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2公営企業\12経営比較分析表\03経営比較分析表（H30年度決算）の分析等について\03市町村回答\11宇佐市\"/>
    </mc:Choice>
  </mc:AlternateContent>
  <workbookProtection workbookAlgorithmName="SHA-512" workbookHashValue="dTh8Nk5TRhC7SRHaQzfN/KM+jbh1KxpJ7+iT7CaCO2w7xAL+TJiLV13CK9WLk8PNsLdVdZy87GbkvQ5HFFWNsw==" workbookSaltValue="NIc5Qx1iOk4ynyKrTAqOgA==" workbookSpinCount="100000" lockStructure="1"/>
  <bookViews>
    <workbookView xWindow="0" yWindow="0" windowWidth="28800" windowHeight="123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AD10" i="4" s="1"/>
  <c r="Q6" i="5"/>
  <c r="W10" i="4" s="1"/>
  <c r="P6" i="5"/>
  <c r="O6" i="5"/>
  <c r="I10" i="4" s="1"/>
  <c r="N6" i="5"/>
  <c r="B10" i="4" s="1"/>
  <c r="M6" i="5"/>
  <c r="AD8" i="4" s="1"/>
  <c r="L6" i="5"/>
  <c r="W8" i="4" s="1"/>
  <c r="K6" i="5"/>
  <c r="P8" i="4" s="1"/>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P10" i="4"/>
  <c r="AT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<sst xmlns="http://schemas.openxmlformats.org/spreadsheetml/2006/main" count="228" uniqueCount="114">
  <si>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</si>
  <si>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</si>
  <si>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</si>
  <si>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</si>
  <si>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</si>
  <si>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</si>
  <si>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</si>
  <si>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</si>
  <si>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</si>
  <si>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</si>
  <si>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</si>
  <si>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</si>
  <si>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</si>
  <si>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</si>
  <si>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</si>
  <si>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</si>
  <si>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</si>
  <si>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</si>
  <si>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</si>
  <si>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</si>
  <si>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</si>
  <si>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</si>
  <si>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</si>
  <si>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</si>
  <si>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</si>
  <si>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</si>
  <si>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</si>
  <si>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</si>
  <si>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</si>
  <si>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</si>
  <si>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</si>
  <si>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</si>
  <si>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</si>
  <si>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</si>
  <si>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</si>
  <si>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</si>
  <si>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</si>
  <si>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</si>
  <si>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</si>
  <si>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</si>
  <si>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</si>
  <si>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</si>
  <si>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</si>
  <si>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</si>
  <si>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</si>
  <si>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</si>
  <si>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</si>
  <si>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</si>
  <si>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</si>
  <si>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</si>
  <si>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</si>
  <si>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</si>
  <si>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</si>
  <si>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</si>
  <si>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</si>
  <si>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</si>
  <si>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</si>
  <si>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</si>
  <si>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</si>
  <si>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</si>
  <si>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</si>
  <si>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</si>
  <si>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</si>
  <si>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</si>
  <si>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</si>
  <si>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</si>
  <si>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</si>
  <si>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</si>
  <si>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</si>
  <si>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</si>
  <si>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</si>
  <si>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</si>
  <si>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</si>
  <si>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</si>
  <si>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</si>
  <si>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</si>
  <si>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</si>
  <si>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</si>
  <si>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</si>
  <si>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</si>
  <si>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</si>
  <si>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</si>
  <si>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</si>
  <si>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</si>
  <si>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</si>
  <si>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</si>
  <si>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</si>
  <si>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</si>
  <si>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</si>
  <si>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</si>
  <si>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</si>
  <si>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</si>
  <si>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</si>
  <si>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</si>
  <si>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</si>
  <si>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</si>
  <si>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</si>
  <si>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</si>
  <si>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</si>
  <si>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</si>
  <si>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</si>
  <si>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</si>
  <si>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</si>
  <si>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</si>
  <si>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</si>
  <si>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</si>
  <si>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</si>
  <si>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</si>
  <si>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</si>
  <si>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</si>
  <si>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</si>
  <si>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年々上昇傾向にあるが、施設整備の老朽化による修繕料、点検整備費等の諸経費の増加は避けられない状況であることから、効率的な運営や経費削減に取り組む。
④「企業債残高対事業規模比率」
　類似団体の平均値を大幅に上回っているが、これは償還に要する一般会計負担額を平成30年度分のみの金額で計上したことによるものである。
⑤「経費回収率」
　当年度の経費回収率は、類似団体の平均値をわずかに上回った。前年度は公営企業会計適用に伴う委託を行い汚水処理費が例年よりも増大している。そのため、前年度と比較すると、汚水処理費の大幅な減により経費回収率が増となった。
⑥「汚水処理原価」
　経費回収率と同様の理由で、汚水処理費の減少に伴い汚水処理原価も大幅な減となった。
⑦「施設利用率」
　数値に大きな変動がなく、どの年度も類似団体の平均値を下回っている。新規加入者による水洗化率の向上及び効率的な運営による経費削減に努める。
⑧「水洗化率」
　どの年度を見ても類似団体の平均値を下回る状況が続いている。水洗化率の向上による使用料収入を図るため、未接続世帯への普及促進に積極的な取り組みを行っていく必要がある。</t>
    <rPh sb="112" eb="114">
      <t>オオハバ</t>
    </rPh>
    <rPh sb="115" eb="117">
      <t>ウワマワ</t>
    </rPh>
    <rPh sb="298" eb="300">
      <t>ケイヒ</t>
    </rPh>
    <rPh sb="300" eb="302">
      <t>カイシュウ</t>
    </rPh>
    <rPh sb="302" eb="303">
      <t>リツ</t>
    </rPh>
    <rPh sb="304" eb="306">
      <t>ドウヨウ</t>
    </rPh>
    <rPh sb="307" eb="309">
      <t>リユウ</t>
    </rPh>
    <rPh sb="320" eb="321">
      <t>トモナ</t>
    </rPh>
    <rPh sb="322" eb="324">
      <t>オスイ</t>
    </rPh>
    <rPh sb="324" eb="326">
      <t>ショリ</t>
    </rPh>
    <rPh sb="326" eb="328">
      <t>ゲンカ</t>
    </rPh>
    <rPh sb="329" eb="331">
      <t>オオハバ</t>
    </rPh>
    <rPh sb="397" eb="398">
      <t>オヨ</t>
    </rPh>
    <phoneticPr fontId="4"/>
  </si>
  <si>
    <t xml:space="preserve">　施設整備の老朽化により改修等に係る費用の発生は避けられない状況であることから、国や県の補助事業を活用し、より一層の効率的かつ計画的な維持管理を行い経費削減に努める。
　今後の課題として、地域間の格差を是正することを目的に、使用料の料金体系の見直しに努めていく。現在の使用料である1か月20㎥あたり3,020円/月は類団数値(3,248円/月)を大きく下回っていることから、今後、繰入金の抑制につながるような料金体系の設定が必要不可欠である。
　さらに、水洗化率の向上のため、関係自治区への説明会を行うとともに生活排水推進員制度の導入も検討しながら、未接続世帯への普及促進活動に努めていく。
</t>
    <rPh sb="108" eb="110">
      <t>モクテキ</t>
    </rPh>
    <phoneticPr fontId="4"/>
  </si>
  <si>
    <r>
      <t>③「管渠改善率」
　現在の数値は0％であり、今後、管渠の改修等について計画する必要がある。また、施設の改修については、ライフサイクルのコストの最小化を計るため、</t>
    </r>
    <r>
      <rPr>
        <sz val="11"/>
        <rFont val="ＭＳ ゴシック"/>
        <family val="3"/>
        <charset val="128"/>
      </rPr>
      <t>平成</t>
    </r>
    <r>
      <rPr>
        <sz val="11"/>
        <color theme="1"/>
        <rFont val="ＭＳ ゴシック"/>
        <family val="3"/>
        <charset val="128"/>
      </rPr>
      <t>21年度に各施設の機能診断を実施し策定した最適整備構想に基づき、将来的にも農業集落排水施設として維持管理を行う4処理区（山城、深見、矢部、御沓）の機器更新（機能強化事業）を経年経過したものから順次行っている。</t>
    </r>
    <rPh sb="80" eb="82">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</si>
</sst>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0E-4E35-B97A-EAB023EC6218}"/>
            </c:ext>
          </c:extLst>
        </c:ser>
        <c:dLbls>
          <c:showLegendKey val="0"/>
          <c:showVal val="0"/>
          <c:showCatName val="0"/>
          <c:showSerName val="0"/>
          <c:showPercent val="0"/>
          <c:showBubbleSize val="0"/>
        </c:dLbls>
        <c:gapWidth val="150"/>
        <c:axId val="511608128"/>
        <c:axId val="51160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180E-4E35-B97A-EAB023EC6218}"/>
            </c:ext>
          </c:extLst>
        </c:ser>
        <c:dLbls>
          <c:showLegendKey val="0"/>
          <c:showVal val="0"/>
          <c:showCatName val="0"/>
          <c:showSerName val="0"/>
          <c:showPercent val="0"/>
          <c:showBubbleSize val="0"/>
        </c:dLbls>
        <c:marker val="1"/>
        <c:smooth val="0"/>
        <c:axId val="511608128"/>
        <c:axId val="511606560"/>
      </c:lineChart>
      <c:dateAx>
        <c:axId val="511608128"/>
        <c:scaling>
          <c:orientation val="minMax"/>
        </c:scaling>
        <c:delete val="1"/>
        <c:axPos val="b"/>
        <c:numFmt formatCode="ge" sourceLinked="1"/>
        <c:majorTickMark val="none"/>
        <c:minorTickMark val="none"/>
        <c:tickLblPos val="none"/>
        <c:crossAx val="511606560"/>
        <c:crosses val="autoZero"/>
        <c:auto val="1"/>
        <c:lblOffset val="100"/>
        <c:baseTimeUnit val="years"/>
      </c:dateAx>
      <c:valAx>
        <c:axId val="51160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60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36.67</c:v>
                </c:pt>
                <c:pt idx="1">
                  <c:v>36.58</c:v>
                </c:pt>
                <c:pt idx="2">
                  <c:v>37.520000000000003</c:v>
                </c:pt>
                <c:pt idx="3">
                  <c:v>37.659999999999997</c:v>
                </c:pt>
                <c:pt idx="4">
                  <c:v>36.07</c:v>
                </c:pt>
              </c:numCache>
            </c:numRef>
          </c:val>
          <c:extLst>
            <c:ext xmlns:c16="http://schemas.microsoft.com/office/drawing/2014/chart" uri="{C3380CC4-5D6E-409C-BE32-E72D297353CC}">
              <c16:uniqueId val="{00000000-6114-4ABB-BCEB-5A7B3B2DDF08}"/>
            </c:ext>
          </c:extLst>
        </c:ser>
        <c:dLbls>
          <c:showLegendKey val="0"/>
          <c:showVal val="0"/>
          <c:showCatName val="0"/>
          <c:showSerName val="0"/>
          <c:showPercent val="0"/>
          <c:showBubbleSize val="0"/>
        </c:dLbls>
        <c:gapWidth val="150"/>
        <c:axId val="513551792"/>
        <c:axId val="51482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6114-4ABB-BCEB-5A7B3B2DDF08}"/>
            </c:ext>
          </c:extLst>
        </c:ser>
        <c:dLbls>
          <c:showLegendKey val="0"/>
          <c:showVal val="0"/>
          <c:showCatName val="0"/>
          <c:showSerName val="0"/>
          <c:showPercent val="0"/>
          <c:showBubbleSize val="0"/>
        </c:dLbls>
        <c:marker val="1"/>
        <c:smooth val="0"/>
        <c:axId val="513551792"/>
        <c:axId val="514829488"/>
      </c:lineChart>
      <c:dateAx>
        <c:axId val="513551792"/>
        <c:scaling>
          <c:orientation val="minMax"/>
        </c:scaling>
        <c:delete val="1"/>
        <c:axPos val="b"/>
        <c:numFmt formatCode="ge" sourceLinked="1"/>
        <c:majorTickMark val="none"/>
        <c:minorTickMark val="none"/>
        <c:tickLblPos val="none"/>
        <c:crossAx val="514829488"/>
        <c:crosses val="autoZero"/>
        <c:auto val="1"/>
        <c:lblOffset val="100"/>
        <c:baseTimeUnit val="years"/>
      </c:dateAx>
      <c:valAx>
        <c:axId val="51482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5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68.290000000000006</c:v>
                </c:pt>
                <c:pt idx="1">
                  <c:v>69.34</c:v>
                </c:pt>
                <c:pt idx="2">
                  <c:v>70.790000000000006</c:v>
                </c:pt>
                <c:pt idx="3">
                  <c:v>70.17</c:v>
                </c:pt>
                <c:pt idx="4">
                  <c:v>71.66</c:v>
                </c:pt>
              </c:numCache>
            </c:numRef>
          </c:val>
          <c:extLst>
            <c:ext xmlns:c16="http://schemas.microsoft.com/office/drawing/2014/chart" uri="{C3380CC4-5D6E-409C-BE32-E72D297353CC}">
              <c16:uniqueId val="{00000000-1706-4D47-9036-BA4E92446149}"/>
            </c:ext>
          </c:extLst>
        </c:ser>
        <c:dLbls>
          <c:showLegendKey val="0"/>
          <c:showVal val="0"/>
          <c:showCatName val="0"/>
          <c:showSerName val="0"/>
          <c:showPercent val="0"/>
          <c:showBubbleSize val="0"/>
        </c:dLbls>
        <c:gapWidth val="150"/>
        <c:axId val="514830664"/>
        <c:axId val="51483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1706-4D47-9036-BA4E92446149}"/>
            </c:ext>
          </c:extLst>
        </c:ser>
        <c:dLbls>
          <c:showLegendKey val="0"/>
          <c:showVal val="0"/>
          <c:showCatName val="0"/>
          <c:showSerName val="0"/>
          <c:showPercent val="0"/>
          <c:showBubbleSize val="0"/>
        </c:dLbls>
        <c:marker val="1"/>
        <c:smooth val="0"/>
        <c:axId val="514830664"/>
        <c:axId val="514831056"/>
      </c:lineChart>
      <c:dateAx>
        <c:axId val="514830664"/>
        <c:scaling>
          <c:orientation val="minMax"/>
        </c:scaling>
        <c:delete val="1"/>
        <c:axPos val="b"/>
        <c:numFmt formatCode="ge" sourceLinked="1"/>
        <c:majorTickMark val="none"/>
        <c:minorTickMark val="none"/>
        <c:tickLblPos val="none"/>
        <c:crossAx val="514831056"/>
        <c:crosses val="autoZero"/>
        <c:auto val="1"/>
        <c:lblOffset val="100"/>
        <c:baseTimeUnit val="years"/>
      </c:dateAx>
      <c:valAx>
        <c:axId val="51483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3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60.07</c:v>
                </c:pt>
                <c:pt idx="1">
                  <c:v>65.63</c:v>
                </c:pt>
                <c:pt idx="2">
                  <c:v>72.38</c:v>
                </c:pt>
                <c:pt idx="3">
                  <c:v>75.849999999999994</c:v>
                </c:pt>
                <c:pt idx="4">
                  <c:v>80.08</c:v>
                </c:pt>
              </c:numCache>
            </c:numRef>
          </c:val>
          <c:extLst>
            <c:ext xmlns:c16="http://schemas.microsoft.com/office/drawing/2014/chart" uri="{C3380CC4-5D6E-409C-BE32-E72D297353CC}">
              <c16:uniqueId val="{00000000-E710-4684-AD62-7426EB202A2D}"/>
            </c:ext>
          </c:extLst>
        </c:ser>
        <c:dLbls>
          <c:showLegendKey val="0"/>
          <c:showVal val="0"/>
          <c:showCatName val="0"/>
          <c:showSerName val="0"/>
          <c:showPercent val="0"/>
          <c:showBubbleSize val="0"/>
        </c:dLbls>
        <c:gapWidth val="150"/>
        <c:axId val="83972456"/>
        <c:axId val="8397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10-4684-AD62-7426EB202A2D}"/>
            </c:ext>
          </c:extLst>
        </c:ser>
        <c:dLbls>
          <c:showLegendKey val="0"/>
          <c:showVal val="0"/>
          <c:showCatName val="0"/>
          <c:showSerName val="0"/>
          <c:showPercent val="0"/>
          <c:showBubbleSize val="0"/>
        </c:dLbls>
        <c:marker val="1"/>
        <c:smooth val="0"/>
        <c:axId val="83972456"/>
        <c:axId val="83972848"/>
      </c:lineChart>
      <c:dateAx>
        <c:axId val="83972456"/>
        <c:scaling>
          <c:orientation val="minMax"/>
        </c:scaling>
        <c:delete val="1"/>
        <c:axPos val="b"/>
        <c:numFmt formatCode="ge" sourceLinked="1"/>
        <c:majorTickMark val="none"/>
        <c:minorTickMark val="none"/>
        <c:tickLblPos val="none"/>
        <c:crossAx val="83972848"/>
        <c:crosses val="autoZero"/>
        <c:auto val="1"/>
        <c:lblOffset val="100"/>
        <c:baseTimeUnit val="years"/>
      </c:dateAx>
      <c:valAx>
        <c:axId val="8397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5F-48A0-B2EC-3F2205754FE7}"/>
            </c:ext>
          </c:extLst>
        </c:ser>
        <c:dLbls>
          <c:showLegendKey val="0"/>
          <c:showVal val="0"/>
          <c:showCatName val="0"/>
          <c:showSerName val="0"/>
          <c:showPercent val="0"/>
          <c:showBubbleSize val="0"/>
        </c:dLbls>
        <c:gapWidth val="150"/>
        <c:axId val="83974024"/>
        <c:axId val="8397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5F-48A0-B2EC-3F2205754FE7}"/>
            </c:ext>
          </c:extLst>
        </c:ser>
        <c:dLbls>
          <c:showLegendKey val="0"/>
          <c:showVal val="0"/>
          <c:showCatName val="0"/>
          <c:showSerName val="0"/>
          <c:showPercent val="0"/>
          <c:showBubbleSize val="0"/>
        </c:dLbls>
        <c:marker val="1"/>
        <c:smooth val="0"/>
        <c:axId val="83974024"/>
        <c:axId val="83974416"/>
      </c:lineChart>
      <c:dateAx>
        <c:axId val="83974024"/>
        <c:scaling>
          <c:orientation val="minMax"/>
        </c:scaling>
        <c:delete val="1"/>
        <c:axPos val="b"/>
        <c:numFmt formatCode="ge" sourceLinked="1"/>
        <c:majorTickMark val="none"/>
        <c:minorTickMark val="none"/>
        <c:tickLblPos val="none"/>
        <c:crossAx val="83974416"/>
        <c:crosses val="autoZero"/>
        <c:auto val="1"/>
        <c:lblOffset val="100"/>
        <c:baseTimeUnit val="years"/>
      </c:dateAx>
      <c:valAx>
        <c:axId val="8397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5F-45D1-B40A-BBE2B86A3958}"/>
            </c:ext>
          </c:extLst>
        </c:ser>
        <c:dLbls>
          <c:showLegendKey val="0"/>
          <c:showVal val="0"/>
          <c:showCatName val="0"/>
          <c:showSerName val="0"/>
          <c:showPercent val="0"/>
          <c:showBubbleSize val="0"/>
        </c:dLbls>
        <c:gapWidth val="150"/>
        <c:axId val="83975592"/>
        <c:axId val="51354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5F-45D1-B40A-BBE2B86A3958}"/>
            </c:ext>
          </c:extLst>
        </c:ser>
        <c:dLbls>
          <c:showLegendKey val="0"/>
          <c:showVal val="0"/>
          <c:showCatName val="0"/>
          <c:showSerName val="0"/>
          <c:showPercent val="0"/>
          <c:showBubbleSize val="0"/>
        </c:dLbls>
        <c:marker val="1"/>
        <c:smooth val="0"/>
        <c:axId val="83975592"/>
        <c:axId val="513549048"/>
      </c:lineChart>
      <c:dateAx>
        <c:axId val="83975592"/>
        <c:scaling>
          <c:orientation val="minMax"/>
        </c:scaling>
        <c:delete val="1"/>
        <c:axPos val="b"/>
        <c:numFmt formatCode="ge" sourceLinked="1"/>
        <c:majorTickMark val="none"/>
        <c:minorTickMark val="none"/>
        <c:tickLblPos val="none"/>
        <c:crossAx val="513549048"/>
        <c:crosses val="autoZero"/>
        <c:auto val="1"/>
        <c:lblOffset val="100"/>
        <c:baseTimeUnit val="years"/>
      </c:dateAx>
      <c:valAx>
        <c:axId val="51354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7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C4-433E-98A2-9C66FA8835A8}"/>
            </c:ext>
          </c:extLst>
        </c:ser>
        <c:dLbls>
          <c:showLegendKey val="0"/>
          <c:showVal val="0"/>
          <c:showCatName val="0"/>
          <c:showSerName val="0"/>
          <c:showPercent val="0"/>
          <c:showBubbleSize val="0"/>
        </c:dLbls>
        <c:gapWidth val="150"/>
        <c:axId val="513550224"/>
        <c:axId val="51355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C4-433E-98A2-9C66FA8835A8}"/>
            </c:ext>
          </c:extLst>
        </c:ser>
        <c:dLbls>
          <c:showLegendKey val="0"/>
          <c:showVal val="0"/>
          <c:showCatName val="0"/>
          <c:showSerName val="0"/>
          <c:showPercent val="0"/>
          <c:showBubbleSize val="0"/>
        </c:dLbls>
        <c:marker val="1"/>
        <c:smooth val="0"/>
        <c:axId val="513550224"/>
        <c:axId val="513550616"/>
      </c:lineChart>
      <c:dateAx>
        <c:axId val="513550224"/>
        <c:scaling>
          <c:orientation val="minMax"/>
        </c:scaling>
        <c:delete val="1"/>
        <c:axPos val="b"/>
        <c:numFmt formatCode="ge" sourceLinked="1"/>
        <c:majorTickMark val="none"/>
        <c:minorTickMark val="none"/>
        <c:tickLblPos val="none"/>
        <c:crossAx val="513550616"/>
        <c:crosses val="autoZero"/>
        <c:auto val="1"/>
        <c:lblOffset val="100"/>
        <c:baseTimeUnit val="years"/>
      </c:dateAx>
      <c:valAx>
        <c:axId val="51355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5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40-48E5-AF91-12BC6902D94E}"/>
            </c:ext>
          </c:extLst>
        </c:ser>
        <c:dLbls>
          <c:showLegendKey val="0"/>
          <c:showVal val="0"/>
          <c:showCatName val="0"/>
          <c:showSerName val="0"/>
          <c:showPercent val="0"/>
          <c:showBubbleSize val="0"/>
        </c:dLbls>
        <c:gapWidth val="150"/>
        <c:axId val="513552184"/>
        <c:axId val="51355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40-48E5-AF91-12BC6902D94E}"/>
            </c:ext>
          </c:extLst>
        </c:ser>
        <c:dLbls>
          <c:showLegendKey val="0"/>
          <c:showVal val="0"/>
          <c:showCatName val="0"/>
          <c:showSerName val="0"/>
          <c:showPercent val="0"/>
          <c:showBubbleSize val="0"/>
        </c:dLbls>
        <c:marker val="1"/>
        <c:smooth val="0"/>
        <c:axId val="513552184"/>
        <c:axId val="513552576"/>
      </c:lineChart>
      <c:dateAx>
        <c:axId val="513552184"/>
        <c:scaling>
          <c:orientation val="minMax"/>
        </c:scaling>
        <c:delete val="1"/>
        <c:axPos val="b"/>
        <c:numFmt formatCode="ge" sourceLinked="1"/>
        <c:majorTickMark val="none"/>
        <c:minorTickMark val="none"/>
        <c:tickLblPos val="none"/>
        <c:crossAx val="513552576"/>
        <c:crosses val="autoZero"/>
        <c:auto val="1"/>
        <c:lblOffset val="100"/>
        <c:baseTimeUnit val="years"/>
      </c:dateAx>
      <c:valAx>
        <c:axId val="51355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55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1728.12</c:v>
                </c:pt>
                <c:pt idx="1">
                  <c:v>1169.54</c:v>
                </c:pt>
                <c:pt idx="2">
                  <c:v>801.11</c:v>
                </c:pt>
                <c:pt idx="3">
                  <c:v>3534.23</c:v>
                </c:pt>
                <c:pt idx="4">
                  <c:v>4644.62</c:v>
                </c:pt>
              </c:numCache>
            </c:numRef>
          </c:val>
          <c:extLst>
            <c:ext xmlns:c16="http://schemas.microsoft.com/office/drawing/2014/chart" uri="{C3380CC4-5D6E-409C-BE32-E72D297353CC}">
              <c16:uniqueId val="{00000000-6219-48EA-BB99-0F2C85AED790}"/>
            </c:ext>
          </c:extLst>
        </c:ser>
        <c:dLbls>
          <c:showLegendKey val="0"/>
          <c:showVal val="0"/>
          <c:showCatName val="0"/>
          <c:showSerName val="0"/>
          <c:showPercent val="0"/>
          <c:showBubbleSize val="0"/>
        </c:dLbls>
        <c:gapWidth val="150"/>
        <c:axId val="514715136"/>
        <c:axId val="514715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6219-48EA-BB99-0F2C85AED790}"/>
            </c:ext>
          </c:extLst>
        </c:ser>
        <c:dLbls>
          <c:showLegendKey val="0"/>
          <c:showVal val="0"/>
          <c:showCatName val="0"/>
          <c:showSerName val="0"/>
          <c:showPercent val="0"/>
          <c:showBubbleSize val="0"/>
        </c:dLbls>
        <c:marker val="1"/>
        <c:smooth val="0"/>
        <c:axId val="514715136"/>
        <c:axId val="514715528"/>
      </c:lineChart>
      <c:dateAx>
        <c:axId val="514715136"/>
        <c:scaling>
          <c:orientation val="minMax"/>
        </c:scaling>
        <c:delete val="1"/>
        <c:axPos val="b"/>
        <c:numFmt formatCode="ge" sourceLinked="1"/>
        <c:majorTickMark val="none"/>
        <c:minorTickMark val="none"/>
        <c:tickLblPos val="none"/>
        <c:crossAx val="514715528"/>
        <c:crosses val="autoZero"/>
        <c:auto val="1"/>
        <c:lblOffset val="100"/>
        <c:baseTimeUnit val="years"/>
      </c:dateAx>
      <c:valAx>
        <c:axId val="51471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1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44.24</c:v>
                </c:pt>
                <c:pt idx="1">
                  <c:v>47.73</c:v>
                </c:pt>
                <c:pt idx="2">
                  <c:v>48.6</c:v>
                </c:pt>
                <c:pt idx="3">
                  <c:v>43.21</c:v>
                </c:pt>
                <c:pt idx="4">
                  <c:v>58.17</c:v>
                </c:pt>
              </c:numCache>
            </c:numRef>
          </c:val>
          <c:extLst>
            <c:ext xmlns:c16="http://schemas.microsoft.com/office/drawing/2014/chart" uri="{C3380CC4-5D6E-409C-BE32-E72D297353CC}">
              <c16:uniqueId val="{00000000-0F50-4C6A-A26E-585C421940B3}"/>
            </c:ext>
          </c:extLst>
        </c:ser>
        <c:dLbls>
          <c:showLegendKey val="0"/>
          <c:showVal val="0"/>
          <c:showCatName val="0"/>
          <c:showSerName val="0"/>
          <c:showPercent val="0"/>
          <c:showBubbleSize val="0"/>
        </c:dLbls>
        <c:gapWidth val="150"/>
        <c:axId val="514716704"/>
        <c:axId val="514717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F50-4C6A-A26E-585C421940B3}"/>
            </c:ext>
          </c:extLst>
        </c:ser>
        <c:dLbls>
          <c:showLegendKey val="0"/>
          <c:showVal val="0"/>
          <c:showCatName val="0"/>
          <c:showSerName val="0"/>
          <c:showPercent val="0"/>
          <c:showBubbleSize val="0"/>
        </c:dLbls>
        <c:marker val="1"/>
        <c:smooth val="0"/>
        <c:axId val="514716704"/>
        <c:axId val="514717096"/>
      </c:lineChart>
      <c:dateAx>
        <c:axId val="514716704"/>
        <c:scaling>
          <c:orientation val="minMax"/>
        </c:scaling>
        <c:delete val="1"/>
        <c:axPos val="b"/>
        <c:numFmt formatCode="ge" sourceLinked="1"/>
        <c:majorTickMark val="none"/>
        <c:minorTickMark val="none"/>
        <c:tickLblPos val="none"/>
        <c:crossAx val="514717096"/>
        <c:crosses val="autoZero"/>
        <c:auto val="1"/>
        <c:lblOffset val="100"/>
        <c:baseTimeUnit val="years"/>
      </c:dateAx>
      <c:valAx>
        <c:axId val="51471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71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298.44</c:v>
                </c:pt>
                <c:pt idx="1">
                  <c:v>272.64</c:v>
                </c:pt>
                <c:pt idx="2">
                  <c:v>266.69</c:v>
                </c:pt>
                <c:pt idx="3">
                  <c:v>299.62</c:v>
                </c:pt>
                <c:pt idx="4">
                  <c:v>231.81</c:v>
                </c:pt>
              </c:numCache>
            </c:numRef>
          </c:val>
          <c:extLst>
            <c:ext xmlns:c16="http://schemas.microsoft.com/office/drawing/2014/chart" uri="{C3380CC4-5D6E-409C-BE32-E72D297353CC}">
              <c16:uniqueId val="{00000000-BB0D-4AB8-AF82-2AE6441825BA}"/>
            </c:ext>
          </c:extLst>
        </c:ser>
        <c:dLbls>
          <c:showLegendKey val="0"/>
          <c:showVal val="0"/>
          <c:showCatName val="0"/>
          <c:showSerName val="0"/>
          <c:showPercent val="0"/>
          <c:showBubbleSize val="0"/>
        </c:dLbls>
        <c:gapWidth val="150"/>
        <c:axId val="514827920"/>
        <c:axId val="51482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BB0D-4AB8-AF82-2AE6441825BA}"/>
            </c:ext>
          </c:extLst>
        </c:ser>
        <c:dLbls>
          <c:showLegendKey val="0"/>
          <c:showVal val="0"/>
          <c:showCatName val="0"/>
          <c:showSerName val="0"/>
          <c:showPercent val="0"/>
          <c:showBubbleSize val="0"/>
        </c:dLbls>
        <c:marker val="1"/>
        <c:smooth val="0"/>
        <c:axId val="514827920"/>
        <c:axId val="514828312"/>
      </c:lineChart>
      <c:dateAx>
        <c:axId val="514827920"/>
        <c:scaling>
          <c:orientation val="minMax"/>
        </c:scaling>
        <c:delete val="1"/>
        <c:axPos val="b"/>
        <c:numFmt formatCode="ge" sourceLinked="1"/>
        <c:majorTickMark val="none"/>
        <c:minorTickMark val="none"/>
        <c:tickLblPos val="none"/>
        <c:crossAx val="514828312"/>
        <c:crosses val="autoZero"/>
        <c:auto val="1"/>
        <c:lblOffset val="100"/>
        <c:baseTimeUnit val="years"/>
      </c:dateAx>
      <c:valAx>
        <c:axId val="51482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大分県　宇佐市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6"/>
      <c r="D7" s="76"/>
      <c r="E7" s="76"/>
      <c r="F7" s="76"/>
      <c r="G7" s="76"/>
      <c r="H7" s="76"/>
      <c r="I7" s="76" t="s">
        <v>2</v>
      </c>
      <c r="J7" s="76"/>
      <c r="K7" s="76"/>
      <c r="L7" s="76"/>
      <c r="M7" s="76"/>
      <c r="N7" s="76"/>
      <c r="O7" s="76"/>
      <c r="P7" s="76" t="s">
        <v>3</v>
      </c>
      <c r="Q7" s="76"/>
      <c r="R7" s="76"/>
      <c r="S7" s="76"/>
      <c r="T7" s="76"/>
      <c r="U7" s="76"/>
      <c r="V7" s="76"/>
      <c r="W7" s="76" t="s">
        <v>4</v>
      </c>
      <c r="X7" s="76"/>
      <c r="Y7" s="76"/>
      <c r="Z7" s="76"/>
      <c r="AA7" s="76"/>
      <c r="AB7" s="76"/>
      <c r="AC7" s="76"/>
      <c r="AD7" s="76" t="s">
        <v>5</v>
      </c>
      <c r="AE7" s="76"/>
      <c r="AF7" s="76"/>
      <c r="AG7" s="76"/>
      <c r="AH7" s="76"/>
      <c r="AI7" s="76"/>
      <c r="AJ7" s="76"/>
      <c r="AK7" s="3"/>
      <c r="AL7" s="76" t="s">
        <v>6</v>
      </c>
      <c r="AM7" s="76"/>
      <c r="AN7" s="76"/>
      <c r="AO7" s="76"/>
      <c r="AP7" s="76"/>
      <c r="AQ7" s="76"/>
      <c r="AR7" s="76"/>
      <c r="AS7" s="76"/>
      <c r="AT7" s="76" t="s">
        <v>7</v>
      </c>
      <c r="AU7" s="76"/>
      <c r="AV7" s="76"/>
      <c r="AW7" s="76"/>
      <c r="AX7" s="76"/>
      <c r="AY7" s="76"/>
      <c r="AZ7" s="76"/>
      <c r="BA7" s="76"/>
      <c r="BB7" s="76" t="s">
        <v>8</v>
      </c>
      <c r="BC7" s="76"/>
      <c r="BD7" s="76"/>
      <c r="BE7" s="76"/>
      <c r="BF7" s="76"/>
      <c r="BG7" s="76"/>
      <c r="BH7" s="76"/>
      <c r="BI7" s="76"/>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農業集落排水</v>
      </c>
      <c r="Q8" s="83"/>
      <c r="R8" s="83"/>
      <c r="S8" s="83"/>
      <c r="T8" s="83"/>
      <c r="U8" s="83"/>
      <c r="V8" s="83"/>
      <c r="W8" s="83" t="str">
        <f>データ!L6</f>
        <v>F2</v>
      </c>
      <c r="X8" s="83"/>
      <c r="Y8" s="83"/>
      <c r="Z8" s="83"/>
      <c r="AA8" s="83"/>
      <c r="AB8" s="83"/>
      <c r="AC8" s="83"/>
      <c r="AD8" s="84" t="str">
        <f>データ!$M$6</f>
        <v>非設置</v>
      </c>
      <c r="AE8" s="84"/>
      <c r="AF8" s="84"/>
      <c r="AG8" s="84"/>
      <c r="AH8" s="84"/>
      <c r="AI8" s="84"/>
      <c r="AJ8" s="84"/>
      <c r="AK8" s="3"/>
      <c r="AL8" s="80">
        <f>データ!S6</f>
        <v>56480</v>
      </c>
      <c r="AM8" s="80"/>
      <c r="AN8" s="80"/>
      <c r="AO8" s="80"/>
      <c r="AP8" s="80"/>
      <c r="AQ8" s="80"/>
      <c r="AR8" s="80"/>
      <c r="AS8" s="80"/>
      <c r="AT8" s="79">
        <f>データ!T6</f>
        <v>439.05</v>
      </c>
      <c r="AU8" s="79"/>
      <c r="AV8" s="79"/>
      <c r="AW8" s="79"/>
      <c r="AX8" s="79"/>
      <c r="AY8" s="79"/>
      <c r="AZ8" s="79"/>
      <c r="BA8" s="79"/>
      <c r="BB8" s="79">
        <f>データ!U6</f>
        <v>128.63999999999999</v>
      </c>
      <c r="BC8" s="79"/>
      <c r="BD8" s="79"/>
      <c r="BE8" s="79"/>
      <c r="BF8" s="79"/>
      <c r="BG8" s="79"/>
      <c r="BH8" s="79"/>
      <c r="BI8" s="79"/>
      <c r="BJ8" s="3"/>
      <c r="BK8" s="3"/>
      <c r="BL8" s="81" t="s">
        <v>10</v>
      </c>
      <c r="BM8" s="82"/>
      <c r="BN8" s="7" t="s">
        <v>11</v>
      </c>
      <c r="BO8" s="8"/>
      <c r="BP8" s="8"/>
      <c r="BQ8" s="8"/>
      <c r="BR8" s="8"/>
      <c r="BS8" s="8"/>
      <c r="BT8" s="8"/>
      <c r="BU8" s="8"/>
      <c r="BV8" s="8"/>
      <c r="BW8" s="8"/>
      <c r="BX8" s="8"/>
      <c r="BY8" s="9"/>
    </row>
    <row r="9" spans="1:78" ht="18.75" customHeight="1" x14ac:dyDescent="0.15">
      <c r="A9" s="2"/>
      <c r="B9" s="76" t="s">
        <v>12</v>
      </c>
      <c r="C9" s="76"/>
      <c r="D9" s="76"/>
      <c r="E9" s="76"/>
      <c r="F9" s="76"/>
      <c r="G9" s="76"/>
      <c r="H9" s="76"/>
      <c r="I9" s="76" t="s">
        <v>13</v>
      </c>
      <c r="J9" s="76"/>
      <c r="K9" s="76"/>
      <c r="L9" s="76"/>
      <c r="M9" s="76"/>
      <c r="N9" s="76"/>
      <c r="O9" s="76"/>
      <c r="P9" s="76" t="s">
        <v>14</v>
      </c>
      <c r="Q9" s="76"/>
      <c r="R9" s="76"/>
      <c r="S9" s="76"/>
      <c r="T9" s="76"/>
      <c r="U9" s="76"/>
      <c r="V9" s="76"/>
      <c r="W9" s="76" t="s">
        <v>15</v>
      </c>
      <c r="X9" s="76"/>
      <c r="Y9" s="76"/>
      <c r="Z9" s="76"/>
      <c r="AA9" s="76"/>
      <c r="AB9" s="76"/>
      <c r="AC9" s="76"/>
      <c r="AD9" s="76" t="s">
        <v>16</v>
      </c>
      <c r="AE9" s="76"/>
      <c r="AF9" s="76"/>
      <c r="AG9" s="76"/>
      <c r="AH9" s="76"/>
      <c r="AI9" s="76"/>
      <c r="AJ9" s="76"/>
      <c r="AK9" s="3"/>
      <c r="AL9" s="76" t="s">
        <v>17</v>
      </c>
      <c r="AM9" s="76"/>
      <c r="AN9" s="76"/>
      <c r="AO9" s="76"/>
      <c r="AP9" s="76"/>
      <c r="AQ9" s="76"/>
      <c r="AR9" s="76"/>
      <c r="AS9" s="76"/>
      <c r="AT9" s="76" t="s">
        <v>18</v>
      </c>
      <c r="AU9" s="76"/>
      <c r="AV9" s="76"/>
      <c r="AW9" s="76"/>
      <c r="AX9" s="76"/>
      <c r="AY9" s="76"/>
      <c r="AZ9" s="76"/>
      <c r="BA9" s="76"/>
      <c r="BB9" s="76" t="s">
        <v>19</v>
      </c>
      <c r="BC9" s="76"/>
      <c r="BD9" s="76"/>
      <c r="BE9" s="76"/>
      <c r="BF9" s="76"/>
      <c r="BG9" s="76"/>
      <c r="BH9" s="76"/>
      <c r="BI9" s="76"/>
      <c r="BJ9" s="3"/>
      <c r="BK9" s="3"/>
      <c r="BL9" s="77" t="s">
        <v>20</v>
      </c>
      <c r="BM9" s="78"/>
      <c r="BN9" s="10" t="s">
        <v>21</v>
      </c>
      <c r="BO9" s="11"/>
      <c r="BP9" s="11"/>
      <c r="BQ9" s="11"/>
      <c r="BR9" s="11"/>
      <c r="BS9" s="11"/>
      <c r="BT9" s="11"/>
      <c r="BU9" s="11"/>
      <c r="BV9" s="11"/>
      <c r="BW9" s="11"/>
      <c r="BX9" s="11"/>
      <c r="BY9" s="12"/>
    </row>
    <row r="10" spans="1:78" ht="18.75" customHeight="1" x14ac:dyDescent="0.15">
      <c r="A10" s="2"/>
      <c r="B10" s="79" t="str">
        <f>データ!N6</f>
        <v>-</v>
      </c>
      <c r="C10" s="79"/>
      <c r="D10" s="79"/>
      <c r="E10" s="79"/>
      <c r="F10" s="79"/>
      <c r="G10" s="79"/>
      <c r="H10" s="79"/>
      <c r="I10" s="79" t="str">
        <f>データ!O6</f>
        <v>該当数値なし</v>
      </c>
      <c r="J10" s="79"/>
      <c r="K10" s="79"/>
      <c r="L10" s="79"/>
      <c r="M10" s="79"/>
      <c r="N10" s="79"/>
      <c r="O10" s="79"/>
      <c r="P10" s="79">
        <f>データ!P6</f>
        <v>6.44</v>
      </c>
      <c r="Q10" s="79"/>
      <c r="R10" s="79"/>
      <c r="S10" s="79"/>
      <c r="T10" s="79"/>
      <c r="U10" s="79"/>
      <c r="V10" s="79"/>
      <c r="W10" s="79">
        <f>データ!Q6</f>
        <v>98.01</v>
      </c>
      <c r="X10" s="79"/>
      <c r="Y10" s="79"/>
      <c r="Z10" s="79"/>
      <c r="AA10" s="79"/>
      <c r="AB10" s="79"/>
      <c r="AC10" s="79"/>
      <c r="AD10" s="80">
        <f>データ!R6</f>
        <v>3020</v>
      </c>
      <c r="AE10" s="80"/>
      <c r="AF10" s="80"/>
      <c r="AG10" s="80"/>
      <c r="AH10" s="80"/>
      <c r="AI10" s="80"/>
      <c r="AJ10" s="80"/>
      <c r="AK10" s="2"/>
      <c r="AL10" s="80">
        <f>データ!V6</f>
        <v>3613</v>
      </c>
      <c r="AM10" s="80"/>
      <c r="AN10" s="80"/>
      <c r="AO10" s="80"/>
      <c r="AP10" s="80"/>
      <c r="AQ10" s="80"/>
      <c r="AR10" s="80"/>
      <c r="AS10" s="80"/>
      <c r="AT10" s="79">
        <f>データ!W6</f>
        <v>1.97</v>
      </c>
      <c r="AU10" s="79"/>
      <c r="AV10" s="79"/>
      <c r="AW10" s="79"/>
      <c r="AX10" s="79"/>
      <c r="AY10" s="79"/>
      <c r="AZ10" s="79"/>
      <c r="BA10" s="79"/>
      <c r="BB10" s="79">
        <f>データ!X6</f>
        <v>1834.01</v>
      </c>
      <c r="BC10" s="79"/>
      <c r="BD10" s="79"/>
      <c r="BE10" s="79"/>
      <c r="BF10" s="79"/>
      <c r="BG10" s="79"/>
      <c r="BH10" s="79"/>
      <c r="BI10" s="79"/>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0" t="s">
        <v>111</v>
      </c>
      <c r="BM16" s="71"/>
      <c r="BN16" s="71"/>
      <c r="BO16" s="71"/>
      <c r="BP16" s="71"/>
      <c r="BQ16" s="71"/>
      <c r="BR16" s="71"/>
      <c r="BS16" s="71"/>
      <c r="BT16" s="71"/>
      <c r="BU16" s="71"/>
      <c r="BV16" s="71"/>
      <c r="BW16" s="71"/>
      <c r="BX16" s="71"/>
      <c r="BY16" s="71"/>
      <c r="BZ16" s="7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0"/>
      <c r="BM17" s="71"/>
      <c r="BN17" s="71"/>
      <c r="BO17" s="71"/>
      <c r="BP17" s="71"/>
      <c r="BQ17" s="71"/>
      <c r="BR17" s="71"/>
      <c r="BS17" s="71"/>
      <c r="BT17" s="71"/>
      <c r="BU17" s="71"/>
      <c r="BV17" s="71"/>
      <c r="BW17" s="71"/>
      <c r="BX17" s="71"/>
      <c r="BY17" s="71"/>
      <c r="BZ17" s="7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0"/>
      <c r="BM18" s="71"/>
      <c r="BN18" s="71"/>
      <c r="BO18" s="71"/>
      <c r="BP18" s="71"/>
      <c r="BQ18" s="71"/>
      <c r="BR18" s="71"/>
      <c r="BS18" s="71"/>
      <c r="BT18" s="71"/>
      <c r="BU18" s="71"/>
      <c r="BV18" s="71"/>
      <c r="BW18" s="71"/>
      <c r="BX18" s="71"/>
      <c r="BY18" s="71"/>
      <c r="BZ18" s="7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0"/>
      <c r="BM19" s="71"/>
      <c r="BN19" s="71"/>
      <c r="BO19" s="71"/>
      <c r="BP19" s="71"/>
      <c r="BQ19" s="71"/>
      <c r="BR19" s="71"/>
      <c r="BS19" s="71"/>
      <c r="BT19" s="71"/>
      <c r="BU19" s="71"/>
      <c r="BV19" s="71"/>
      <c r="BW19" s="71"/>
      <c r="BX19" s="71"/>
      <c r="BY19" s="71"/>
      <c r="BZ19" s="7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0"/>
      <c r="BM20" s="71"/>
      <c r="BN20" s="71"/>
      <c r="BO20" s="71"/>
      <c r="BP20" s="71"/>
      <c r="BQ20" s="71"/>
      <c r="BR20" s="71"/>
      <c r="BS20" s="71"/>
      <c r="BT20" s="71"/>
      <c r="BU20" s="71"/>
      <c r="BV20" s="71"/>
      <c r="BW20" s="71"/>
      <c r="BX20" s="71"/>
      <c r="BY20" s="71"/>
      <c r="BZ20" s="7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0"/>
      <c r="BM21" s="71"/>
      <c r="BN21" s="71"/>
      <c r="BO21" s="71"/>
      <c r="BP21" s="71"/>
      <c r="BQ21" s="71"/>
      <c r="BR21" s="71"/>
      <c r="BS21" s="71"/>
      <c r="BT21" s="71"/>
      <c r="BU21" s="71"/>
      <c r="BV21" s="71"/>
      <c r="BW21" s="71"/>
      <c r="BX21" s="71"/>
      <c r="BY21" s="71"/>
      <c r="BZ21" s="7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0"/>
      <c r="BM22" s="71"/>
      <c r="BN22" s="71"/>
      <c r="BO22" s="71"/>
      <c r="BP22" s="71"/>
      <c r="BQ22" s="71"/>
      <c r="BR22" s="71"/>
      <c r="BS22" s="71"/>
      <c r="BT22" s="71"/>
      <c r="BU22" s="71"/>
      <c r="BV22" s="71"/>
      <c r="BW22" s="71"/>
      <c r="BX22" s="71"/>
      <c r="BY22" s="71"/>
      <c r="BZ22" s="7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0"/>
      <c r="BM23" s="71"/>
      <c r="BN23" s="71"/>
      <c r="BO23" s="71"/>
      <c r="BP23" s="71"/>
      <c r="BQ23" s="71"/>
      <c r="BR23" s="71"/>
      <c r="BS23" s="71"/>
      <c r="BT23" s="71"/>
      <c r="BU23" s="71"/>
      <c r="BV23" s="71"/>
      <c r="BW23" s="71"/>
      <c r="BX23" s="71"/>
      <c r="BY23" s="71"/>
      <c r="BZ23" s="7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0"/>
      <c r="BM24" s="71"/>
      <c r="BN24" s="71"/>
      <c r="BO24" s="71"/>
      <c r="BP24" s="71"/>
      <c r="BQ24" s="71"/>
      <c r="BR24" s="71"/>
      <c r="BS24" s="71"/>
      <c r="BT24" s="71"/>
      <c r="BU24" s="71"/>
      <c r="BV24" s="71"/>
      <c r="BW24" s="71"/>
      <c r="BX24" s="71"/>
      <c r="BY24" s="71"/>
      <c r="BZ24" s="7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0"/>
      <c r="BM25" s="71"/>
      <c r="BN25" s="71"/>
      <c r="BO25" s="71"/>
      <c r="BP25" s="71"/>
      <c r="BQ25" s="71"/>
      <c r="BR25" s="71"/>
      <c r="BS25" s="71"/>
      <c r="BT25" s="71"/>
      <c r="BU25" s="71"/>
      <c r="BV25" s="71"/>
      <c r="BW25" s="71"/>
      <c r="BX25" s="71"/>
      <c r="BY25" s="71"/>
      <c r="BZ25" s="7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0"/>
      <c r="BM26" s="71"/>
      <c r="BN26" s="71"/>
      <c r="BO26" s="71"/>
      <c r="BP26" s="71"/>
      <c r="BQ26" s="71"/>
      <c r="BR26" s="71"/>
      <c r="BS26" s="71"/>
      <c r="BT26" s="71"/>
      <c r="BU26" s="71"/>
      <c r="BV26" s="71"/>
      <c r="BW26" s="71"/>
      <c r="BX26" s="71"/>
      <c r="BY26" s="71"/>
      <c r="BZ26" s="7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0"/>
      <c r="BM27" s="71"/>
      <c r="BN27" s="71"/>
      <c r="BO27" s="71"/>
      <c r="BP27" s="71"/>
      <c r="BQ27" s="71"/>
      <c r="BR27" s="71"/>
      <c r="BS27" s="71"/>
      <c r="BT27" s="71"/>
      <c r="BU27" s="71"/>
      <c r="BV27" s="71"/>
      <c r="BW27" s="71"/>
      <c r="BX27" s="71"/>
      <c r="BY27" s="71"/>
      <c r="BZ27" s="7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0"/>
      <c r="BM28" s="71"/>
      <c r="BN28" s="71"/>
      <c r="BO28" s="71"/>
      <c r="BP28" s="71"/>
      <c r="BQ28" s="71"/>
      <c r="BR28" s="71"/>
      <c r="BS28" s="71"/>
      <c r="BT28" s="71"/>
      <c r="BU28" s="71"/>
      <c r="BV28" s="71"/>
      <c r="BW28" s="71"/>
      <c r="BX28" s="71"/>
      <c r="BY28" s="71"/>
      <c r="BZ28" s="7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0"/>
      <c r="BM29" s="71"/>
      <c r="BN29" s="71"/>
      <c r="BO29" s="71"/>
      <c r="BP29" s="71"/>
      <c r="BQ29" s="71"/>
      <c r="BR29" s="71"/>
      <c r="BS29" s="71"/>
      <c r="BT29" s="71"/>
      <c r="BU29" s="71"/>
      <c r="BV29" s="71"/>
      <c r="BW29" s="71"/>
      <c r="BX29" s="71"/>
      <c r="BY29" s="71"/>
      <c r="BZ29" s="7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0"/>
      <c r="BM30" s="71"/>
      <c r="BN30" s="71"/>
      <c r="BO30" s="71"/>
      <c r="BP30" s="71"/>
      <c r="BQ30" s="71"/>
      <c r="BR30" s="71"/>
      <c r="BS30" s="71"/>
      <c r="BT30" s="71"/>
      <c r="BU30" s="71"/>
      <c r="BV30" s="71"/>
      <c r="BW30" s="71"/>
      <c r="BX30" s="71"/>
      <c r="BY30" s="71"/>
      <c r="BZ30" s="7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0"/>
      <c r="BM31" s="71"/>
      <c r="BN31" s="71"/>
      <c r="BO31" s="71"/>
      <c r="BP31" s="71"/>
      <c r="BQ31" s="71"/>
      <c r="BR31" s="71"/>
      <c r="BS31" s="71"/>
      <c r="BT31" s="71"/>
      <c r="BU31" s="71"/>
      <c r="BV31" s="71"/>
      <c r="BW31" s="71"/>
      <c r="BX31" s="71"/>
      <c r="BY31" s="71"/>
      <c r="BZ31" s="7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0"/>
      <c r="BM32" s="71"/>
      <c r="BN32" s="71"/>
      <c r="BO32" s="71"/>
      <c r="BP32" s="71"/>
      <c r="BQ32" s="71"/>
      <c r="BR32" s="71"/>
      <c r="BS32" s="71"/>
      <c r="BT32" s="71"/>
      <c r="BU32" s="71"/>
      <c r="BV32" s="71"/>
      <c r="BW32" s="71"/>
      <c r="BX32" s="71"/>
      <c r="BY32" s="71"/>
      <c r="BZ32" s="7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0"/>
      <c r="BM33" s="71"/>
      <c r="BN33" s="71"/>
      <c r="BO33" s="71"/>
      <c r="BP33" s="71"/>
      <c r="BQ33" s="71"/>
      <c r="BR33" s="71"/>
      <c r="BS33" s="71"/>
      <c r="BT33" s="71"/>
      <c r="BU33" s="71"/>
      <c r="BV33" s="71"/>
      <c r="BW33" s="71"/>
      <c r="BX33" s="71"/>
      <c r="BY33" s="71"/>
      <c r="BZ33" s="7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0"/>
      <c r="BM34" s="71"/>
      <c r="BN34" s="71"/>
      <c r="BO34" s="71"/>
      <c r="BP34" s="71"/>
      <c r="BQ34" s="71"/>
      <c r="BR34" s="71"/>
      <c r="BS34" s="71"/>
      <c r="BT34" s="71"/>
      <c r="BU34" s="71"/>
      <c r="BV34" s="71"/>
      <c r="BW34" s="71"/>
      <c r="BX34" s="71"/>
      <c r="BY34" s="71"/>
      <c r="BZ34" s="7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0"/>
      <c r="BM35" s="71"/>
      <c r="BN35" s="71"/>
      <c r="BO35" s="71"/>
      <c r="BP35" s="71"/>
      <c r="BQ35" s="71"/>
      <c r="BR35" s="71"/>
      <c r="BS35" s="71"/>
      <c r="BT35" s="71"/>
      <c r="BU35" s="71"/>
      <c r="BV35" s="71"/>
      <c r="BW35" s="71"/>
      <c r="BX35" s="71"/>
      <c r="BY35" s="71"/>
      <c r="BZ35" s="7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0"/>
      <c r="BM36" s="71"/>
      <c r="BN36" s="71"/>
      <c r="BO36" s="71"/>
      <c r="BP36" s="71"/>
      <c r="BQ36" s="71"/>
      <c r="BR36" s="71"/>
      <c r="BS36" s="71"/>
      <c r="BT36" s="71"/>
      <c r="BU36" s="71"/>
      <c r="BV36" s="71"/>
      <c r="BW36" s="71"/>
      <c r="BX36" s="71"/>
      <c r="BY36" s="71"/>
      <c r="BZ36" s="7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0"/>
      <c r="BM37" s="71"/>
      <c r="BN37" s="71"/>
      <c r="BO37" s="71"/>
      <c r="BP37" s="71"/>
      <c r="BQ37" s="71"/>
      <c r="BR37" s="71"/>
      <c r="BS37" s="71"/>
      <c r="BT37" s="71"/>
      <c r="BU37" s="71"/>
      <c r="BV37" s="71"/>
      <c r="BW37" s="71"/>
      <c r="BX37" s="71"/>
      <c r="BY37" s="71"/>
      <c r="BZ37" s="7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0"/>
      <c r="BM38" s="71"/>
      <c r="BN38" s="71"/>
      <c r="BO38" s="71"/>
      <c r="BP38" s="71"/>
      <c r="BQ38" s="71"/>
      <c r="BR38" s="71"/>
      <c r="BS38" s="71"/>
      <c r="BT38" s="71"/>
      <c r="BU38" s="71"/>
      <c r="BV38" s="71"/>
      <c r="BW38" s="71"/>
      <c r="BX38" s="71"/>
      <c r="BY38" s="71"/>
      <c r="BZ38" s="7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0"/>
      <c r="BM39" s="71"/>
      <c r="BN39" s="71"/>
      <c r="BO39" s="71"/>
      <c r="BP39" s="71"/>
      <c r="BQ39" s="71"/>
      <c r="BR39" s="71"/>
      <c r="BS39" s="71"/>
      <c r="BT39" s="71"/>
      <c r="BU39" s="71"/>
      <c r="BV39" s="71"/>
      <c r="BW39" s="71"/>
      <c r="BX39" s="71"/>
      <c r="BY39" s="71"/>
      <c r="BZ39" s="7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0"/>
      <c r="BM40" s="71"/>
      <c r="BN40" s="71"/>
      <c r="BO40" s="71"/>
      <c r="BP40" s="71"/>
      <c r="BQ40" s="71"/>
      <c r="BR40" s="71"/>
      <c r="BS40" s="71"/>
      <c r="BT40" s="71"/>
      <c r="BU40" s="71"/>
      <c r="BV40" s="71"/>
      <c r="BW40" s="71"/>
      <c r="BX40" s="71"/>
      <c r="BY40" s="71"/>
      <c r="BZ40" s="7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0"/>
      <c r="BM41" s="71"/>
      <c r="BN41" s="71"/>
      <c r="BO41" s="71"/>
      <c r="BP41" s="71"/>
      <c r="BQ41" s="71"/>
      <c r="BR41" s="71"/>
      <c r="BS41" s="71"/>
      <c r="BT41" s="71"/>
      <c r="BU41" s="71"/>
      <c r="BV41" s="71"/>
      <c r="BW41" s="71"/>
      <c r="BX41" s="71"/>
      <c r="BY41" s="71"/>
      <c r="BZ41" s="7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0"/>
      <c r="BM42" s="71"/>
      <c r="BN42" s="71"/>
      <c r="BO42" s="71"/>
      <c r="BP42" s="71"/>
      <c r="BQ42" s="71"/>
      <c r="BR42" s="71"/>
      <c r="BS42" s="71"/>
      <c r="BT42" s="71"/>
      <c r="BU42" s="71"/>
      <c r="BV42" s="71"/>
      <c r="BW42" s="71"/>
      <c r="BX42" s="71"/>
      <c r="BY42" s="71"/>
      <c r="BZ42" s="7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0"/>
      <c r="BM43" s="71"/>
      <c r="BN43" s="71"/>
      <c r="BO43" s="71"/>
      <c r="BP43" s="71"/>
      <c r="BQ43" s="71"/>
      <c r="BR43" s="71"/>
      <c r="BS43" s="71"/>
      <c r="BT43" s="71"/>
      <c r="BU43" s="71"/>
      <c r="BV43" s="71"/>
      <c r="BW43" s="71"/>
      <c r="BX43" s="71"/>
      <c r="BY43" s="71"/>
      <c r="BZ43" s="7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7"/>
      <c r="BM79" s="58"/>
      <c r="BN79" s="58"/>
      <c r="BO79" s="58"/>
      <c r="BP79" s="58"/>
      <c r="BQ79" s="58"/>
      <c r="BR79" s="58"/>
      <c r="BS79" s="58"/>
      <c r="BT79" s="58"/>
      <c r="BU79" s="58"/>
      <c r="BV79" s="58"/>
      <c r="BW79" s="58"/>
      <c r="BX79" s="58"/>
      <c r="BY79" s="58"/>
      <c r="BZ79" s="59"/>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7"/>
      <c r="BM80" s="58"/>
      <c r="BN80" s="58"/>
      <c r="BO80" s="58"/>
      <c r="BP80" s="58"/>
      <c r="BQ80" s="58"/>
      <c r="BR80" s="58"/>
      <c r="BS80" s="58"/>
      <c r="BT80" s="58"/>
      <c r="BU80" s="58"/>
      <c r="BV80" s="58"/>
      <c r="BW80" s="58"/>
      <c r="BX80" s="58"/>
      <c r="BY80" s="58"/>
      <c r="BZ80" s="59"/>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7"/>
      <c r="BM81" s="58"/>
      <c r="BN81" s="58"/>
      <c r="BO81" s="58"/>
      <c r="BP81" s="58"/>
      <c r="BQ81" s="58"/>
      <c r="BR81" s="58"/>
      <c r="BS81" s="58"/>
      <c r="BT81" s="58"/>
      <c r="BU81" s="58"/>
      <c r="BV81" s="58"/>
      <c r="BW81" s="58"/>
      <c r="BX81" s="58"/>
      <c r="BY81" s="58"/>
      <c r="BZ81" s="5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0"/>
      <c r="BM82" s="61"/>
      <c r="BN82" s="61"/>
      <c r="BO82" s="61"/>
      <c r="BP82" s="61"/>
      <c r="BQ82" s="61"/>
      <c r="BR82" s="61"/>
      <c r="BS82" s="61"/>
      <c r="BT82" s="61"/>
      <c r="BU82" s="61"/>
      <c r="BV82" s="61"/>
      <c r="BW82" s="61"/>
      <c r="BX82" s="61"/>
      <c r="BY82" s="61"/>
      <c r="BZ82" s="62"/>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GZz1RQCykQYdzRck86QyjTOfOQrr9hk+1/ndRaYuNqG9SYKRdk/ewoOFxwBZtK8aSwUPwX42xWdyMcEvB50q6Q==" saltValue="shVFmC8dOd0rpW7ZmXhU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8" t="s">
        <v>54</v>
      </c>
      <c r="I3" s="89"/>
      <c r="J3" s="89"/>
      <c r="K3" s="89"/>
      <c r="L3" s="89"/>
      <c r="M3" s="89"/>
      <c r="N3" s="89"/>
      <c r="O3" s="89"/>
      <c r="P3" s="89"/>
      <c r="Q3" s="89"/>
      <c r="R3" s="89"/>
      <c r="S3" s="89"/>
      <c r="T3" s="89"/>
      <c r="U3" s="89"/>
      <c r="V3" s="89"/>
      <c r="W3" s="89"/>
      <c r="X3" s="90"/>
      <c r="Y3" s="94" t="s">
        <v>55</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56</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8" t="s">
        <v>57</v>
      </c>
      <c r="B4" s="30"/>
      <c r="C4" s="30"/>
      <c r="D4" s="30"/>
      <c r="E4" s="30"/>
      <c r="F4" s="30"/>
      <c r="G4" s="30"/>
      <c r="H4" s="91"/>
      <c r="I4" s="92"/>
      <c r="J4" s="92"/>
      <c r="K4" s="92"/>
      <c r="L4" s="92"/>
      <c r="M4" s="92"/>
      <c r="N4" s="92"/>
      <c r="O4" s="92"/>
      <c r="P4" s="92"/>
      <c r="Q4" s="92"/>
      <c r="R4" s="92"/>
      <c r="S4" s="92"/>
      <c r="T4" s="92"/>
      <c r="U4" s="92"/>
      <c r="V4" s="92"/>
      <c r="W4" s="92"/>
      <c r="X4" s="93"/>
      <c r="Y4" s="87" t="s">
        <v>58</v>
      </c>
      <c r="Z4" s="87"/>
      <c r="AA4" s="87"/>
      <c r="AB4" s="87"/>
      <c r="AC4" s="87"/>
      <c r="AD4" s="87"/>
      <c r="AE4" s="87"/>
      <c r="AF4" s="87"/>
      <c r="AG4" s="87"/>
      <c r="AH4" s="87"/>
      <c r="AI4" s="87"/>
      <c r="AJ4" s="87" t="s">
        <v>59</v>
      </c>
      <c r="AK4" s="87"/>
      <c r="AL4" s="87"/>
      <c r="AM4" s="87"/>
      <c r="AN4" s="87"/>
      <c r="AO4" s="87"/>
      <c r="AP4" s="87"/>
      <c r="AQ4" s="87"/>
      <c r="AR4" s="87"/>
      <c r="AS4" s="87"/>
      <c r="AT4" s="87"/>
      <c r="AU4" s="87" t="s">
        <v>60</v>
      </c>
      <c r="AV4" s="87"/>
      <c r="AW4" s="87"/>
      <c r="AX4" s="87"/>
      <c r="AY4" s="87"/>
      <c r="AZ4" s="87"/>
      <c r="BA4" s="87"/>
      <c r="BB4" s="87"/>
      <c r="BC4" s="87"/>
      <c r="BD4" s="87"/>
      <c r="BE4" s="87"/>
      <c r="BF4" s="87" t="s">
        <v>61</v>
      </c>
      <c r="BG4" s="87"/>
      <c r="BH4" s="87"/>
      <c r="BI4" s="87"/>
      <c r="BJ4" s="87"/>
      <c r="BK4" s="87"/>
      <c r="BL4" s="87"/>
      <c r="BM4" s="87"/>
      <c r="BN4" s="87"/>
      <c r="BO4" s="87"/>
      <c r="BP4" s="87"/>
      <c r="BQ4" s="87" t="s">
        <v>62</v>
      </c>
      <c r="BR4" s="87"/>
      <c r="BS4" s="87"/>
      <c r="BT4" s="87"/>
      <c r="BU4" s="87"/>
      <c r="BV4" s="87"/>
      <c r="BW4" s="87"/>
      <c r="BX4" s="87"/>
      <c r="BY4" s="87"/>
      <c r="BZ4" s="87"/>
      <c r="CA4" s="87"/>
      <c r="CB4" s="87" t="s">
        <v>63</v>
      </c>
      <c r="CC4" s="87"/>
      <c r="CD4" s="87"/>
      <c r="CE4" s="87"/>
      <c r="CF4" s="87"/>
      <c r="CG4" s="87"/>
      <c r="CH4" s="87"/>
      <c r="CI4" s="87"/>
      <c r="CJ4" s="87"/>
      <c r="CK4" s="87"/>
      <c r="CL4" s="87"/>
      <c r="CM4" s="87" t="s">
        <v>64</v>
      </c>
      <c r="CN4" s="87"/>
      <c r="CO4" s="87"/>
      <c r="CP4" s="87"/>
      <c r="CQ4" s="87"/>
      <c r="CR4" s="87"/>
      <c r="CS4" s="87"/>
      <c r="CT4" s="87"/>
      <c r="CU4" s="87"/>
      <c r="CV4" s="87"/>
      <c r="CW4" s="87"/>
      <c r="CX4" s="87" t="s">
        <v>65</v>
      </c>
      <c r="CY4" s="87"/>
      <c r="CZ4" s="87"/>
      <c r="DA4" s="87"/>
      <c r="DB4" s="87"/>
      <c r="DC4" s="87"/>
      <c r="DD4" s="87"/>
      <c r="DE4" s="87"/>
      <c r="DF4" s="87"/>
      <c r="DG4" s="87"/>
      <c r="DH4" s="87"/>
      <c r="DI4" s="87" t="s">
        <v>66</v>
      </c>
      <c r="DJ4" s="87"/>
      <c r="DK4" s="87"/>
      <c r="DL4" s="87"/>
      <c r="DM4" s="87"/>
      <c r="DN4" s="87"/>
      <c r="DO4" s="87"/>
      <c r="DP4" s="87"/>
      <c r="DQ4" s="87"/>
      <c r="DR4" s="87"/>
      <c r="DS4" s="87"/>
      <c r="DT4" s="87" t="s">
        <v>67</v>
      </c>
      <c r="DU4" s="87"/>
      <c r="DV4" s="87"/>
      <c r="DW4" s="87"/>
      <c r="DX4" s="87"/>
      <c r="DY4" s="87"/>
      <c r="DZ4" s="87"/>
      <c r="EA4" s="87"/>
      <c r="EB4" s="87"/>
      <c r="EC4" s="87"/>
      <c r="ED4" s="87"/>
      <c r="EE4" s="87" t="s">
        <v>68</v>
      </c>
      <c r="EF4" s="87"/>
      <c r="EG4" s="87"/>
      <c r="EH4" s="87"/>
      <c r="EI4" s="87"/>
      <c r="EJ4" s="87"/>
      <c r="EK4" s="87"/>
      <c r="EL4" s="87"/>
      <c r="EM4" s="87"/>
      <c r="EN4" s="87"/>
      <c r="EO4" s="87"/>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442119</v>
      </c>
      <c r="D6" s="33">
        <f t="shared" si="3"/>
        <v>47</v>
      </c>
      <c r="E6" s="33">
        <f t="shared" si="3"/>
        <v>17</v>
      </c>
      <c r="F6" s="33">
        <f t="shared" si="3"/>
        <v>5</v>
      </c>
      <c r="G6" s="33">
        <f t="shared" si="3"/>
        <v>0</v>
      </c>
      <c r="H6" s="33" t="str">
        <f t="shared" si="3"/>
        <v>大分県　宇佐市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6.44</v>
      </c>
      <c r="Q6" s="34">
        <f t="shared" si="3"/>
        <v>98.01</v>
      </c>
      <c r="R6" s="34">
        <f t="shared" si="3"/>
        <v>3020</v>
      </c>
      <c r="S6" s="34">
        <f t="shared" si="3"/>
        <v>56480</v>
      </c>
      <c r="T6" s="34">
        <f t="shared" si="3"/>
        <v>439.05</v>
      </c>
      <c r="U6" s="34">
        <f t="shared" si="3"/>
        <v>128.63999999999999</v>
      </c>
      <c r="V6" s="34">
        <f t="shared" si="3"/>
        <v>3613</v>
      </c>
      <c r="W6" s="34">
        <f t="shared" si="3"/>
        <v>1.97</v>
      </c>
      <c r="X6" s="34">
        <f t="shared" si="3"/>
        <v>1834.01</v>
      </c>
      <c r="Y6" s="35">
        <f>IF(Y7="",NA(),Y7)</f>
        <v>60.07</v>
      </c>
      <c r="Z6" s="35">
        <f t="shared" ref="Z6:AH6" si="4">IF(Z7="",NA(),Z7)</f>
        <v>65.63</v>
      </c>
      <c r="AA6" s="35">
        <f t="shared" si="4"/>
        <v>72.38</v>
      </c>
      <c r="AB6" s="35">
        <f t="shared" si="4"/>
        <v>75.849999999999994</v>
      </c>
      <c r="AC6" s="35">
        <f t="shared" si="4"/>
        <v>80.08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1728.12</v>
      </c>
      <c r="BG6" s="35">
        <f t="shared" ref="BG6:BO6" si="7">IF(BG7="",NA(),BG7)</f>
        <v>1169.54</v>
      </c>
      <c r="BH6" s="35">
        <f t="shared" si="7"/>
        <v>801.11</v>
      </c>
      <c r="BI6" s="35">
        <f t="shared" si="7"/>
        <v>3534.23</v>
      </c>
      <c r="BJ6" s="35">
        <f t="shared" si="7"/>
        <v>4644.62</v>
      </c>
      <c r="BK6" s="35">
        <f t="shared" si="7"/>
        <v>1044.8</v>
      </c>
      <c r="BL6" s="35">
        <f t="shared" si="7"/>
        <v>1081.8</v>
      </c>
      <c r="BM6" s="35">
        <f t="shared" si="7"/>
        <v>974.93</v>
      </c>
      <c r="BN6" s="35">
        <f t="shared" si="7"/>
        <v>855.8</v>
      </c>
      <c r="BO6" s="35">
        <f t="shared" si="7"/>
        <v>789.46</v>
      </c>
      <c r="BP6" s="34" t="str">
        <f>IF(BP7="","",IF(BP7="-","【-】","【"&amp;SUBSTITUTE(TEXT(BP7,"#,##0.00"),"-","△")&amp;"】"))</f>
        <v>【747.76】</v>
      </c>
      <c r="BQ6" s="35">
        <f>IF(BQ7="",NA(),BQ7)</f>
        <v>44.24</v>
      </c>
      <c r="BR6" s="35">
        <f t="shared" ref="BR6:BZ6" si="8">IF(BR7="",NA(),BR7)</f>
        <v>47.73</v>
      </c>
      <c r="BS6" s="35">
        <f t="shared" si="8"/>
        <v>48.6</v>
      </c>
      <c r="BT6" s="35">
        <f t="shared" si="8"/>
        <v>43.21</v>
      </c>
      <c r="BU6" s="35">
        <f t="shared" si="8"/>
        <v>58.17</v>
      </c>
      <c r="BV6" s="35">
        <f t="shared" si="8"/>
        <v>50.82</v>
      </c>
      <c r="BW6" s="35">
        <f t="shared" si="8"/>
        <v>52.19</v>
      </c>
      <c r="BX6" s="35">
        <f t="shared" si="8"/>
        <v>55.32</v>
      </c>
      <c r="BY6" s="35">
        <f t="shared" si="8"/>
        <v>59.8</v>
      </c>
      <c r="BZ6" s="35">
        <f t="shared" si="8"/>
        <v>57.77</v>
      </c>
      <c r="CA6" s="34" t="str">
        <f>IF(CA7="","",IF(CA7="-","【-】","【"&amp;SUBSTITUTE(TEXT(CA7,"#,##0.00"),"-","△")&amp;"】"))</f>
        <v>【59.51】</v>
      </c>
      <c r="CB6" s="35">
        <f>IF(CB7="",NA(),CB7)</f>
        <v>298.44</v>
      </c>
      <c r="CC6" s="35">
        <f t="shared" ref="CC6:CK6" si="9">IF(CC7="",NA(),CC7)</f>
        <v>272.64</v>
      </c>
      <c r="CD6" s="35">
        <f t="shared" si="9"/>
        <v>266.69</v>
      </c>
      <c r="CE6" s="35">
        <f t="shared" si="9"/>
        <v>299.62</v>
      </c>
      <c r="CF6" s="35">
        <f t="shared" si="9"/>
        <v>231.81</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36.67</v>
      </c>
      <c r="CN6" s="35">
        <f t="shared" ref="CN6:CV6" si="10">IF(CN7="",NA(),CN7)</f>
        <v>36.58</v>
      </c>
      <c r="CO6" s="35">
        <f t="shared" si="10"/>
        <v>37.520000000000003</v>
      </c>
      <c r="CP6" s="35">
        <f t="shared" si="10"/>
        <v>37.659999999999997</v>
      </c>
      <c r="CQ6" s="35">
        <f t="shared" si="10"/>
        <v>36.07</v>
      </c>
      <c r="CR6" s="35">
        <f t="shared" si="10"/>
        <v>53.24</v>
      </c>
      <c r="CS6" s="35">
        <f t="shared" si="10"/>
        <v>52.31</v>
      </c>
      <c r="CT6" s="35">
        <f t="shared" si="10"/>
        <v>60.65</v>
      </c>
      <c r="CU6" s="35">
        <f t="shared" si="10"/>
        <v>51.75</v>
      </c>
      <c r="CV6" s="35">
        <f t="shared" si="10"/>
        <v>50.68</v>
      </c>
      <c r="CW6" s="34" t="str">
        <f>IF(CW7="","",IF(CW7="-","【-】","【"&amp;SUBSTITUTE(TEXT(CW7,"#,##0.00"),"-","△")&amp;"】"))</f>
        <v>【52.23】</v>
      </c>
      <c r="CX6" s="35">
        <f>IF(CX7="",NA(),CX7)</f>
        <v>68.290000000000006</v>
      </c>
      <c r="CY6" s="35">
        <f t="shared" ref="CY6:DG6" si="11">IF(CY7="",NA(),CY7)</f>
        <v>69.34</v>
      </c>
      <c r="CZ6" s="35">
        <f t="shared" si="11"/>
        <v>70.790000000000006</v>
      </c>
      <c r="DA6" s="35">
        <f t="shared" si="11"/>
        <v>70.17</v>
      </c>
      <c r="DB6" s="35">
        <f t="shared" si="11"/>
        <v>71.66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442119</v>
      </c>
      <c r="D7" s="37">
        <v>47</v>
      </c>
      <c r="E7" s="37">
        <v>17</v>
      </c>
      <c r="F7" s="37">
        <v>5</v>
      </c>
      <c r="G7" s="37">
        <v>0</v>
      </c>
      <c r="H7" s="37" t="s">
        <v>98</v>
      </c>
      <c r="I7" s="37" t="s">
        <v>99</v>
      </c>
      <c r="J7" s="37" t="s">
        <v>100</v>
      </c>
      <c r="K7" s="37" t="s">
        <v>101</v>
      </c>
      <c r="L7" s="37" t="s">
        <v>102</v>
      </c>
      <c r="M7" s="37" t="s">
        <v>103</v>
      </c>
      <c r="N7" s="38" t="s">
        <v>104</v>
      </c>
      <c r="O7" s="38" t="s">
        <v>105</v>
      </c>
      <c r="P7" s="38">
        <v>6.44</v>
      </c>
      <c r="Q7" s="38">
        <v>98.01</v>
      </c>
      <c r="R7" s="38">
        <v>3020</v>
      </c>
      <c r="S7" s="38">
        <v>56480</v>
      </c>
      <c r="T7" s="38">
        <v>439.05</v>
      </c>
      <c r="U7" s="38">
        <v>128.63999999999999</v>
      </c>
      <c r="V7" s="38">
        <v>3613</v>
      </c>
      <c r="W7" s="38">
        <v>1.97</v>
      </c>
      <c r="X7" s="38">
        <v>1834.01</v>
      </c>
      <c r="Y7" s="38">
        <v>60.07</v>
      </c>
      <c r="Z7" s="38">
        <v>65.63</v>
      </c>
      <c r="AA7" s="38">
        <v>72.38</v>
      </c>
      <c r="AB7" s="38">
        <v>75.849999999999994</v>
      </c>
      <c r="AC7" s="38">
        <v>80.08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1728.12</v>
      </c>
      <c r="BG7" s="38">
        <v>1169.54</v>
      </c>
      <c r="BH7" s="38">
        <v>801.11</v>
      </c>
      <c r="BI7" s="38">
        <v>3534.23</v>
      </c>
      <c r="BJ7" s="38">
        <v>4644.62</v>
      </c>
      <c r="BK7" s="38">
        <v>1044.8</v>
      </c>
      <c r="BL7" s="38">
        <v>1081.8</v>
      </c>
      <c r="BM7" s="38">
        <v>974.93</v>
      </c>
      <c r="BN7" s="38">
        <v>855.8</v>
      </c>
      <c r="BO7" s="38">
        <v>789.46</v>
      </c>
      <c r="BP7" s="38">
        <v>747.76</v>
      </c>
      <c r="BQ7" s="38">
        <v>44.24</v>
      </c>
      <c r="BR7" s="38">
        <v>47.73</v>
      </c>
      <c r="BS7" s="38">
        <v>48.6</v>
      </c>
      <c r="BT7" s="38">
        <v>43.21</v>
      </c>
      <c r="BU7" s="38">
        <v>58.17</v>
      </c>
      <c r="BV7" s="38">
        <v>50.82</v>
      </c>
      <c r="BW7" s="38">
        <v>52.19</v>
      </c>
      <c r="BX7" s="38">
        <v>55.32</v>
      </c>
      <c r="BY7" s="38">
        <v>59.8</v>
      </c>
      <c r="BZ7" s="38">
        <v>57.77</v>
      </c>
      <c r="CA7" s="38">
        <v>59.51</v>
      </c>
      <c r="CB7" s="38">
        <v>298.44</v>
      </c>
      <c r="CC7" s="38">
        <v>272.64</v>
      </c>
      <c r="CD7" s="38">
        <v>266.69</v>
      </c>
      <c r="CE7" s="38">
        <v>299.62</v>
      </c>
      <c r="CF7" s="38">
        <v>231.81</v>
      </c>
      <c r="CG7" s="38">
        <v>300.52</v>
      </c>
      <c r="CH7" s="38">
        <v>296.14</v>
      </c>
      <c r="CI7" s="38">
        <v>283.17</v>
      </c>
      <c r="CJ7" s="38">
        <v>263.76</v>
      </c>
      <c r="CK7" s="38">
        <v>274.35000000000002</v>
      </c>
      <c r="CL7" s="38">
        <v>261.45999999999998</v>
      </c>
      <c r="CM7" s="38">
        <v>36.67</v>
      </c>
      <c r="CN7" s="38">
        <v>36.58</v>
      </c>
      <c r="CO7" s="38">
        <v>37.520000000000003</v>
      </c>
      <c r="CP7" s="38">
        <v>37.659999999999997</v>
      </c>
      <c r="CQ7" s="38">
        <v>36.07</v>
      </c>
      <c r="CR7" s="38">
        <v>53.24</v>
      </c>
      <c r="CS7" s="38">
        <v>52.31</v>
      </c>
      <c r="CT7" s="38">
        <v>60.65</v>
      </c>
      <c r="CU7" s="38">
        <v>51.75</v>
      </c>
      <c r="CV7" s="38">
        <v>50.68</v>
      </c>
      <c r="CW7" s="38">
        <v>52.23</v>
      </c>
      <c r="CX7" s="38">
        <v>68.290000000000006</v>
      </c>
      <c r="CY7" s="38">
        <v>69.34</v>
      </c>
      <c r="CZ7" s="38">
        <v>70.790000000000006</v>
      </c>
      <c r="DA7" s="38">
        <v>70.17</v>
      </c>
      <c r="DB7" s="38">
        <v>71.66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2020-02-12T01:28:36Z</cp:lastPrinted>
  <dcterms:created xsi:type="dcterms:W3CDTF">2019-12-05T05:23:40Z</dcterms:created>
  <dcterms:modified xsi:type="dcterms:W3CDTF">2020-02-12T01:38:22Z</dcterms:modified>
  <cp:category/>
</cp:coreProperties>
</file>