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705" yWindow="65521" windowWidth="9540" windowHeight="11730" activeTab="0"/>
  </bookViews>
  <sheets>
    <sheet name="i09" sheetId="1" r:id="rId1"/>
  </sheets>
  <definedNames/>
  <calcPr fullCalcOnLoad="1"/>
</workbook>
</file>

<file path=xl/sharedStrings.xml><?xml version="1.0" encoding="utf-8"?>
<sst xmlns="http://schemas.openxmlformats.org/spreadsheetml/2006/main" count="76" uniqueCount="72">
  <si>
    <t>総数</t>
  </si>
  <si>
    <t>国</t>
  </si>
  <si>
    <t>その他</t>
  </si>
  <si>
    <t>県</t>
  </si>
  <si>
    <t>市町村</t>
  </si>
  <si>
    <t>日赤</t>
  </si>
  <si>
    <t>済生会</t>
  </si>
  <si>
    <t>厚生連</t>
  </si>
  <si>
    <t>個人</t>
  </si>
  <si>
    <t>郡部</t>
  </si>
  <si>
    <t>大分市</t>
  </si>
  <si>
    <t>別府市</t>
  </si>
  <si>
    <t>中津市</t>
  </si>
  <si>
    <t>日田市</t>
  </si>
  <si>
    <t>佐伯市</t>
  </si>
  <si>
    <t>臼杵市</t>
  </si>
  <si>
    <t>津久見市</t>
  </si>
  <si>
    <t>竹田市</t>
  </si>
  <si>
    <t>豊後高田市</t>
  </si>
  <si>
    <t>杵築市</t>
  </si>
  <si>
    <t>宇佐市</t>
  </si>
  <si>
    <t>東国東郡</t>
  </si>
  <si>
    <t>速見郡</t>
  </si>
  <si>
    <t>玖珠郡</t>
  </si>
  <si>
    <t>社会保
険関係
団体</t>
  </si>
  <si>
    <t>国・公
的医療
機関</t>
  </si>
  <si>
    <t>医療
法人</t>
  </si>
  <si>
    <t>その他
の法人</t>
  </si>
  <si>
    <t>公　的　医　療　機　関</t>
  </si>
  <si>
    <t>市　　郡</t>
  </si>
  <si>
    <t>総　　数</t>
  </si>
  <si>
    <t>国 ・ 公 的 医 療 機 関</t>
  </si>
  <si>
    <t>百　　　　　分　　　　　率</t>
  </si>
  <si>
    <t>病　　　　　　　　　　　　　　　院　　　　　　　　　　　　　　　　数</t>
  </si>
  <si>
    <t>総</t>
  </si>
  <si>
    <t>市</t>
  </si>
  <si>
    <t>郡</t>
  </si>
  <si>
    <t>大</t>
  </si>
  <si>
    <t>別</t>
  </si>
  <si>
    <t>中</t>
  </si>
  <si>
    <t>日</t>
  </si>
  <si>
    <t>佐</t>
  </si>
  <si>
    <t>臼</t>
  </si>
  <si>
    <t>津</t>
  </si>
  <si>
    <t>竹</t>
  </si>
  <si>
    <t>杵</t>
  </si>
  <si>
    <t>宇</t>
  </si>
  <si>
    <t>東</t>
  </si>
  <si>
    <t>速</t>
  </si>
  <si>
    <t>玖</t>
  </si>
  <si>
    <t>市部</t>
  </si>
  <si>
    <t>そ の 他</t>
  </si>
  <si>
    <t>第９表　病 院 数 ， 百 分 率 ， 開 設 者 ・ 市 郡 別</t>
  </si>
  <si>
    <t>医療施設</t>
  </si>
  <si>
    <t xml:space="preserve"> </t>
  </si>
  <si>
    <t>豊後大野市</t>
  </si>
  <si>
    <t>由布市</t>
  </si>
  <si>
    <t>由</t>
  </si>
  <si>
    <t>国東市</t>
  </si>
  <si>
    <t>９表</t>
  </si>
  <si>
    <t>豊高</t>
  </si>
  <si>
    <t>豊大</t>
  </si>
  <si>
    <t>独立行政法人地域医療機構推進機構</t>
  </si>
  <si>
    <t xml:space="preserve">
共済組合及びその連合体
</t>
  </si>
  <si>
    <t>（再）
救急</t>
  </si>
  <si>
    <t xml:space="preserve">
医　療
法　人
</t>
  </si>
  <si>
    <t>個　人</t>
  </si>
  <si>
    <t>公　益
法　人</t>
  </si>
  <si>
    <t>厚生
労働
省</t>
  </si>
  <si>
    <t>社会保険
関係団体</t>
  </si>
  <si>
    <t>-</t>
  </si>
  <si>
    <t>平成29年10月1日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</si>
</sst>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0;&quot;△&quot;#\ ##0;&quot;-&quot;;@"/>
    <numFmt numFmtId="177" formatCode="#\ ##0.0;&quot;△&quot;#\ ##0.0;&quot;-&quot;;@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</numFmts>
  <fonts count="42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b/>
      <sz val="11"/>
      <name val="ＭＳ 明朝"/>
      <family val="1"/>
    </font>
    <font>
      <sz val="10.5"/>
      <name val="ＭＳ 明朝"/>
      <family val="1"/>
    </font>
    <font>
      <b/>
      <sz val="14"/>
      <name val="ＭＳ 明朝"/>
      <family val="1"/>
    </font>
    <font>
      <sz val="10"/>
      <name val="ＭＳ 明朝"/>
      <family val="1"/>
    </font>
    <font>
      <b/>
      <sz val="10.5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thin"/>
    </border>
    <border>
      <left>
        <color indexed="63"/>
      </left>
      <right style="thin"/>
      <top>
        <color indexed="63"/>
      </top>
      <bottom style="hair"/>
    </border>
    <border>
      <left style="hair"/>
      <right style="hair"/>
      <top style="thin"/>
      <bottom style="hair"/>
    </border>
    <border>
      <left style="thin"/>
      <right>
        <color indexed="63"/>
      </right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>
        <color indexed="63"/>
      </left>
      <right style="thin"/>
      <top style="thin"/>
      <bottom style="hair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86">
    <xf numFmtId="0" fontId="0" fillId="0" borderId="0" xfId="0" applyAlignment="1">
      <alignment/>
    </xf>
    <xf numFmtId="176" fontId="4" fillId="0" borderId="0" xfId="0" applyNumberFormat="1" applyFont="1" applyFill="1" applyBorder="1" applyAlignment="1" applyProtection="1">
      <alignment horizontal="right" vertical="center"/>
      <protection locked="0"/>
    </xf>
    <xf numFmtId="0" fontId="6" fillId="0" borderId="0" xfId="0" applyFont="1" applyFill="1" applyAlignment="1">
      <alignment horizontal="left" vertical="center"/>
    </xf>
    <xf numFmtId="0" fontId="5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vertical="center"/>
    </xf>
    <xf numFmtId="0" fontId="2" fillId="0" borderId="10" xfId="0" applyFont="1" applyFill="1" applyBorder="1" applyAlignment="1">
      <alignment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0" fontId="2" fillId="0" borderId="12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distributed" vertical="center"/>
    </xf>
    <xf numFmtId="0" fontId="3" fillId="0" borderId="14" xfId="0" applyFont="1" applyFill="1" applyBorder="1" applyAlignment="1">
      <alignment horizontal="center" vertical="center"/>
    </xf>
    <xf numFmtId="0" fontId="3" fillId="0" borderId="0" xfId="0" applyFont="1" applyFill="1" applyAlignment="1">
      <alignment vertical="center"/>
    </xf>
    <xf numFmtId="0" fontId="2" fillId="0" borderId="13" xfId="0" applyFont="1" applyFill="1" applyBorder="1" applyAlignment="1">
      <alignment horizontal="distributed" vertical="center"/>
    </xf>
    <xf numFmtId="176" fontId="4" fillId="0" borderId="14" xfId="0" applyNumberFormat="1" applyFont="1" applyFill="1" applyBorder="1" applyAlignment="1" applyProtection="1">
      <alignment horizontal="right" vertical="center"/>
      <protection locked="0"/>
    </xf>
    <xf numFmtId="0" fontId="2" fillId="0" borderId="14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distributed" vertical="center"/>
    </xf>
    <xf numFmtId="176" fontId="4" fillId="0" borderId="16" xfId="0" applyNumberFormat="1" applyFont="1" applyFill="1" applyBorder="1" applyAlignment="1" applyProtection="1">
      <alignment horizontal="right" vertical="center"/>
      <protection locked="0"/>
    </xf>
    <xf numFmtId="176" fontId="4" fillId="0" borderId="17" xfId="0" applyNumberFormat="1" applyFont="1" applyFill="1" applyBorder="1" applyAlignment="1" applyProtection="1">
      <alignment horizontal="right" vertical="center"/>
      <protection locked="0"/>
    </xf>
    <xf numFmtId="176" fontId="4" fillId="0" borderId="18" xfId="0" applyNumberFormat="1" applyFont="1" applyFill="1" applyBorder="1" applyAlignment="1" applyProtection="1">
      <alignment horizontal="right" vertical="center"/>
      <protection locked="0"/>
    </xf>
    <xf numFmtId="176" fontId="4" fillId="0" borderId="19" xfId="0" applyNumberFormat="1" applyFont="1" applyFill="1" applyBorder="1" applyAlignment="1" applyProtection="1">
      <alignment horizontal="right" vertical="center"/>
      <protection locked="0"/>
    </xf>
    <xf numFmtId="176" fontId="4" fillId="0" borderId="20" xfId="0" applyNumberFormat="1" applyFont="1" applyFill="1" applyBorder="1" applyAlignment="1" applyProtection="1">
      <alignment horizontal="right" vertical="center"/>
      <protection locked="0"/>
    </xf>
    <xf numFmtId="177" fontId="4" fillId="0" borderId="21" xfId="0" applyNumberFormat="1" applyFont="1" applyFill="1" applyBorder="1" applyAlignment="1" applyProtection="1">
      <alignment horizontal="right" vertical="center"/>
      <protection locked="0"/>
    </xf>
    <xf numFmtId="177" fontId="7" fillId="0" borderId="21" xfId="0" applyNumberFormat="1" applyFont="1" applyFill="1" applyBorder="1" applyAlignment="1" applyProtection="1">
      <alignment horizontal="right" vertical="center"/>
      <protection locked="0"/>
    </xf>
    <xf numFmtId="177" fontId="4" fillId="0" borderId="22" xfId="0" applyNumberFormat="1" applyFont="1" applyFill="1" applyBorder="1" applyAlignment="1" applyProtection="1">
      <alignment horizontal="right" vertical="center"/>
      <protection locked="0"/>
    </xf>
    <xf numFmtId="0" fontId="3" fillId="0" borderId="23" xfId="0" applyFont="1" applyFill="1" applyBorder="1" applyAlignment="1">
      <alignment horizontal="distributed" vertical="center"/>
    </xf>
    <xf numFmtId="177" fontId="7" fillId="0" borderId="24" xfId="0" applyNumberFormat="1" applyFont="1" applyFill="1" applyBorder="1" applyAlignment="1" applyProtection="1">
      <alignment horizontal="right" vertical="center"/>
      <protection locked="0"/>
    </xf>
    <xf numFmtId="0" fontId="3" fillId="0" borderId="25" xfId="0" applyFont="1" applyFill="1" applyBorder="1" applyAlignment="1">
      <alignment horizontal="center" vertical="center"/>
    </xf>
    <xf numFmtId="177" fontId="7" fillId="0" borderId="26" xfId="0" applyNumberFormat="1" applyFont="1" applyFill="1" applyBorder="1" applyAlignment="1" applyProtection="1">
      <alignment horizontal="right" vertical="center"/>
      <protection locked="0"/>
    </xf>
    <xf numFmtId="0" fontId="2" fillId="0" borderId="23" xfId="0" applyFont="1" applyFill="1" applyBorder="1" applyAlignment="1">
      <alignment horizontal="distributed" vertical="center"/>
    </xf>
    <xf numFmtId="176" fontId="4" fillId="0" borderId="27" xfId="0" applyNumberFormat="1" applyFont="1" applyFill="1" applyBorder="1" applyAlignment="1" applyProtection="1">
      <alignment horizontal="right" vertical="center"/>
      <protection locked="0"/>
    </xf>
    <xf numFmtId="176" fontId="4" fillId="0" borderId="28" xfId="0" applyNumberFormat="1" applyFont="1" applyFill="1" applyBorder="1" applyAlignment="1" applyProtection="1">
      <alignment horizontal="right" vertical="center"/>
      <protection locked="0"/>
    </xf>
    <xf numFmtId="176" fontId="4" fillId="0" borderId="29" xfId="0" applyNumberFormat="1" applyFont="1" applyFill="1" applyBorder="1" applyAlignment="1" applyProtection="1">
      <alignment horizontal="right" vertical="center"/>
      <protection locked="0"/>
    </xf>
    <xf numFmtId="177" fontId="4" fillId="0" borderId="26" xfId="0" applyNumberFormat="1" applyFont="1" applyFill="1" applyBorder="1" applyAlignment="1" applyProtection="1">
      <alignment horizontal="right" vertical="center"/>
      <protection locked="0"/>
    </xf>
    <xf numFmtId="0" fontId="2" fillId="0" borderId="25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 wrapText="1"/>
    </xf>
    <xf numFmtId="20" fontId="2" fillId="0" borderId="0" xfId="0" applyNumberFormat="1" applyFont="1" applyFill="1" applyAlignment="1">
      <alignment vertical="center"/>
    </xf>
    <xf numFmtId="0" fontId="5" fillId="0" borderId="0" xfId="0" applyFont="1" applyFill="1" applyAlignment="1">
      <alignment horizontal="center" vertical="center"/>
    </xf>
    <xf numFmtId="49" fontId="2" fillId="0" borderId="10" xfId="0" applyNumberFormat="1" applyFont="1" applyFill="1" applyBorder="1" applyAlignment="1">
      <alignment horizontal="right" vertical="center"/>
    </xf>
    <xf numFmtId="0" fontId="2" fillId="0" borderId="30" xfId="0" applyFont="1" applyFill="1" applyBorder="1" applyAlignment="1">
      <alignment horizontal="center" vertical="center" textRotation="255"/>
    </xf>
    <xf numFmtId="0" fontId="2" fillId="0" borderId="31" xfId="0" applyFont="1" applyFill="1" applyBorder="1" applyAlignment="1">
      <alignment horizontal="center" vertical="center" textRotation="255"/>
    </xf>
    <xf numFmtId="0" fontId="2" fillId="0" borderId="12" xfId="0" applyFont="1" applyFill="1" applyBorder="1" applyAlignment="1">
      <alignment horizontal="distributed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distributed" vertical="center"/>
    </xf>
    <xf numFmtId="0" fontId="2" fillId="0" borderId="31" xfId="0" applyFont="1" applyFill="1" applyBorder="1" applyAlignment="1">
      <alignment horizontal="distributed" vertical="center"/>
    </xf>
    <xf numFmtId="0" fontId="2" fillId="0" borderId="12" xfId="0" applyFont="1" applyFill="1" applyBorder="1" applyAlignment="1">
      <alignment horizontal="distributed" vertical="distributed" wrapText="1"/>
    </xf>
    <xf numFmtId="0" fontId="2" fillId="0" borderId="12" xfId="0" applyFont="1" applyFill="1" applyBorder="1" applyAlignment="1">
      <alignment horizontal="distributed" vertical="distributed"/>
    </xf>
    <xf numFmtId="0" fontId="2" fillId="0" borderId="32" xfId="0" applyFont="1" applyFill="1" applyBorder="1" applyAlignment="1">
      <alignment horizontal="center" vertical="center"/>
    </xf>
    <xf numFmtId="0" fontId="2" fillId="0" borderId="33" xfId="0" applyFont="1" applyFill="1" applyBorder="1" applyAlignment="1">
      <alignment horizontal="center" vertical="center"/>
    </xf>
    <xf numFmtId="0" fontId="2" fillId="0" borderId="34" xfId="0" applyFont="1" applyFill="1" applyBorder="1" applyAlignment="1">
      <alignment horizontal="center" vertical="center"/>
    </xf>
    <xf numFmtId="0" fontId="2" fillId="0" borderId="35" xfId="0" applyFont="1" applyFill="1" applyBorder="1" applyAlignment="1">
      <alignment horizontal="center" vertical="center"/>
    </xf>
    <xf numFmtId="0" fontId="2" fillId="0" borderId="36" xfId="0" applyFont="1" applyFill="1" applyBorder="1" applyAlignment="1">
      <alignment horizontal="center" vertical="center"/>
    </xf>
    <xf numFmtId="0" fontId="2" fillId="0" borderId="37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31" xfId="0" applyFont="1" applyFill="1" applyBorder="1" applyAlignment="1">
      <alignment horizontal="center" vertical="center"/>
    </xf>
    <xf numFmtId="0" fontId="2" fillId="0" borderId="38" xfId="0" applyFont="1" applyFill="1" applyBorder="1" applyAlignment="1">
      <alignment horizontal="center" vertical="center"/>
    </xf>
    <xf numFmtId="0" fontId="0" fillId="0" borderId="0" xfId="0" applyFont="1" applyFill="1" applyAlignment="1">
      <alignment vertical="center"/>
    </xf>
    <xf numFmtId="0" fontId="0" fillId="0" borderId="12" xfId="0" applyFont="1" applyFill="1" applyBorder="1" applyAlignment="1">
      <alignment horizontal="center"/>
    </xf>
    <xf numFmtId="176" fontId="7" fillId="0" borderId="39" xfId="0" applyNumberFormat="1" applyFont="1" applyFill="1" applyBorder="1" applyAlignment="1" applyProtection="1">
      <alignment horizontal="right" vertical="center"/>
      <protection locked="0"/>
    </xf>
    <xf numFmtId="176" fontId="7" fillId="0" borderId="40" xfId="0" applyNumberFormat="1" applyFont="1" applyFill="1" applyBorder="1" applyAlignment="1" applyProtection="1">
      <alignment horizontal="right" vertical="center"/>
      <protection locked="0"/>
    </xf>
    <xf numFmtId="176" fontId="7" fillId="0" borderId="41" xfId="0" applyNumberFormat="1" applyFont="1" applyFill="1" applyBorder="1" applyAlignment="1" applyProtection="1">
      <alignment horizontal="right" vertical="center"/>
      <protection locked="0"/>
    </xf>
    <xf numFmtId="176" fontId="7" fillId="0" borderId="42" xfId="0" applyNumberFormat="1" applyFont="1" applyFill="1" applyBorder="1" applyAlignment="1" applyProtection="1">
      <alignment horizontal="right" vertical="center"/>
      <protection locked="0"/>
    </xf>
    <xf numFmtId="177" fontId="7" fillId="0" borderId="40" xfId="0" applyNumberFormat="1" applyFont="1" applyFill="1" applyBorder="1" applyAlignment="1" applyProtection="1">
      <alignment horizontal="right" vertical="center"/>
      <protection locked="0"/>
    </xf>
    <xf numFmtId="177" fontId="7" fillId="0" borderId="43" xfId="0" applyNumberFormat="1" applyFont="1" applyFill="1" applyBorder="1" applyAlignment="1" applyProtection="1">
      <alignment horizontal="right" vertical="center"/>
      <protection locked="0"/>
    </xf>
    <xf numFmtId="177" fontId="4" fillId="0" borderId="0" xfId="0" applyNumberFormat="1" applyFont="1" applyFill="1" applyBorder="1" applyAlignment="1" applyProtection="1">
      <alignment horizontal="right" vertical="center"/>
      <protection locked="0"/>
    </xf>
    <xf numFmtId="177" fontId="4" fillId="0" borderId="13" xfId="0" applyNumberFormat="1" applyFont="1" applyFill="1" applyBorder="1" applyAlignment="1" applyProtection="1">
      <alignment horizontal="right" vertical="center"/>
      <protection locked="0"/>
    </xf>
    <xf numFmtId="176" fontId="7" fillId="0" borderId="14" xfId="0" applyNumberFormat="1" applyFont="1" applyFill="1" applyBorder="1" applyAlignment="1" applyProtection="1">
      <alignment horizontal="right" vertical="center"/>
      <protection locked="0"/>
    </xf>
    <xf numFmtId="176" fontId="7" fillId="0" borderId="0" xfId="0" applyNumberFormat="1" applyFont="1" applyFill="1" applyBorder="1" applyAlignment="1" applyProtection="1">
      <alignment horizontal="right" vertical="center"/>
      <protection locked="0"/>
    </xf>
    <xf numFmtId="176" fontId="7" fillId="0" borderId="17" xfId="0" applyNumberFormat="1" applyFont="1" applyFill="1" applyBorder="1" applyAlignment="1" applyProtection="1">
      <alignment horizontal="right" vertical="center"/>
      <protection locked="0"/>
    </xf>
    <xf numFmtId="176" fontId="7" fillId="0" borderId="18" xfId="0" applyNumberFormat="1" applyFont="1" applyFill="1" applyBorder="1" applyAlignment="1" applyProtection="1">
      <alignment horizontal="right" vertical="center"/>
      <protection locked="0"/>
    </xf>
    <xf numFmtId="177" fontId="7" fillId="0" borderId="0" xfId="0" applyNumberFormat="1" applyFont="1" applyFill="1" applyBorder="1" applyAlignment="1" applyProtection="1">
      <alignment horizontal="right" vertical="center"/>
      <protection locked="0"/>
    </xf>
    <xf numFmtId="177" fontId="7" fillId="0" borderId="13" xfId="0" applyNumberFormat="1" applyFont="1" applyFill="1" applyBorder="1" applyAlignment="1" applyProtection="1">
      <alignment horizontal="right" vertical="center"/>
      <protection locked="0"/>
    </xf>
    <xf numFmtId="176" fontId="7" fillId="0" borderId="25" xfId="0" applyNumberFormat="1" applyFont="1" applyFill="1" applyBorder="1" applyAlignment="1" applyProtection="1">
      <alignment horizontal="right" vertical="center"/>
      <protection locked="0"/>
    </xf>
    <xf numFmtId="176" fontId="7" fillId="0" borderId="27" xfId="0" applyNumberFormat="1" applyFont="1" applyFill="1" applyBorder="1" applyAlignment="1" applyProtection="1">
      <alignment horizontal="right" vertical="center"/>
      <protection locked="0"/>
    </xf>
    <xf numFmtId="176" fontId="7" fillId="0" borderId="28" xfId="0" applyNumberFormat="1" applyFont="1" applyFill="1" applyBorder="1" applyAlignment="1" applyProtection="1">
      <alignment horizontal="right" vertical="center"/>
      <protection locked="0"/>
    </xf>
    <xf numFmtId="176" fontId="7" fillId="0" borderId="29" xfId="0" applyNumberFormat="1" applyFont="1" applyFill="1" applyBorder="1" applyAlignment="1" applyProtection="1">
      <alignment horizontal="right" vertical="center"/>
      <protection locked="0"/>
    </xf>
    <xf numFmtId="177" fontId="7" fillId="0" borderId="27" xfId="0" applyNumberFormat="1" applyFont="1" applyFill="1" applyBorder="1" applyAlignment="1" applyProtection="1">
      <alignment horizontal="right" vertical="center"/>
      <protection locked="0"/>
    </xf>
    <xf numFmtId="177" fontId="7" fillId="0" borderId="23" xfId="0" applyNumberFormat="1" applyFont="1" applyFill="1" applyBorder="1" applyAlignment="1" applyProtection="1">
      <alignment horizontal="right" vertical="center"/>
      <protection locked="0"/>
    </xf>
    <xf numFmtId="176" fontId="4" fillId="0" borderId="25" xfId="0" applyNumberFormat="1" applyFont="1" applyFill="1" applyBorder="1" applyAlignment="1" applyProtection="1">
      <alignment horizontal="right" vertical="center"/>
      <protection locked="0"/>
    </xf>
    <xf numFmtId="177" fontId="4" fillId="0" borderId="27" xfId="0" applyNumberFormat="1" applyFont="1" applyFill="1" applyBorder="1" applyAlignment="1" applyProtection="1">
      <alignment horizontal="right" vertical="center"/>
      <protection locked="0"/>
    </xf>
    <xf numFmtId="177" fontId="4" fillId="0" borderId="23" xfId="0" applyNumberFormat="1" applyFont="1" applyFill="1" applyBorder="1" applyAlignment="1" applyProtection="1">
      <alignment horizontal="right" vertical="center"/>
      <protection locked="0"/>
    </xf>
    <xf numFmtId="176" fontId="4" fillId="0" borderId="11" xfId="0" applyNumberFormat="1" applyFont="1" applyFill="1" applyBorder="1" applyAlignment="1" applyProtection="1">
      <alignment horizontal="right" vertical="center"/>
      <protection locked="0"/>
    </xf>
    <xf numFmtId="177" fontId="4" fillId="0" borderId="16" xfId="0" applyNumberFormat="1" applyFont="1" applyFill="1" applyBorder="1" applyAlignment="1" applyProtection="1">
      <alignment horizontal="right" vertical="center"/>
      <protection locked="0"/>
    </xf>
    <xf numFmtId="177" fontId="4" fillId="0" borderId="15" xfId="0" applyNumberFormat="1" applyFont="1" applyFill="1" applyBorder="1" applyAlignment="1" applyProtection="1">
      <alignment horizontal="right" vertical="center"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32"/>
  <sheetViews>
    <sheetView tabSelected="1" zoomScaleSheetLayoutView="70" zoomScalePageLayoutView="0" workbookViewId="0" topLeftCell="A1">
      <pane xSplit="1" ySplit="8" topLeftCell="B9" activePane="bottomRight" state="frozen"/>
      <selection pane="topLeft" activeCell="A1" sqref="A1"/>
      <selection pane="topRight" activeCell="B1" sqref="B1"/>
      <selection pane="bottomLeft" activeCell="A9" sqref="A9"/>
      <selection pane="bottomRight" activeCell="B1" sqref="B1:T3"/>
    </sheetView>
  </sheetViews>
  <sheetFormatPr defaultColWidth="9.00390625" defaultRowHeight="13.5"/>
  <cols>
    <col min="1" max="1" width="11.00390625" style="4" bestFit="1" customWidth="1"/>
    <col min="2" max="22" width="8.25390625" style="4" customWidth="1"/>
    <col min="23" max="23" width="5.25390625" style="4" bestFit="1" customWidth="1"/>
    <col min="24" max="16384" width="9.00390625" style="4" customWidth="1"/>
  </cols>
  <sheetData>
    <row r="1" spans="1:23" ht="13.5" customHeight="1">
      <c r="A1" s="2" t="s">
        <v>53</v>
      </c>
      <c r="B1" s="37" t="s">
        <v>52</v>
      </c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  <c r="P1" s="58"/>
      <c r="Q1" s="58"/>
      <c r="R1" s="58"/>
      <c r="S1" s="58"/>
      <c r="T1" s="58"/>
      <c r="U1" s="3"/>
      <c r="V1" s="3"/>
      <c r="W1" s="3"/>
    </row>
    <row r="2" spans="1:23" ht="14.25" customHeight="1">
      <c r="A2" s="2" t="s">
        <v>59</v>
      </c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58"/>
      <c r="S2" s="58"/>
      <c r="T2" s="58"/>
      <c r="U2" s="3"/>
      <c r="V2" s="3"/>
      <c r="W2" s="3"/>
    </row>
    <row r="3" spans="2:20" ht="16.5" customHeight="1">
      <c r="B3" s="58"/>
      <c r="C3" s="58"/>
      <c r="D3" s="58"/>
      <c r="E3" s="58"/>
      <c r="F3" s="58"/>
      <c r="G3" s="58"/>
      <c r="H3" s="58"/>
      <c r="I3" s="58"/>
      <c r="J3" s="58"/>
      <c r="K3" s="58"/>
      <c r="L3" s="58"/>
      <c r="M3" s="58"/>
      <c r="N3" s="58"/>
      <c r="O3" s="58"/>
      <c r="P3" s="58"/>
      <c r="Q3" s="58"/>
      <c r="R3" s="58"/>
      <c r="S3" s="58"/>
      <c r="T3" s="58"/>
    </row>
    <row r="4" spans="1:23" ht="14.25" thickBot="1">
      <c r="A4" s="5" t="s">
        <v>54</v>
      </c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38" t="s">
        <v>71</v>
      </c>
      <c r="V4" s="38"/>
      <c r="W4" s="38"/>
    </row>
    <row r="5" spans="1:24" ht="21.75" customHeight="1">
      <c r="A5" s="48" t="s">
        <v>29</v>
      </c>
      <c r="B5" s="54" t="s">
        <v>33</v>
      </c>
      <c r="C5" s="51"/>
      <c r="D5" s="51"/>
      <c r="E5" s="51"/>
      <c r="F5" s="51"/>
      <c r="G5" s="51"/>
      <c r="H5" s="51"/>
      <c r="I5" s="51"/>
      <c r="J5" s="51"/>
      <c r="K5" s="51"/>
      <c r="L5" s="51"/>
      <c r="M5" s="51"/>
      <c r="N5" s="51"/>
      <c r="O5" s="51"/>
      <c r="P5" s="51"/>
      <c r="Q5" s="51" t="s">
        <v>32</v>
      </c>
      <c r="R5" s="51"/>
      <c r="S5" s="51"/>
      <c r="T5" s="51"/>
      <c r="U5" s="51"/>
      <c r="V5" s="55"/>
      <c r="W5" s="39" t="s">
        <v>29</v>
      </c>
      <c r="X5" s="7"/>
    </row>
    <row r="6" spans="1:31" ht="30.75" customHeight="1">
      <c r="A6" s="49"/>
      <c r="B6" s="52" t="s">
        <v>30</v>
      </c>
      <c r="C6" s="53"/>
      <c r="D6" s="43" t="s">
        <v>31</v>
      </c>
      <c r="E6" s="43"/>
      <c r="F6" s="43"/>
      <c r="G6" s="43"/>
      <c r="H6" s="43"/>
      <c r="I6" s="43"/>
      <c r="J6" s="43"/>
      <c r="K6" s="43"/>
      <c r="L6" s="35" t="s">
        <v>69</v>
      </c>
      <c r="M6" s="42" t="s">
        <v>65</v>
      </c>
      <c r="N6" s="43" t="s">
        <v>66</v>
      </c>
      <c r="O6" s="43" t="s">
        <v>51</v>
      </c>
      <c r="P6" s="43"/>
      <c r="Q6" s="44" t="s">
        <v>0</v>
      </c>
      <c r="R6" s="41" t="s">
        <v>25</v>
      </c>
      <c r="S6" s="41" t="s">
        <v>24</v>
      </c>
      <c r="T6" s="41" t="s">
        <v>26</v>
      </c>
      <c r="U6" s="41" t="s">
        <v>8</v>
      </c>
      <c r="V6" s="45" t="s">
        <v>2</v>
      </c>
      <c r="W6" s="40"/>
      <c r="X6" s="7"/>
      <c r="AE6" s="36"/>
    </row>
    <row r="7" spans="1:24" ht="30.75" customHeight="1">
      <c r="A7" s="49"/>
      <c r="B7" s="50"/>
      <c r="C7" s="42" t="s">
        <v>64</v>
      </c>
      <c r="D7" s="56" t="s">
        <v>1</v>
      </c>
      <c r="E7" s="57"/>
      <c r="F7" s="49"/>
      <c r="G7" s="43" t="s">
        <v>28</v>
      </c>
      <c r="H7" s="43"/>
      <c r="I7" s="43"/>
      <c r="J7" s="43"/>
      <c r="K7" s="43"/>
      <c r="L7" s="46" t="s">
        <v>63</v>
      </c>
      <c r="M7" s="59"/>
      <c r="N7" s="43"/>
      <c r="O7" s="42" t="s">
        <v>67</v>
      </c>
      <c r="P7" s="42" t="s">
        <v>27</v>
      </c>
      <c r="Q7" s="44"/>
      <c r="R7" s="44"/>
      <c r="S7" s="44"/>
      <c r="T7" s="44"/>
      <c r="U7" s="41"/>
      <c r="V7" s="45"/>
      <c r="W7" s="40"/>
      <c r="X7" s="7"/>
    </row>
    <row r="8" spans="1:24" ht="64.5" customHeight="1">
      <c r="A8" s="49"/>
      <c r="B8" s="51"/>
      <c r="C8" s="43"/>
      <c r="D8" s="9" t="s">
        <v>68</v>
      </c>
      <c r="E8" s="8" t="s">
        <v>2</v>
      </c>
      <c r="F8" s="35" t="s">
        <v>62</v>
      </c>
      <c r="G8" s="8" t="s">
        <v>3</v>
      </c>
      <c r="H8" s="8" t="s">
        <v>4</v>
      </c>
      <c r="I8" s="8" t="s">
        <v>5</v>
      </c>
      <c r="J8" s="8" t="s">
        <v>6</v>
      </c>
      <c r="K8" s="8" t="s">
        <v>7</v>
      </c>
      <c r="L8" s="47"/>
      <c r="M8" s="59"/>
      <c r="N8" s="43"/>
      <c r="O8" s="43"/>
      <c r="P8" s="43"/>
      <c r="Q8" s="44"/>
      <c r="R8" s="44"/>
      <c r="S8" s="44"/>
      <c r="T8" s="44"/>
      <c r="U8" s="41"/>
      <c r="V8" s="45"/>
      <c r="W8" s="40"/>
      <c r="X8" s="7"/>
    </row>
    <row r="9" spans="1:23" s="12" customFormat="1" ht="18.75" customHeight="1">
      <c r="A9" s="25" t="s">
        <v>0</v>
      </c>
      <c r="B9" s="60">
        <f>SUM(D9:P9)</f>
        <v>157</v>
      </c>
      <c r="C9" s="61">
        <f>SUM(C11,C13)</f>
        <v>52</v>
      </c>
      <c r="D9" s="62">
        <f aca="true" t="shared" si="0" ref="D9:P9">SUM(D11,D13)</f>
        <v>0</v>
      </c>
      <c r="E9" s="61">
        <f t="shared" si="0"/>
        <v>6</v>
      </c>
      <c r="F9" s="61">
        <f t="shared" si="0"/>
        <v>2</v>
      </c>
      <c r="G9" s="61">
        <f t="shared" si="0"/>
        <v>1</v>
      </c>
      <c r="H9" s="61">
        <f t="shared" si="0"/>
        <v>4</v>
      </c>
      <c r="I9" s="61">
        <f t="shared" si="0"/>
        <v>1</v>
      </c>
      <c r="J9" s="61">
        <f t="shared" si="0"/>
        <v>1</v>
      </c>
      <c r="K9" s="61">
        <f t="shared" si="0"/>
        <v>1</v>
      </c>
      <c r="L9" s="61">
        <f t="shared" si="0"/>
        <v>1</v>
      </c>
      <c r="M9" s="61">
        <f t="shared" si="0"/>
        <v>128</v>
      </c>
      <c r="N9" s="61">
        <f t="shared" si="0"/>
        <v>1</v>
      </c>
      <c r="O9" s="61">
        <f t="shared" si="0"/>
        <v>1</v>
      </c>
      <c r="P9" s="63">
        <f t="shared" si="0"/>
        <v>10</v>
      </c>
      <c r="Q9" s="26">
        <v>100</v>
      </c>
      <c r="R9" s="64">
        <f>IF(B9=0,0,ROUND(SUM(D9:K9)/B9*100,1))</f>
        <v>10.2</v>
      </c>
      <c r="S9" s="64">
        <f>IF(B9=0,0,ROUND(SUM(L9:L9)/B9*100,1))</f>
        <v>0.6</v>
      </c>
      <c r="T9" s="64">
        <f>IF(B9=0,0,ROUND(M9/B9*100,1))</f>
        <v>81.5</v>
      </c>
      <c r="U9" s="64">
        <f>IF(B9=0,0,ROUND(N9/B9*100,1))</f>
        <v>0.6</v>
      </c>
      <c r="V9" s="65">
        <f>IF(B9=0,0,ROUND(SUM(O9:P9)/B9*100,1))</f>
        <v>7</v>
      </c>
      <c r="W9" s="27" t="s">
        <v>34</v>
      </c>
    </row>
    <row r="10" spans="1:23" ht="12.75" customHeight="1">
      <c r="A10" s="13"/>
      <c r="B10" s="14"/>
      <c r="C10" s="1"/>
      <c r="D10" s="18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9"/>
      <c r="Q10" s="22"/>
      <c r="R10" s="66"/>
      <c r="S10" s="66"/>
      <c r="T10" s="66"/>
      <c r="U10" s="66"/>
      <c r="V10" s="67"/>
      <c r="W10" s="15"/>
    </row>
    <row r="11" spans="1:23" s="12" customFormat="1" ht="18.75" customHeight="1">
      <c r="A11" s="10" t="s">
        <v>50</v>
      </c>
      <c r="B11" s="68">
        <f>SUM(D11:P11)</f>
        <v>151</v>
      </c>
      <c r="C11" s="69">
        <f>SUM(C15:C28)</f>
        <v>50</v>
      </c>
      <c r="D11" s="70">
        <f aca="true" t="shared" si="1" ref="D11:P11">SUM(D15:D28)</f>
        <v>0</v>
      </c>
      <c r="E11" s="69">
        <f t="shared" si="1"/>
        <v>6</v>
      </c>
      <c r="F11" s="69">
        <f t="shared" si="1"/>
        <v>2</v>
      </c>
      <c r="G11" s="69">
        <f t="shared" si="1"/>
        <v>1</v>
      </c>
      <c r="H11" s="69">
        <f t="shared" si="1"/>
        <v>4</v>
      </c>
      <c r="I11" s="69">
        <f t="shared" si="1"/>
        <v>1</v>
      </c>
      <c r="J11" s="69">
        <f t="shared" si="1"/>
        <v>1</v>
      </c>
      <c r="K11" s="69">
        <f t="shared" si="1"/>
        <v>1</v>
      </c>
      <c r="L11" s="69">
        <f t="shared" si="1"/>
        <v>1</v>
      </c>
      <c r="M11" s="69">
        <f t="shared" si="1"/>
        <v>122</v>
      </c>
      <c r="N11" s="69">
        <f t="shared" si="1"/>
        <v>1</v>
      </c>
      <c r="O11" s="69">
        <f t="shared" si="1"/>
        <v>1</v>
      </c>
      <c r="P11" s="71">
        <f t="shared" si="1"/>
        <v>10</v>
      </c>
      <c r="Q11" s="23">
        <v>100</v>
      </c>
      <c r="R11" s="72">
        <f>IF(B11=0,0,ROUND(SUM(D11:K11)/B11*100,1))</f>
        <v>10.6</v>
      </c>
      <c r="S11" s="72">
        <f>IF(B11=0,0,ROUND(SUM(L11:L11)/B11*100,1))</f>
        <v>0.7</v>
      </c>
      <c r="T11" s="72">
        <f>IF(B11=0,0,ROUND(M11/B11*100,1))</f>
        <v>80.8</v>
      </c>
      <c r="U11" s="72">
        <f>IF(B11=0,0,ROUND(N11/B11*100,1))</f>
        <v>0.7</v>
      </c>
      <c r="V11" s="73">
        <f>IF(B11=0,0,ROUND(SUM(O11:P11)/B11*100,1))</f>
        <v>7.3</v>
      </c>
      <c r="W11" s="11" t="s">
        <v>35</v>
      </c>
    </row>
    <row r="12" spans="1:23" ht="12.75" customHeight="1">
      <c r="A12" s="13"/>
      <c r="B12" s="14"/>
      <c r="C12" s="1"/>
      <c r="D12" s="18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9"/>
      <c r="Q12" s="22"/>
      <c r="R12" s="66"/>
      <c r="S12" s="66"/>
      <c r="T12" s="66"/>
      <c r="U12" s="66"/>
      <c r="V12" s="67"/>
      <c r="W12" s="15"/>
    </row>
    <row r="13" spans="1:23" s="12" customFormat="1" ht="18.75" customHeight="1">
      <c r="A13" s="25" t="s">
        <v>9</v>
      </c>
      <c r="B13" s="74">
        <f>SUM(D13:P13)</f>
        <v>6</v>
      </c>
      <c r="C13" s="75">
        <f>SUM(C30:C32)</f>
        <v>2</v>
      </c>
      <c r="D13" s="76">
        <f aca="true" t="shared" si="2" ref="D13:P13">SUM(D30:D32)</f>
        <v>0</v>
      </c>
      <c r="E13" s="75">
        <f t="shared" si="2"/>
        <v>0</v>
      </c>
      <c r="F13" s="75">
        <f t="shared" si="2"/>
        <v>0</v>
      </c>
      <c r="G13" s="75">
        <f t="shared" si="2"/>
        <v>0</v>
      </c>
      <c r="H13" s="75">
        <f t="shared" si="2"/>
        <v>0</v>
      </c>
      <c r="I13" s="75">
        <f t="shared" si="2"/>
        <v>0</v>
      </c>
      <c r="J13" s="75">
        <f t="shared" si="2"/>
        <v>0</v>
      </c>
      <c r="K13" s="75">
        <f t="shared" si="2"/>
        <v>0</v>
      </c>
      <c r="L13" s="75">
        <f t="shared" si="2"/>
        <v>0</v>
      </c>
      <c r="M13" s="75">
        <f t="shared" si="2"/>
        <v>6</v>
      </c>
      <c r="N13" s="75">
        <f t="shared" si="2"/>
        <v>0</v>
      </c>
      <c r="O13" s="75">
        <f t="shared" si="2"/>
        <v>0</v>
      </c>
      <c r="P13" s="77">
        <f t="shared" si="2"/>
        <v>0</v>
      </c>
      <c r="Q13" s="28">
        <v>100</v>
      </c>
      <c r="R13" s="78">
        <f aca="true" t="shared" si="3" ref="R13:R32">IF(B13=0,0,ROUND(SUM(D13:K13)/B13*100,1))</f>
        <v>0</v>
      </c>
      <c r="S13" s="78">
        <f>IF(B13=0,0,ROUND(SUM(L13:L13)/B13*100,1))</f>
        <v>0</v>
      </c>
      <c r="T13" s="78">
        <f>IF(B13=0,0,ROUND(M13/B13*100,1))</f>
        <v>100</v>
      </c>
      <c r="U13" s="78">
        <f>IF(B13=0,0,ROUND(N13/B13*100,1))</f>
        <v>0</v>
      </c>
      <c r="V13" s="79">
        <f>IF(B13=0,0,ROUND(SUM(O13:P13)/B13*100,1))</f>
        <v>0</v>
      </c>
      <c r="W13" s="27" t="s">
        <v>36</v>
      </c>
    </row>
    <row r="14" spans="1:23" ht="12.75" customHeight="1">
      <c r="A14" s="13"/>
      <c r="B14" s="14"/>
      <c r="C14" s="1"/>
      <c r="D14" s="18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9"/>
      <c r="Q14" s="22"/>
      <c r="R14" s="66"/>
      <c r="S14" s="66"/>
      <c r="T14" s="66"/>
      <c r="U14" s="66"/>
      <c r="V14" s="67"/>
      <c r="W14" s="15"/>
    </row>
    <row r="15" spans="1:23" ht="18.75" customHeight="1">
      <c r="A15" s="13" t="s">
        <v>10</v>
      </c>
      <c r="B15" s="14">
        <f aca="true" t="shared" si="4" ref="B15:B28">SUM(D15:P15)</f>
        <v>53</v>
      </c>
      <c r="C15" s="1">
        <v>15</v>
      </c>
      <c r="D15" s="18">
        <v>0</v>
      </c>
      <c r="E15" s="1">
        <v>1</v>
      </c>
      <c r="F15" s="1">
        <v>0</v>
      </c>
      <c r="G15" s="1">
        <v>1</v>
      </c>
      <c r="H15" s="1">
        <v>0</v>
      </c>
      <c r="I15" s="1">
        <v>1</v>
      </c>
      <c r="J15" s="1">
        <v>0</v>
      </c>
      <c r="K15" s="1">
        <v>0</v>
      </c>
      <c r="L15" s="1">
        <v>0</v>
      </c>
      <c r="M15" s="1">
        <v>47</v>
      </c>
      <c r="N15" s="1">
        <v>0</v>
      </c>
      <c r="O15" s="1">
        <v>1</v>
      </c>
      <c r="P15" s="19">
        <v>2</v>
      </c>
      <c r="Q15" s="22">
        <v>100</v>
      </c>
      <c r="R15" s="66">
        <f>IF(B15=0,0,ROUND(SUM(D15:K15)/B15*100,1))</f>
        <v>5.7</v>
      </c>
      <c r="S15" s="66">
        <f aca="true" t="shared" si="5" ref="S15:S28">IF(B15=0,0,ROUND(SUM(L15:L15)/B15*100,1))</f>
        <v>0</v>
      </c>
      <c r="T15" s="66">
        <f aca="true" t="shared" si="6" ref="T15:T28">IF(B15=0,0,ROUND(M15/B15*100,1))</f>
        <v>88.7</v>
      </c>
      <c r="U15" s="66">
        <f aca="true" t="shared" si="7" ref="U15:U28">IF(B15=0,0,ROUND(N15/B15*100,1))</f>
        <v>0</v>
      </c>
      <c r="V15" s="67">
        <f aca="true" t="shared" si="8" ref="V15:V28">IF(B15=0,0,ROUND(SUM(O15:P15)/B15*100,1))</f>
        <v>5.7</v>
      </c>
      <c r="W15" s="15" t="s">
        <v>37</v>
      </c>
    </row>
    <row r="16" spans="1:23" ht="18.75" customHeight="1">
      <c r="A16" s="13" t="s">
        <v>11</v>
      </c>
      <c r="B16" s="14">
        <f t="shared" si="4"/>
        <v>26</v>
      </c>
      <c r="C16" s="1">
        <v>8</v>
      </c>
      <c r="D16" s="18">
        <v>0</v>
      </c>
      <c r="E16" s="1">
        <v>4</v>
      </c>
      <c r="F16" s="1">
        <v>0</v>
      </c>
      <c r="G16" s="1">
        <v>0</v>
      </c>
      <c r="H16" s="1">
        <v>0</v>
      </c>
      <c r="I16" s="1">
        <v>0</v>
      </c>
      <c r="J16" s="1">
        <v>0</v>
      </c>
      <c r="K16" s="1">
        <v>1</v>
      </c>
      <c r="L16" s="1">
        <v>1</v>
      </c>
      <c r="M16" s="1">
        <v>18</v>
      </c>
      <c r="N16" s="1">
        <v>0</v>
      </c>
      <c r="O16" s="1">
        <v>0</v>
      </c>
      <c r="P16" s="19">
        <v>2</v>
      </c>
      <c r="Q16" s="22">
        <v>100</v>
      </c>
      <c r="R16" s="66">
        <f t="shared" si="3"/>
        <v>19.2</v>
      </c>
      <c r="S16" s="66">
        <f t="shared" si="5"/>
        <v>3.8</v>
      </c>
      <c r="T16" s="66">
        <f t="shared" si="6"/>
        <v>69.2</v>
      </c>
      <c r="U16" s="66">
        <f t="shared" si="7"/>
        <v>0</v>
      </c>
      <c r="V16" s="67">
        <f t="shared" si="8"/>
        <v>7.7</v>
      </c>
      <c r="W16" s="15" t="s">
        <v>38</v>
      </c>
    </row>
    <row r="17" spans="1:23" ht="18.75" customHeight="1">
      <c r="A17" s="13" t="s">
        <v>12</v>
      </c>
      <c r="B17" s="14">
        <f t="shared" si="4"/>
        <v>11</v>
      </c>
      <c r="C17" s="1">
        <v>7</v>
      </c>
      <c r="D17" s="18">
        <v>0</v>
      </c>
      <c r="E17" s="1">
        <v>0</v>
      </c>
      <c r="F17" s="1">
        <v>0</v>
      </c>
      <c r="G17" s="1">
        <v>0</v>
      </c>
      <c r="H17" s="1">
        <v>1</v>
      </c>
      <c r="I17" s="1">
        <v>0</v>
      </c>
      <c r="J17" s="1">
        <v>0</v>
      </c>
      <c r="K17" s="1">
        <v>0</v>
      </c>
      <c r="L17" s="1">
        <v>0</v>
      </c>
      <c r="M17" s="1">
        <v>9</v>
      </c>
      <c r="N17" s="1">
        <v>0</v>
      </c>
      <c r="O17" s="1">
        <v>0</v>
      </c>
      <c r="P17" s="19">
        <v>1</v>
      </c>
      <c r="Q17" s="22">
        <v>100</v>
      </c>
      <c r="R17" s="66">
        <f t="shared" si="3"/>
        <v>9.1</v>
      </c>
      <c r="S17" s="66">
        <f t="shared" si="5"/>
        <v>0</v>
      </c>
      <c r="T17" s="66">
        <f t="shared" si="6"/>
        <v>81.8</v>
      </c>
      <c r="U17" s="66">
        <f t="shared" si="7"/>
        <v>0</v>
      </c>
      <c r="V17" s="67">
        <f t="shared" si="8"/>
        <v>9.1</v>
      </c>
      <c r="W17" s="15" t="s">
        <v>39</v>
      </c>
    </row>
    <row r="18" spans="1:23" ht="18.75" customHeight="1">
      <c r="A18" s="13" t="s">
        <v>13</v>
      </c>
      <c r="B18" s="14">
        <f t="shared" si="4"/>
        <v>17</v>
      </c>
      <c r="C18" s="1">
        <v>4</v>
      </c>
      <c r="D18" s="18">
        <v>0</v>
      </c>
      <c r="E18" s="1">
        <v>0</v>
      </c>
      <c r="F18" s="1">
        <v>0</v>
      </c>
      <c r="G18" s="1">
        <v>0</v>
      </c>
      <c r="H18" s="1">
        <v>0</v>
      </c>
      <c r="I18" s="1">
        <v>0</v>
      </c>
      <c r="J18" s="1">
        <v>1</v>
      </c>
      <c r="K18" s="1">
        <v>0</v>
      </c>
      <c r="L18" s="1">
        <v>0</v>
      </c>
      <c r="M18" s="1">
        <v>16</v>
      </c>
      <c r="N18" s="1">
        <v>0</v>
      </c>
      <c r="O18" s="1">
        <v>0</v>
      </c>
      <c r="P18" s="19">
        <v>0</v>
      </c>
      <c r="Q18" s="22">
        <v>100</v>
      </c>
      <c r="R18" s="66">
        <f t="shared" si="3"/>
        <v>5.9</v>
      </c>
      <c r="S18" s="66">
        <f t="shared" si="5"/>
        <v>0</v>
      </c>
      <c r="T18" s="66">
        <f t="shared" si="6"/>
        <v>94.1</v>
      </c>
      <c r="U18" s="66">
        <f t="shared" si="7"/>
        <v>0</v>
      </c>
      <c r="V18" s="67">
        <f t="shared" si="8"/>
        <v>0</v>
      </c>
      <c r="W18" s="15" t="s">
        <v>40</v>
      </c>
    </row>
    <row r="19" spans="1:23" ht="18.75" customHeight="1">
      <c r="A19" s="13" t="s">
        <v>14</v>
      </c>
      <c r="B19" s="14">
        <f t="shared" si="4"/>
        <v>8</v>
      </c>
      <c r="C19" s="1">
        <v>4</v>
      </c>
      <c r="D19" s="18">
        <v>0</v>
      </c>
      <c r="E19" s="1">
        <v>0</v>
      </c>
      <c r="F19" s="1">
        <v>1</v>
      </c>
      <c r="G19" s="1">
        <v>0</v>
      </c>
      <c r="H19" s="1">
        <v>0</v>
      </c>
      <c r="I19" s="1">
        <v>0</v>
      </c>
      <c r="J19" s="1">
        <v>0</v>
      </c>
      <c r="K19" s="1">
        <v>0</v>
      </c>
      <c r="L19" s="1">
        <v>0</v>
      </c>
      <c r="M19" s="1">
        <v>6</v>
      </c>
      <c r="N19" s="1">
        <v>1</v>
      </c>
      <c r="O19" s="1">
        <v>0</v>
      </c>
      <c r="P19" s="19">
        <v>0</v>
      </c>
      <c r="Q19" s="22">
        <v>100</v>
      </c>
      <c r="R19" s="66">
        <f t="shared" si="3"/>
        <v>12.5</v>
      </c>
      <c r="S19" s="66">
        <f t="shared" si="5"/>
        <v>0</v>
      </c>
      <c r="T19" s="66">
        <f t="shared" si="6"/>
        <v>75</v>
      </c>
      <c r="U19" s="66">
        <f t="shared" si="7"/>
        <v>12.5</v>
      </c>
      <c r="V19" s="67">
        <f t="shared" si="8"/>
        <v>0</v>
      </c>
      <c r="W19" s="15" t="s">
        <v>41</v>
      </c>
    </row>
    <row r="20" spans="1:23" ht="18.75" customHeight="1">
      <c r="A20" s="13" t="s">
        <v>15</v>
      </c>
      <c r="B20" s="14">
        <f t="shared" si="4"/>
        <v>4</v>
      </c>
      <c r="C20" s="1">
        <v>0</v>
      </c>
      <c r="D20" s="18">
        <v>0</v>
      </c>
      <c r="E20" s="1">
        <v>0</v>
      </c>
      <c r="F20" s="1">
        <v>0</v>
      </c>
      <c r="G20" s="1">
        <v>0</v>
      </c>
      <c r="H20" s="1">
        <v>0</v>
      </c>
      <c r="I20" s="1">
        <v>0</v>
      </c>
      <c r="J20" s="1">
        <v>0</v>
      </c>
      <c r="K20" s="1">
        <v>0</v>
      </c>
      <c r="L20" s="1">
        <v>0</v>
      </c>
      <c r="M20" s="1">
        <v>2</v>
      </c>
      <c r="N20" s="1">
        <v>0</v>
      </c>
      <c r="O20" s="1">
        <v>0</v>
      </c>
      <c r="P20" s="19">
        <v>2</v>
      </c>
      <c r="Q20" s="22">
        <v>100</v>
      </c>
      <c r="R20" s="66">
        <f t="shared" si="3"/>
        <v>0</v>
      </c>
      <c r="S20" s="66">
        <f t="shared" si="5"/>
        <v>0</v>
      </c>
      <c r="T20" s="66">
        <f t="shared" si="6"/>
        <v>50</v>
      </c>
      <c r="U20" s="66">
        <f t="shared" si="7"/>
        <v>0</v>
      </c>
      <c r="V20" s="67">
        <f t="shared" si="8"/>
        <v>50</v>
      </c>
      <c r="W20" s="15" t="s">
        <v>42</v>
      </c>
    </row>
    <row r="21" spans="1:23" ht="18.75" customHeight="1">
      <c r="A21" s="13" t="s">
        <v>16</v>
      </c>
      <c r="B21" s="14">
        <f t="shared" si="4"/>
        <v>1</v>
      </c>
      <c r="C21" s="1">
        <v>0</v>
      </c>
      <c r="D21" s="18">
        <v>0</v>
      </c>
      <c r="E21" s="1">
        <v>0</v>
      </c>
      <c r="F21" s="1">
        <v>0</v>
      </c>
      <c r="G21" s="1">
        <v>0</v>
      </c>
      <c r="H21" s="1">
        <v>0</v>
      </c>
      <c r="I21" s="1">
        <v>0</v>
      </c>
      <c r="J21" s="1">
        <v>0</v>
      </c>
      <c r="K21" s="1">
        <v>0</v>
      </c>
      <c r="L21" s="1">
        <v>0</v>
      </c>
      <c r="M21" s="1">
        <v>0</v>
      </c>
      <c r="N21" s="1">
        <v>0</v>
      </c>
      <c r="O21" s="1">
        <v>0</v>
      </c>
      <c r="P21" s="19">
        <v>1</v>
      </c>
      <c r="Q21" s="22">
        <v>100</v>
      </c>
      <c r="R21" s="66">
        <f t="shared" si="3"/>
        <v>0</v>
      </c>
      <c r="S21" s="66">
        <f t="shared" si="5"/>
        <v>0</v>
      </c>
      <c r="T21" s="66">
        <f t="shared" si="6"/>
        <v>0</v>
      </c>
      <c r="U21" s="66">
        <f t="shared" si="7"/>
        <v>0</v>
      </c>
      <c r="V21" s="67">
        <f t="shared" si="8"/>
        <v>100</v>
      </c>
      <c r="W21" s="15" t="s">
        <v>43</v>
      </c>
    </row>
    <row r="22" spans="1:23" ht="18.75" customHeight="1">
      <c r="A22" s="13" t="s">
        <v>17</v>
      </c>
      <c r="B22" s="14">
        <f t="shared" si="4"/>
        <v>3</v>
      </c>
      <c r="C22" s="1">
        <v>2</v>
      </c>
      <c r="D22" s="18">
        <v>0</v>
      </c>
      <c r="E22" s="1">
        <v>0</v>
      </c>
      <c r="F22" s="1">
        <v>0</v>
      </c>
      <c r="G22" s="1">
        <v>0</v>
      </c>
      <c r="H22" s="1">
        <v>0</v>
      </c>
      <c r="I22" s="1">
        <v>0</v>
      </c>
      <c r="J22" s="1">
        <v>0</v>
      </c>
      <c r="K22" s="1">
        <v>0</v>
      </c>
      <c r="L22" s="1">
        <v>0</v>
      </c>
      <c r="M22" s="1">
        <v>2</v>
      </c>
      <c r="N22" s="1">
        <v>0</v>
      </c>
      <c r="O22" s="1">
        <v>0</v>
      </c>
      <c r="P22" s="19">
        <v>1</v>
      </c>
      <c r="Q22" s="22">
        <v>100</v>
      </c>
      <c r="R22" s="66">
        <f t="shared" si="3"/>
        <v>0</v>
      </c>
      <c r="S22" s="66">
        <f t="shared" si="5"/>
        <v>0</v>
      </c>
      <c r="T22" s="66">
        <f t="shared" si="6"/>
        <v>66.7</v>
      </c>
      <c r="U22" s="66">
        <f t="shared" si="7"/>
        <v>0</v>
      </c>
      <c r="V22" s="67">
        <f t="shared" si="8"/>
        <v>33.3</v>
      </c>
      <c r="W22" s="15" t="s">
        <v>44</v>
      </c>
    </row>
    <row r="23" spans="1:23" ht="18.75" customHeight="1">
      <c r="A23" s="13" t="s">
        <v>18</v>
      </c>
      <c r="B23" s="14">
        <f t="shared" si="4"/>
        <v>3</v>
      </c>
      <c r="C23" s="1">
        <v>1</v>
      </c>
      <c r="D23" s="18">
        <v>0</v>
      </c>
      <c r="E23" s="1">
        <v>0</v>
      </c>
      <c r="F23" s="1">
        <v>0</v>
      </c>
      <c r="G23" s="1">
        <v>0</v>
      </c>
      <c r="H23" s="1">
        <v>0</v>
      </c>
      <c r="I23" s="1">
        <v>0</v>
      </c>
      <c r="J23" s="1">
        <v>0</v>
      </c>
      <c r="K23" s="1">
        <v>0</v>
      </c>
      <c r="L23" s="1">
        <v>0</v>
      </c>
      <c r="M23" s="1">
        <v>3</v>
      </c>
      <c r="N23" s="1">
        <v>0</v>
      </c>
      <c r="O23" s="1">
        <v>0</v>
      </c>
      <c r="P23" s="19">
        <v>0</v>
      </c>
      <c r="Q23" s="22">
        <v>100</v>
      </c>
      <c r="R23" s="66">
        <f t="shared" si="3"/>
        <v>0</v>
      </c>
      <c r="S23" s="66">
        <f t="shared" si="5"/>
        <v>0</v>
      </c>
      <c r="T23" s="66">
        <f t="shared" si="6"/>
        <v>100</v>
      </c>
      <c r="U23" s="66">
        <f t="shared" si="7"/>
        <v>0</v>
      </c>
      <c r="V23" s="67">
        <f t="shared" si="8"/>
        <v>0</v>
      </c>
      <c r="W23" s="15" t="s">
        <v>60</v>
      </c>
    </row>
    <row r="24" spans="1:23" ht="18.75" customHeight="1">
      <c r="A24" s="13" t="s">
        <v>19</v>
      </c>
      <c r="B24" s="14">
        <f t="shared" si="4"/>
        <v>4</v>
      </c>
      <c r="C24" s="1">
        <v>1</v>
      </c>
      <c r="D24" s="18">
        <v>0</v>
      </c>
      <c r="E24" s="1">
        <v>0</v>
      </c>
      <c r="F24" s="1">
        <v>0</v>
      </c>
      <c r="G24" s="1">
        <v>0</v>
      </c>
      <c r="H24" s="1">
        <v>1</v>
      </c>
      <c r="I24" s="1">
        <v>0</v>
      </c>
      <c r="J24" s="1">
        <v>0</v>
      </c>
      <c r="K24" s="1">
        <v>0</v>
      </c>
      <c r="L24" s="1">
        <v>0</v>
      </c>
      <c r="M24" s="1">
        <v>3</v>
      </c>
      <c r="N24" s="1">
        <v>0</v>
      </c>
      <c r="O24" s="1">
        <v>0</v>
      </c>
      <c r="P24" s="19">
        <v>0</v>
      </c>
      <c r="Q24" s="22">
        <v>100</v>
      </c>
      <c r="R24" s="66">
        <f t="shared" si="3"/>
        <v>25</v>
      </c>
      <c r="S24" s="66">
        <f t="shared" si="5"/>
        <v>0</v>
      </c>
      <c r="T24" s="66">
        <f t="shared" si="6"/>
        <v>75</v>
      </c>
      <c r="U24" s="66">
        <f t="shared" si="7"/>
        <v>0</v>
      </c>
      <c r="V24" s="67">
        <f t="shared" si="8"/>
        <v>0</v>
      </c>
      <c r="W24" s="15" t="s">
        <v>45</v>
      </c>
    </row>
    <row r="25" spans="1:23" ht="18.75" customHeight="1">
      <c r="A25" s="13" t="s">
        <v>20</v>
      </c>
      <c r="B25" s="14">
        <f t="shared" si="4"/>
        <v>10</v>
      </c>
      <c r="C25" s="1">
        <v>1</v>
      </c>
      <c r="D25" s="18">
        <v>0</v>
      </c>
      <c r="E25" s="1">
        <v>0</v>
      </c>
      <c r="F25" s="1">
        <v>0</v>
      </c>
      <c r="G25" s="1">
        <v>0</v>
      </c>
      <c r="H25" s="1">
        <v>0</v>
      </c>
      <c r="I25" s="1">
        <v>0</v>
      </c>
      <c r="J25" s="1">
        <v>0</v>
      </c>
      <c r="K25" s="1">
        <v>0</v>
      </c>
      <c r="L25" s="1">
        <v>0</v>
      </c>
      <c r="M25" s="1">
        <v>9</v>
      </c>
      <c r="N25" s="1">
        <v>0</v>
      </c>
      <c r="O25" s="1">
        <v>0</v>
      </c>
      <c r="P25" s="19">
        <v>1</v>
      </c>
      <c r="Q25" s="22">
        <v>100</v>
      </c>
      <c r="R25" s="66">
        <f t="shared" si="3"/>
        <v>0</v>
      </c>
      <c r="S25" s="66">
        <f t="shared" si="5"/>
        <v>0</v>
      </c>
      <c r="T25" s="66">
        <f t="shared" si="6"/>
        <v>90</v>
      </c>
      <c r="U25" s="66">
        <f t="shared" si="7"/>
        <v>0</v>
      </c>
      <c r="V25" s="67">
        <f t="shared" si="8"/>
        <v>10</v>
      </c>
      <c r="W25" s="15" t="s">
        <v>46</v>
      </c>
    </row>
    <row r="26" spans="1:23" ht="18.75" customHeight="1">
      <c r="A26" s="13" t="s">
        <v>55</v>
      </c>
      <c r="B26" s="14">
        <f t="shared" si="4"/>
        <v>4</v>
      </c>
      <c r="C26" s="1">
        <v>3</v>
      </c>
      <c r="D26" s="18">
        <v>0</v>
      </c>
      <c r="E26" s="1">
        <v>0</v>
      </c>
      <c r="F26" s="1">
        <v>0</v>
      </c>
      <c r="G26" s="1">
        <v>0</v>
      </c>
      <c r="H26" s="1">
        <v>1</v>
      </c>
      <c r="I26" s="1">
        <v>0</v>
      </c>
      <c r="J26" s="1">
        <v>0</v>
      </c>
      <c r="K26" s="1">
        <v>0</v>
      </c>
      <c r="L26" s="1">
        <v>0</v>
      </c>
      <c r="M26" s="1">
        <v>3</v>
      </c>
      <c r="N26" s="1">
        <v>0</v>
      </c>
      <c r="O26" s="1">
        <v>0</v>
      </c>
      <c r="P26" s="19">
        <v>0</v>
      </c>
      <c r="Q26" s="22">
        <v>100</v>
      </c>
      <c r="R26" s="66">
        <f>IF(B26=0,0,ROUND(SUM(D26:K26)/B26*100,1))</f>
        <v>25</v>
      </c>
      <c r="S26" s="66">
        <f t="shared" si="5"/>
        <v>0</v>
      </c>
      <c r="T26" s="66">
        <f t="shared" si="6"/>
        <v>75</v>
      </c>
      <c r="U26" s="66">
        <f t="shared" si="7"/>
        <v>0</v>
      </c>
      <c r="V26" s="67">
        <f t="shared" si="8"/>
        <v>0</v>
      </c>
      <c r="W26" s="15" t="s">
        <v>61</v>
      </c>
    </row>
    <row r="27" spans="1:23" ht="18.75" customHeight="1">
      <c r="A27" s="13" t="s">
        <v>56</v>
      </c>
      <c r="B27" s="14">
        <f t="shared" si="4"/>
        <v>4</v>
      </c>
      <c r="C27" s="1">
        <v>2</v>
      </c>
      <c r="D27" s="18">
        <v>0</v>
      </c>
      <c r="E27" s="1">
        <v>1</v>
      </c>
      <c r="F27" s="1">
        <v>1</v>
      </c>
      <c r="G27" s="1">
        <v>0</v>
      </c>
      <c r="H27" s="1">
        <v>0</v>
      </c>
      <c r="I27" s="1">
        <v>0</v>
      </c>
      <c r="J27" s="1">
        <v>0</v>
      </c>
      <c r="K27" s="1">
        <v>0</v>
      </c>
      <c r="L27" s="1">
        <v>0</v>
      </c>
      <c r="M27" s="1">
        <v>2</v>
      </c>
      <c r="N27" s="1">
        <v>0</v>
      </c>
      <c r="O27" s="1">
        <v>0</v>
      </c>
      <c r="P27" s="19">
        <v>0</v>
      </c>
      <c r="Q27" s="22">
        <v>100</v>
      </c>
      <c r="R27" s="66">
        <f>IF(B27=0,0,ROUND(SUM(D27:K27)/B27*100,1))</f>
        <v>50</v>
      </c>
      <c r="S27" s="66">
        <f t="shared" si="5"/>
        <v>0</v>
      </c>
      <c r="T27" s="66">
        <f t="shared" si="6"/>
        <v>50</v>
      </c>
      <c r="U27" s="66">
        <f t="shared" si="7"/>
        <v>0</v>
      </c>
      <c r="V27" s="67">
        <f t="shared" si="8"/>
        <v>0</v>
      </c>
      <c r="W27" s="15" t="s">
        <v>57</v>
      </c>
    </row>
    <row r="28" spans="1:23" ht="18.75" customHeight="1">
      <c r="A28" s="29" t="s">
        <v>58</v>
      </c>
      <c r="B28" s="80">
        <f t="shared" si="4"/>
        <v>3</v>
      </c>
      <c r="C28" s="30">
        <v>2</v>
      </c>
      <c r="D28" s="31">
        <v>0</v>
      </c>
      <c r="E28" s="30">
        <v>0</v>
      </c>
      <c r="F28" s="30">
        <v>0</v>
      </c>
      <c r="G28" s="30">
        <v>0</v>
      </c>
      <c r="H28" s="30">
        <v>1</v>
      </c>
      <c r="I28" s="30">
        <v>0</v>
      </c>
      <c r="J28" s="30">
        <v>0</v>
      </c>
      <c r="K28" s="30">
        <v>0</v>
      </c>
      <c r="L28" s="30">
        <v>0</v>
      </c>
      <c r="M28" s="30">
        <v>2</v>
      </c>
      <c r="N28" s="30">
        <v>0</v>
      </c>
      <c r="O28" s="30">
        <v>0</v>
      </c>
      <c r="P28" s="32">
        <v>0</v>
      </c>
      <c r="Q28" s="33">
        <v>100</v>
      </c>
      <c r="R28" s="81">
        <f>IF(B28=0,0,ROUND(SUM(D28:K28)/B28*100,1))</f>
        <v>33.3</v>
      </c>
      <c r="S28" s="81">
        <f t="shared" si="5"/>
        <v>0</v>
      </c>
      <c r="T28" s="81">
        <f t="shared" si="6"/>
        <v>66.7</v>
      </c>
      <c r="U28" s="81">
        <f t="shared" si="7"/>
        <v>0</v>
      </c>
      <c r="V28" s="82">
        <f t="shared" si="8"/>
        <v>0</v>
      </c>
      <c r="W28" s="34" t="s">
        <v>1</v>
      </c>
    </row>
    <row r="29" spans="1:23" ht="12.75" customHeight="1">
      <c r="A29" s="13"/>
      <c r="B29" s="14"/>
      <c r="C29" s="1"/>
      <c r="D29" s="18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9"/>
      <c r="Q29" s="22"/>
      <c r="R29" s="66"/>
      <c r="S29" s="66"/>
      <c r="T29" s="66"/>
      <c r="U29" s="66"/>
      <c r="V29" s="67"/>
      <c r="W29" s="15"/>
    </row>
    <row r="30" spans="1:23" ht="18.75" customHeight="1">
      <c r="A30" s="13" t="s">
        <v>21</v>
      </c>
      <c r="B30" s="14">
        <f>SUM(D30:P30)</f>
        <v>0</v>
      </c>
      <c r="C30" s="1">
        <v>0</v>
      </c>
      <c r="D30" s="18">
        <v>0</v>
      </c>
      <c r="E30" s="1">
        <v>0</v>
      </c>
      <c r="F30" s="1">
        <v>0</v>
      </c>
      <c r="G30" s="1">
        <v>0</v>
      </c>
      <c r="H30" s="1">
        <v>0</v>
      </c>
      <c r="I30" s="1">
        <v>0</v>
      </c>
      <c r="J30" s="1">
        <v>0</v>
      </c>
      <c r="K30" s="1">
        <v>0</v>
      </c>
      <c r="L30" s="1">
        <v>0</v>
      </c>
      <c r="M30" s="1">
        <v>0</v>
      </c>
      <c r="N30" s="1">
        <v>0</v>
      </c>
      <c r="O30" s="1">
        <v>0</v>
      </c>
      <c r="P30" s="19">
        <v>0</v>
      </c>
      <c r="Q30" s="22" t="s">
        <v>70</v>
      </c>
      <c r="R30" s="66">
        <f t="shared" si="3"/>
        <v>0</v>
      </c>
      <c r="S30" s="66">
        <f>IF(B30=0,0,ROUND(SUM(L30:L30)/B30*100,1))</f>
        <v>0</v>
      </c>
      <c r="T30" s="66">
        <f>IF(B30=0,0,ROUND(M30/B30*100,1))</f>
        <v>0</v>
      </c>
      <c r="U30" s="66">
        <f>IF(B30=0,0,ROUND(N30/B30*100,1))</f>
        <v>0</v>
      </c>
      <c r="V30" s="67">
        <f>IF(B30=0,0,ROUND(SUM(O30:P30)/B30*100,1))</f>
        <v>0</v>
      </c>
      <c r="W30" s="15" t="s">
        <v>47</v>
      </c>
    </row>
    <row r="31" spans="1:23" ht="18.75" customHeight="1">
      <c r="A31" s="13" t="s">
        <v>22</v>
      </c>
      <c r="B31" s="14">
        <f>SUM(D31:P31)</f>
        <v>3</v>
      </c>
      <c r="C31" s="1">
        <v>2</v>
      </c>
      <c r="D31" s="18">
        <v>0</v>
      </c>
      <c r="E31" s="1">
        <v>0</v>
      </c>
      <c r="F31" s="1">
        <v>0</v>
      </c>
      <c r="G31" s="1">
        <v>0</v>
      </c>
      <c r="H31" s="1">
        <v>0</v>
      </c>
      <c r="I31" s="1">
        <v>0</v>
      </c>
      <c r="J31" s="1">
        <v>0</v>
      </c>
      <c r="K31" s="1">
        <v>0</v>
      </c>
      <c r="L31" s="1">
        <v>0</v>
      </c>
      <c r="M31" s="1">
        <v>3</v>
      </c>
      <c r="N31" s="1">
        <v>0</v>
      </c>
      <c r="O31" s="1">
        <v>0</v>
      </c>
      <c r="P31" s="19">
        <v>0</v>
      </c>
      <c r="Q31" s="22">
        <v>100</v>
      </c>
      <c r="R31" s="66">
        <f t="shared" si="3"/>
        <v>0</v>
      </c>
      <c r="S31" s="66">
        <f>IF(B31=0,0,ROUND(SUM(L31:L31)/B31*100,1))</f>
        <v>0</v>
      </c>
      <c r="T31" s="66">
        <f>IF(B31=0,0,ROUND(M31/B31*100,1))</f>
        <v>100</v>
      </c>
      <c r="U31" s="66">
        <f>IF(B31=0,0,ROUND(N31/B31*100,1))</f>
        <v>0</v>
      </c>
      <c r="V31" s="67">
        <f>IF(B31=0,0,ROUND(SUM(O31:P31)/B31*100,1))</f>
        <v>0</v>
      </c>
      <c r="W31" s="15" t="s">
        <v>48</v>
      </c>
    </row>
    <row r="32" spans="1:23" ht="18.75" customHeight="1">
      <c r="A32" s="16" t="s">
        <v>23</v>
      </c>
      <c r="B32" s="83">
        <f>SUM(D32:P32)</f>
        <v>3</v>
      </c>
      <c r="C32" s="17">
        <v>0</v>
      </c>
      <c r="D32" s="20">
        <v>0</v>
      </c>
      <c r="E32" s="17">
        <v>0</v>
      </c>
      <c r="F32" s="17">
        <v>0</v>
      </c>
      <c r="G32" s="17">
        <v>0</v>
      </c>
      <c r="H32" s="17">
        <v>0</v>
      </c>
      <c r="I32" s="17">
        <v>0</v>
      </c>
      <c r="J32" s="17">
        <v>0</v>
      </c>
      <c r="K32" s="17">
        <v>0</v>
      </c>
      <c r="L32" s="17">
        <v>0</v>
      </c>
      <c r="M32" s="17">
        <v>3</v>
      </c>
      <c r="N32" s="17">
        <v>0</v>
      </c>
      <c r="O32" s="17">
        <v>0</v>
      </c>
      <c r="P32" s="21">
        <v>0</v>
      </c>
      <c r="Q32" s="24">
        <v>100</v>
      </c>
      <c r="R32" s="84">
        <f t="shared" si="3"/>
        <v>0</v>
      </c>
      <c r="S32" s="84">
        <f>IF(B32=0,0,ROUND(SUM(L32:L32)/B32*100,1))</f>
        <v>0</v>
      </c>
      <c r="T32" s="84">
        <f>IF(B32=0,0,ROUND(M32/B32*100,1))</f>
        <v>100</v>
      </c>
      <c r="U32" s="84">
        <f>IF(B32=0,0,ROUND(N32/B32*100,1))</f>
        <v>0</v>
      </c>
      <c r="V32" s="85">
        <f>IF(B32=0,0,ROUND(SUM(O32:P32)/B32*100,1))</f>
        <v>0</v>
      </c>
      <c r="W32" s="6" t="s">
        <v>49</v>
      </c>
    </row>
  </sheetData>
  <sheetProtection/>
  <mergeCells count="24">
    <mergeCell ref="Q5:V5"/>
    <mergeCell ref="D6:K6"/>
    <mergeCell ref="O6:P6"/>
    <mergeCell ref="S6:S8"/>
    <mergeCell ref="T6:T8"/>
    <mergeCell ref="D7:F7"/>
    <mergeCell ref="A5:A8"/>
    <mergeCell ref="B7:B8"/>
    <mergeCell ref="B6:C6"/>
    <mergeCell ref="O7:O8"/>
    <mergeCell ref="M6:M8"/>
    <mergeCell ref="N6:N8"/>
    <mergeCell ref="G7:K7"/>
    <mergeCell ref="B5:P5"/>
    <mergeCell ref="B1:T3"/>
    <mergeCell ref="U4:W4"/>
    <mergeCell ref="W5:W8"/>
    <mergeCell ref="U6:U8"/>
    <mergeCell ref="P7:P8"/>
    <mergeCell ref="Q6:Q8"/>
    <mergeCell ref="R6:R8"/>
    <mergeCell ref="V6:V8"/>
    <mergeCell ref="C7:C8"/>
    <mergeCell ref="L7:L8"/>
  </mergeCells>
  <printOptions horizontalCentered="1"/>
  <pageMargins left="0.7874015748031497" right="0.7086614173228347" top="0.5905511811023623" bottom="0.5905511811023623" header="0" footer="0"/>
  <pageSetup blackAndWhite="1" fitToHeight="1" fitToWidth="1" horizontalDpi="600" verticalDpi="600" orientation="landscape" paperSize="9" scale="69" r:id="rId1"/>
  <ignoredErrors>
    <ignoredError sqref="B10 C10 M12:N13 E9 E12:E13 M9:N9 G12:L13 O12:P13 D10 D9 C12 B12:B13 D12:D13 O9:P10 G9:L10 E10 M10:N10" unlockedFormula="1"/>
    <ignoredError sqref="B16:B25 B32 S32:V32 S9:V12 R14 S30:V31 S14:V25 R30:R31 B30:B31 R32 R29 S29:V29 R9:R10 R12:R13 R16:R25 S13 U13:V13" formulaRange="1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営業推進課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Hirao Yumi</dc:creator>
  <cp:keywords/>
  <dc:description/>
  <cp:lastModifiedBy>oitapref</cp:lastModifiedBy>
  <cp:lastPrinted>2020-03-16T00:18:29Z</cp:lastPrinted>
  <dcterms:created xsi:type="dcterms:W3CDTF">2002-01-16T04:12:41Z</dcterms:created>
  <dcterms:modified xsi:type="dcterms:W3CDTF">2021-01-04T03:11:47Z</dcterms:modified>
  <cp:category/>
  <cp:version/>
  <cp:contentType/>
  <cp:contentStatus/>
</cp:coreProperties>
</file>