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3中津市\"/>
    </mc:Choice>
  </mc:AlternateContent>
  <workbookProtection workbookAlgorithmName="SHA-512" workbookHashValue="16t9WPRB7UvrrJET/QqfEepfReeAEKy9g0C+6GCa9PWB2u94BK17GYQ4NpdaZft2CXQlPgHxhSsTootJBJ1EAw==" workbookSaltValue="DHUSacPFZb6RkDEKpOVbsw==" workbookSpinCount="100000" lockStructure="1"/>
  <bookViews>
    <workbookView xWindow="0" yWindow="0" windowWidth="28800" windowHeight="123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D10" i="4"/>
  <c r="P10" i="4"/>
  <c r="I10" i="4"/>
  <c r="B10" i="4"/>
  <c r="AT8" i="4"/>
  <c r="AL8" i="4"/>
  <c r="W8" i="4"/>
  <c r="P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<sst xmlns="http://schemas.openxmlformats.org/spreadsheetml/2006/main" count="297" uniqueCount="118">
  <si>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</si>
  <si>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</si>
  <si>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</si>
  <si>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</si>
  <si>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</si>
  <si>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</si>
  <si>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</si>
  <si>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</si>
  <si>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</si>
  <si>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</si>
  <si>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</si>
  <si>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</si>
  <si>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</si>
  <si>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</si>
  <si>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</si>
  <si>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</si>
  <si>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</si>
  <si>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</si>
  <si>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</si>
  <si>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</si>
  <si>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</si>
  <si>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</si>
  <si>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</si>
  <si>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</si>
  <si>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</si>
  <si>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</si>
  <si>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</si>
  <si>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</si>
  <si>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</si>
  <si>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</si>
  <si>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</si>
  <si>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</si>
  <si>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</si>
  <si>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</si>
  <si>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</si>
  <si>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</si>
  <si>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</si>
  <si>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</si>
  <si>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</si>
  <si>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</si>
  <si>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</si>
  <si>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</si>
  <si>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</si>
  <si>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</si>
  <si>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</si>
  <si>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</si>
  <si>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</si>
  <si>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</si>
  <si>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</si>
  <si>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</si>
  <si>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</si>
  <si>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</si>
  <si>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</si>
  <si>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</si>
  <si>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</si>
  <si>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</si>
  <si>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</si>
  <si>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</si>
  <si>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</si>
  <si>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</si>
  <si>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</si>
  <si>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</si>
  <si>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</si>
  <si>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</si>
  <si>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</si>
  <si>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</si>
  <si>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</si>
  <si>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</si>
  <si>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</si>
  <si>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</si>
  <si>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</si>
  <si>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</si>
  <si>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</si>
  <si>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</si>
  <si>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</si>
  <si>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</si>
  <si>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</si>
  <si>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</si>
  <si>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</si>
  <si>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</si>
  <si>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</si>
  <si>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</si>
  <si>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</si>
  <si>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</si>
  <si>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</si>
  <si>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</si>
  <si>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</si>
  <si>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</si>
  <si>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</si>
  <si>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</si>
  <si>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</si>
  <si>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</si>
  <si>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</si>
  <si>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</si>
  <si>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</si>
  <si>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</si>
  <si>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</si>
  <si>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</si>
  <si>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</si>
  <si>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</si>
  <si>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</si>
  <si>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</si>
  <si>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</si>
  <si>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</si>
  <si>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</si>
  <si>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</si>
  <si>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</si>
  <si>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</si>
  <si>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</si>
  <si>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</si>
  <si>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</si>
  <si>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</si>
  <si>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</si>
  <si>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</si>
  <si>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</si>
  <si>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類似団体と比較すると、水洗化率が平均値を大きく下回っており接続の促進により収入確保につなげる必要がある。公共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phoneticPr fontId="4"/>
  </si>
  <si>
    <r>
      <rPr>
        <sz val="10"/>
        <rFont val="ＭＳ ゴシック"/>
        <family val="3"/>
        <charset val="128"/>
      </rPr>
      <t>①『経常収支比率』・・・経常費用が経常収益でどの程度賄われているかを示す指標。100％を上回っているが、他会計からの繰入金があるためであり、維持管理費縮減に努める必要がある。</t>
    </r>
    <r>
      <rPr>
        <sz val="10"/>
        <color rgb="FFFF0000"/>
        <rFont val="ＭＳ ゴシック"/>
        <family val="3"/>
        <charset val="128"/>
      </rPr>
      <t xml:space="preserve">
</t>
    </r>
    <r>
      <rPr>
        <sz val="10"/>
        <rFont val="ＭＳ ゴシック"/>
        <family val="3"/>
        <charset val="128"/>
      </rPr>
      <t>②『累積欠損金比率』・・・累積欠損金が発生しておらず、0％であり問題はない。</t>
    </r>
    <r>
      <rPr>
        <sz val="10"/>
        <color rgb="FFFF0000"/>
        <rFont val="ＭＳ ゴシック"/>
        <family val="3"/>
        <charset val="128"/>
      </rPr>
      <t xml:space="preserve">
</t>
    </r>
    <r>
      <rPr>
        <sz val="10"/>
        <rFont val="ＭＳ ゴシック"/>
        <family val="3"/>
        <charset val="128"/>
      </rPr>
      <t>③『流動比率』・・・短期的な債務に対する支払い能力を示す指標であり100％を下回っているため、投資規模の適正化が必要な状況である。</t>
    </r>
    <r>
      <rPr>
        <sz val="10"/>
        <color rgb="FFFF0000"/>
        <rFont val="ＭＳ ゴシック"/>
        <family val="3"/>
        <charset val="128"/>
      </rPr>
      <t xml:space="preserve">
</t>
    </r>
    <r>
      <rPr>
        <sz val="10"/>
        <rFont val="ＭＳ ゴシック"/>
        <family val="3"/>
        <charset val="128"/>
      </rPr>
      <t>④『企業債残高対事業規模比率』・・・使用料収入に対する企業債残高の割合であり、企業債残高の規模を表す指標。類似団体と比較して平均値を下回っている。老朽化に伴い施設等の更新が増えることを踏まえ、今後も企業債残高を注視し、投資規模の適正化を判断する必要がある。
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と比べても高いため、今後も維持管理費の削減等の経営改善が必要である。
⑦『施設利用率』・・・処理場の処理能力に対する汚水量の割合で、施設の利用状況を判断する指標。水洗化率が低いため平均値を下回っている。
⑧『水洗化率』・・・処理区域内で水洗便所を設置して汚水処理している人口の割合を表した指標。水質保全や収入増加の観点から、今後も水洗化の促進に取り組む必要がある。</t>
    </r>
    <rPh sb="44" eb="46">
      <t>ウワマワ</t>
    </rPh>
    <rPh sb="52" eb="53">
      <t>タ</t>
    </rPh>
    <rPh sb="53" eb="55">
      <t>カイケイ</t>
    </rPh>
    <rPh sb="58" eb="60">
      <t>クリイレ</t>
    </rPh>
    <rPh sb="60" eb="61">
      <t>キン</t>
    </rPh>
    <rPh sb="70" eb="72">
      <t>イジ</t>
    </rPh>
    <rPh sb="72" eb="75">
      <t>カンリヒ</t>
    </rPh>
    <rPh sb="75" eb="77">
      <t>シュクゲン</t>
    </rPh>
    <rPh sb="78" eb="79">
      <t>ツト</t>
    </rPh>
    <rPh sb="120" eb="122">
      <t>モンダイ</t>
    </rPh>
    <rPh sb="255" eb="258">
      <t>ヘイキンチ</t>
    </rPh>
    <rPh sb="259" eb="261">
      <t>シタマワ</t>
    </rPh>
    <rPh sb="266" eb="268">
      <t>ロウキュウ</t>
    </rPh>
    <rPh sb="268" eb="269">
      <t>カ</t>
    </rPh>
    <rPh sb="270" eb="271">
      <t>トモナ</t>
    </rPh>
    <rPh sb="272" eb="274">
      <t>シセツ</t>
    </rPh>
    <rPh sb="274" eb="275">
      <t>ナド</t>
    </rPh>
    <rPh sb="276" eb="278">
      <t>コウシン</t>
    </rPh>
    <rPh sb="279" eb="280">
      <t>フ</t>
    </rPh>
    <rPh sb="285" eb="286">
      <t>フ</t>
    </rPh>
    <rPh sb="292" eb="294">
      <t>キギョウ</t>
    </rPh>
    <rPh sb="294" eb="295">
      <t>サイ</t>
    </rPh>
    <rPh sb="295" eb="297">
      <t>ザンダカ</t>
    </rPh>
    <rPh sb="298" eb="300">
      <t>チュウシ</t>
    </rPh>
    <rPh sb="311" eb="313">
      <t>ハンダン</t>
    </rPh>
    <phoneticPr fontId="4"/>
  </si>
  <si>
    <t>①『有形固定資産減価償却率』・・・有形固定資産のうち償却対象資産の減価償却がどの程度進んでいるかを表す指標。古いところで供用開始から22年の経過であるため、低い数値となっている。
②『管渠老朽化率』・・・法定耐用年数を超えた管渠延長の割合を表した指標。古いところで供用開始から22年の経過であり、耐用年数50年には達しておらず、数値が0となっている。
③『管渠改善率』・・・当該年度に更新した管渠延長の割合を表した指標。管渠の更新をまだ実施していないため0％である。汚水管渠は、古いところで供用開始から22年が経過しているが、現在のところ老朽化は見られない。今後は将来的な経営に与える影響を考慮しながら老朽化対策について検討する必要がある。</t>
    <rPh sb="142" eb="144">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</si>
</sst>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878-448E-8CC1-466EFCF422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6878-448E-8CC1-466EFCF422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34.03</c:v>
                </c:pt>
                <c:pt idx="4">
                  <c:v>34.03</c:v>
                </c:pt>
              </c:numCache>
            </c:numRef>
          </c:val>
          <c:extLst>
            <c:ext xmlns:c16="http://schemas.microsoft.com/office/drawing/2014/chart" uri="{C3380CC4-5D6E-409C-BE32-E72D297353CC}">
              <c16:uniqueId val="{00000000-7E3E-4507-98F9-B782A78BBE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7E3E-4507-98F9-B782A78BBE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78.569999999999993</c:v>
                </c:pt>
                <c:pt idx="4">
                  <c:v>79.81</c:v>
                </c:pt>
              </c:numCache>
            </c:numRef>
          </c:val>
          <c:extLst>
            <c:ext xmlns:c16="http://schemas.microsoft.com/office/drawing/2014/chart" uri="{C3380CC4-5D6E-409C-BE32-E72D297353CC}">
              <c16:uniqueId val="{00000000-6119-43CB-AD59-FD5D6E5300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6119-43CB-AD59-FD5D6E5300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86.42</c:v>
                </c:pt>
                <c:pt idx="4">
                  <c:v>114.74</c:v>
                </c:pt>
              </c:numCache>
            </c:numRef>
          </c:val>
          <c:extLst>
            <c:ext xmlns:c16="http://schemas.microsoft.com/office/drawing/2014/chart" uri="{C3380CC4-5D6E-409C-BE32-E72D297353CC}">
              <c16:uniqueId val="{00000000-AFED-458D-AD19-150D4BB85E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AFED-458D-AD19-150D4BB85E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3.25</c:v>
                </c:pt>
                <c:pt idx="4">
                  <c:v>6.57</c:v>
                </c:pt>
              </c:numCache>
            </c:numRef>
          </c:val>
          <c:extLst>
            <c:ext xmlns:c16="http://schemas.microsoft.com/office/drawing/2014/chart" uri="{C3380CC4-5D6E-409C-BE32-E72D297353CC}">
              <c16:uniqueId val="{00000000-CDDA-4D93-9C81-B16033B3BE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CDDA-4D93-9C81-B16033B3BE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F20-4ABA-8AA9-BA5AF08E7B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5F20-4ABA-8AA9-BA5AF08E7B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60.31</c:v>
                </c:pt>
                <c:pt idx="4" formatCode="#,##0.00;&quot;△&quot;#,##0.00">
                  <c:v>0</c:v>
                </c:pt>
              </c:numCache>
            </c:numRef>
          </c:val>
          <c:extLst>
            <c:ext xmlns:c16="http://schemas.microsoft.com/office/drawing/2014/chart" uri="{C3380CC4-5D6E-409C-BE32-E72D297353CC}">
              <c16:uniqueId val="{00000000-AAE7-4B95-BE73-C78C03E951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AAE7-4B95-BE73-C78C03E951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19.73</c:v>
                </c:pt>
                <c:pt idx="4">
                  <c:v>77.91</c:v>
                </c:pt>
              </c:numCache>
            </c:numRef>
          </c:val>
          <c:extLst>
            <c:ext xmlns:c16="http://schemas.microsoft.com/office/drawing/2014/chart" uri="{C3380CC4-5D6E-409C-BE32-E72D297353CC}">
              <c16:uniqueId val="{00000000-D8A2-4456-9C88-26E3861440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D8A2-4456-9C88-26E3861440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1951.14</c:v>
                </c:pt>
                <c:pt idx="4">
                  <c:v>833.29</c:v>
                </c:pt>
              </c:numCache>
            </c:numRef>
          </c:val>
          <c:extLst>
            <c:ext xmlns:c16="http://schemas.microsoft.com/office/drawing/2014/chart" uri="{C3380CC4-5D6E-409C-BE32-E72D297353CC}">
              <c16:uniqueId val="{00000000-8110-4385-B982-AEBE99ED82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8110-4385-B982-AEBE99ED82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54.22</c:v>
                </c:pt>
                <c:pt idx="4">
                  <c:v>68.75</c:v>
                </c:pt>
              </c:numCache>
            </c:numRef>
          </c:val>
          <c:extLst>
            <c:ext xmlns:c16="http://schemas.microsoft.com/office/drawing/2014/chart" uri="{C3380CC4-5D6E-409C-BE32-E72D297353CC}">
              <c16:uniqueId val="{00000000-DCA1-4A96-A69E-B127343332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DCA1-4A96-A69E-B127343332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321.10000000000002</c:v>
                </c:pt>
                <c:pt idx="4">
                  <c:v>252.71</c:v>
                </c:pt>
              </c:numCache>
            </c:numRef>
          </c:val>
          <c:extLst>
            <c:ext xmlns:c16="http://schemas.microsoft.com/office/drawing/2014/chart" uri="{C3380CC4-5D6E-409C-BE32-E72D297353CC}">
              <c16:uniqueId val="{00000000-98F6-42DD-A178-FC5129239F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98F6-42DD-A178-FC5129239F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中津市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4" t="str">
        <f>データ!I6</f>
        <v>法適用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D2</v>
      </c>
      <c r="X8" s="74"/>
      <c r="Y8" s="74"/>
      <c r="Z8" s="74"/>
      <c r="AA8" s="74"/>
      <c r="AB8" s="74"/>
      <c r="AC8" s="74"/>
      <c r="AD8" s="75" t="str">
        <f>データ!$M$6</f>
        <v>非設置</v>
      </c>
      <c r="AE8" s="75"/>
      <c r="AF8" s="75"/>
      <c r="AG8" s="75"/>
      <c r="AH8" s="75"/>
      <c r="AI8" s="75"/>
      <c r="AJ8" s="75"/>
      <c r="AK8" s="3"/>
      <c r="AL8" s="71">
        <f>データ!S6</f>
        <v>83808</v>
      </c>
      <c r="AM8" s="71"/>
      <c r="AN8" s="71"/>
      <c r="AO8" s="71"/>
      <c r="AP8" s="71"/>
      <c r="AQ8" s="71"/>
      <c r="AR8" s="71"/>
      <c r="AS8" s="71"/>
      <c r="AT8" s="70">
        <f>データ!T6</f>
        <v>491.44</v>
      </c>
      <c r="AU8" s="70"/>
      <c r="AV8" s="70"/>
      <c r="AW8" s="70"/>
      <c r="AX8" s="70"/>
      <c r="AY8" s="70"/>
      <c r="AZ8" s="70"/>
      <c r="BA8" s="70"/>
      <c r="BB8" s="70">
        <f>データ!U6</f>
        <v>170.54</v>
      </c>
      <c r="BC8" s="70"/>
      <c r="BD8" s="70"/>
      <c r="BE8" s="70"/>
      <c r="BF8" s="70"/>
      <c r="BG8" s="70"/>
      <c r="BH8" s="70"/>
      <c r="BI8" s="70"/>
      <c r="BJ8" s="3"/>
      <c r="BK8" s="3"/>
      <c r="BL8" s="72" t="s">
        <v>10</v>
      </c>
      <c r="BM8" s="73"/>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70" t="str">
        <f>データ!N6</f>
        <v>-</v>
      </c>
      <c r="C10" s="70"/>
      <c r="D10" s="70"/>
      <c r="E10" s="70"/>
      <c r="F10" s="70"/>
      <c r="G10" s="70"/>
      <c r="H10" s="70"/>
      <c r="I10" s="70">
        <f>データ!O6</f>
        <v>79.45</v>
      </c>
      <c r="J10" s="70"/>
      <c r="K10" s="70"/>
      <c r="L10" s="70"/>
      <c r="M10" s="70"/>
      <c r="N10" s="70"/>
      <c r="O10" s="70"/>
      <c r="P10" s="70">
        <f>データ!P6</f>
        <v>4.1100000000000003</v>
      </c>
      <c r="Q10" s="70"/>
      <c r="R10" s="70"/>
      <c r="S10" s="70"/>
      <c r="T10" s="70"/>
      <c r="U10" s="70"/>
      <c r="V10" s="70"/>
      <c r="W10" s="70">
        <f>データ!Q6</f>
        <v>86.18</v>
      </c>
      <c r="X10" s="70"/>
      <c r="Y10" s="70"/>
      <c r="Z10" s="70"/>
      <c r="AA10" s="70"/>
      <c r="AB10" s="70"/>
      <c r="AC10" s="70"/>
      <c r="AD10" s="71">
        <f>データ!R6</f>
        <v>3300</v>
      </c>
      <c r="AE10" s="71"/>
      <c r="AF10" s="71"/>
      <c r="AG10" s="71"/>
      <c r="AH10" s="71"/>
      <c r="AI10" s="71"/>
      <c r="AJ10" s="71"/>
      <c r="AK10" s="2"/>
      <c r="AL10" s="71">
        <f>データ!V6</f>
        <v>3432</v>
      </c>
      <c r="AM10" s="71"/>
      <c r="AN10" s="71"/>
      <c r="AO10" s="71"/>
      <c r="AP10" s="71"/>
      <c r="AQ10" s="71"/>
      <c r="AR10" s="71"/>
      <c r="AS10" s="71"/>
      <c r="AT10" s="70">
        <f>データ!W6</f>
        <v>2</v>
      </c>
      <c r="AU10" s="70"/>
      <c r="AV10" s="70"/>
      <c r="AW10" s="70"/>
      <c r="AX10" s="70"/>
      <c r="AY10" s="70"/>
      <c r="AZ10" s="70"/>
      <c r="BA10" s="70"/>
      <c r="BB10" s="70">
        <f>データ!X6</f>
        <v>1716</v>
      </c>
      <c r="BC10" s="70"/>
      <c r="BD10" s="70"/>
      <c r="BE10" s="70"/>
      <c r="BF10" s="70"/>
      <c r="BG10" s="70"/>
      <c r="BH10" s="70"/>
      <c r="BI10" s="70"/>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nI6DfHjWK7YHR+sD9IlwfWsPc8dr+0ysuHYOgA8Y9gUywE7TNPf0RrX85RXPUSVnhXpKitlJI+7oVIXBmMETQ==" saltValue="azVitjVLS54Ay4JEv1iN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55</v>
      </c>
      <c r="B4" s="30"/>
      <c r="C4" s="30"/>
      <c r="D4" s="30"/>
      <c r="E4" s="30"/>
      <c r="F4" s="30"/>
      <c r="G4" s="30"/>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442038</v>
      </c>
      <c r="D6" s="33">
        <f t="shared" si="3"/>
        <v>46</v>
      </c>
      <c r="E6" s="33">
        <f t="shared" si="3"/>
        <v>17</v>
      </c>
      <c r="F6" s="33">
        <f t="shared" si="3"/>
        <v>4</v>
      </c>
      <c r="G6" s="33">
        <f t="shared" si="3"/>
        <v>0</v>
      </c>
      <c r="H6" s="33" t="str">
        <f t="shared" si="3"/>
        <v>大分県　中津市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79.45</v>
      </c>
      <c r="P6" s="34">
        <f t="shared" si="3"/>
        <v>4.1100000000000003</v>
      </c>
      <c r="Q6" s="34">
        <f t="shared" si="3"/>
        <v>86.18</v>
      </c>
      <c r="R6" s="34">
        <f t="shared" si="3"/>
        <v>3300</v>
      </c>
      <c r="S6" s="34">
        <f t="shared" si="3"/>
        <v>83808</v>
      </c>
      <c r="T6" s="34">
        <f t="shared" si="3"/>
        <v>491.44</v>
      </c>
      <c r="U6" s="34">
        <f t="shared" si="3"/>
        <v>170.54</v>
      </c>
      <c r="V6" s="34">
        <f t="shared" si="3"/>
        <v>3432</v>
      </c>
      <c r="W6" s="34">
        <f t="shared" si="3"/>
        <v>2</v>
      </c>
      <c r="X6" s="34">
        <f t="shared" si="3"/>
        <v>1716</v>
      </c>
      <c r="Y6" s="35" t="str">
        <f>IF(Y7="",NA(),Y7)</f>
        <v>-</v>
      </c>
      <c r="Z6" s="35" t="str">
        <f t="shared" ref="Z6:AH6" si="4">IF(Z7="",NA(),Z7)</f>
        <v>-</v>
      </c>
      <c r="AA6" s="35" t="str">
        <f t="shared" si="4"/>
        <v>-</v>
      </c>
      <c r="AB6" s="35">
        <f t="shared" si="4"/>
        <v>86.42</v>
      </c>
      <c r="AC6" s="35">
        <f t="shared" si="4"/>
        <v>114.74</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5">
        <f t="shared" si="5"/>
        <v>60.31</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19.73</v>
      </c>
      <c r="AY6" s="35">
        <f t="shared" si="6"/>
        <v>77.91</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1951.14</v>
      </c>
      <c r="BJ6" s="35">
        <f t="shared" si="7"/>
        <v>833.29</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54.22</v>
      </c>
      <c r="BU6" s="35">
        <f t="shared" si="8"/>
        <v>68.75</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321.10000000000002</v>
      </c>
      <c r="CF6" s="35">
        <f t="shared" si="9"/>
        <v>252.71</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f t="shared" si="10"/>
        <v>34.03</v>
      </c>
      <c r="CQ6" s="35">
        <f t="shared" si="10"/>
        <v>34.03</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78.569999999999993</v>
      </c>
      <c r="DB6" s="35">
        <f t="shared" si="11"/>
        <v>79.81</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3.25</v>
      </c>
      <c r="DM6" s="35">
        <f t="shared" si="12"/>
        <v>6.57</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442038</v>
      </c>
      <c r="D7" s="37">
        <v>46</v>
      </c>
      <c r="E7" s="37">
        <v>17</v>
      </c>
      <c r="F7" s="37">
        <v>4</v>
      </c>
      <c r="G7" s="37">
        <v>0</v>
      </c>
      <c r="H7" s="37" t="s">
        <v>96</v>
      </c>
      <c r="I7" s="37" t="s">
        <v>97</v>
      </c>
      <c r="J7" s="37" t="s">
        <v>98</v>
      </c>
      <c r="K7" s="37" t="s">
        <v>99</v>
      </c>
      <c r="L7" s="37" t="s">
        <v>100</v>
      </c>
      <c r="M7" s="37" t="s">
        <v>101</v>
      </c>
      <c r="N7" s="38" t="s">
        <v>102</v>
      </c>
      <c r="O7" s="38">
        <v>79.45</v>
      </c>
      <c r="P7" s="38">
        <v>4.1100000000000003</v>
      </c>
      <c r="Q7" s="38">
        <v>86.18</v>
      </c>
      <c r="R7" s="38">
        <v>3300</v>
      </c>
      <c r="S7" s="38">
        <v>83808</v>
      </c>
      <c r="T7" s="38">
        <v>491.44</v>
      </c>
      <c r="U7" s="38">
        <v>170.54</v>
      </c>
      <c r="V7" s="38">
        <v>3432</v>
      </c>
      <c r="W7" s="38">
        <v>2</v>
      </c>
      <c r="X7" s="38">
        <v>1716</v>
      </c>
      <c r="Y7" s="38" t="s">
        <v>102</v>
      </c>
      <c r="Z7" s="38" t="s">
        <v>102</v>
      </c>
      <c r="AA7" s="38" t="s">
        <v>102</v>
      </c>
      <c r="AB7" s="38">
        <v>86.42</v>
      </c>
      <c r="AC7" s="38">
        <v>114.74</v>
      </c>
      <c r="AD7" s="38" t="s">
        <v>102</v>
      </c>
      <c r="AE7" s="38" t="s">
        <v>102</v>
      </c>
      <c r="AF7" s="38" t="s">
        <v>102</v>
      </c>
      <c r="AG7" s="38">
        <v>102.73</v>
      </c>
      <c r="AH7" s="38">
        <v>105.78</v>
      </c>
      <c r="AI7" s="38">
        <v>104.83</v>
      </c>
      <c r="AJ7" s="38" t="s">
        <v>102</v>
      </c>
      <c r="AK7" s="38" t="s">
        <v>102</v>
      </c>
      <c r="AL7" s="38" t="s">
        <v>102</v>
      </c>
      <c r="AM7" s="38">
        <v>60.31</v>
      </c>
      <c r="AN7" s="38">
        <v>0</v>
      </c>
      <c r="AO7" s="38" t="s">
        <v>102</v>
      </c>
      <c r="AP7" s="38" t="s">
        <v>102</v>
      </c>
      <c r="AQ7" s="38" t="s">
        <v>102</v>
      </c>
      <c r="AR7" s="38">
        <v>94.97</v>
      </c>
      <c r="AS7" s="38">
        <v>63.96</v>
      </c>
      <c r="AT7" s="38">
        <v>61.55</v>
      </c>
      <c r="AU7" s="38" t="s">
        <v>102</v>
      </c>
      <c r="AV7" s="38" t="s">
        <v>102</v>
      </c>
      <c r="AW7" s="38" t="s">
        <v>102</v>
      </c>
      <c r="AX7" s="38">
        <v>19.73</v>
      </c>
      <c r="AY7" s="38">
        <v>77.91</v>
      </c>
      <c r="AZ7" s="38" t="s">
        <v>102</v>
      </c>
      <c r="BA7" s="38" t="s">
        <v>102</v>
      </c>
      <c r="BB7" s="38" t="s">
        <v>102</v>
      </c>
      <c r="BC7" s="38">
        <v>47.72</v>
      </c>
      <c r="BD7" s="38">
        <v>44.24</v>
      </c>
      <c r="BE7" s="38">
        <v>45.34</v>
      </c>
      <c r="BF7" s="38" t="s">
        <v>102</v>
      </c>
      <c r="BG7" s="38" t="s">
        <v>102</v>
      </c>
      <c r="BH7" s="38" t="s">
        <v>102</v>
      </c>
      <c r="BI7" s="38">
        <v>1951.14</v>
      </c>
      <c r="BJ7" s="38">
        <v>833.29</v>
      </c>
      <c r="BK7" s="38" t="s">
        <v>102</v>
      </c>
      <c r="BL7" s="38" t="s">
        <v>102</v>
      </c>
      <c r="BM7" s="38" t="s">
        <v>102</v>
      </c>
      <c r="BN7" s="38">
        <v>1206.79</v>
      </c>
      <c r="BO7" s="38">
        <v>1258.43</v>
      </c>
      <c r="BP7" s="38">
        <v>1260.21</v>
      </c>
      <c r="BQ7" s="38" t="s">
        <v>102</v>
      </c>
      <c r="BR7" s="38" t="s">
        <v>102</v>
      </c>
      <c r="BS7" s="38" t="s">
        <v>102</v>
      </c>
      <c r="BT7" s="38">
        <v>54.22</v>
      </c>
      <c r="BU7" s="38">
        <v>68.75</v>
      </c>
      <c r="BV7" s="38" t="s">
        <v>102</v>
      </c>
      <c r="BW7" s="38" t="s">
        <v>102</v>
      </c>
      <c r="BX7" s="38" t="s">
        <v>102</v>
      </c>
      <c r="BY7" s="38">
        <v>71.84</v>
      </c>
      <c r="BZ7" s="38">
        <v>73.36</v>
      </c>
      <c r="CA7" s="38">
        <v>75.290000000000006</v>
      </c>
      <c r="CB7" s="38" t="s">
        <v>102</v>
      </c>
      <c r="CC7" s="38" t="s">
        <v>102</v>
      </c>
      <c r="CD7" s="38" t="s">
        <v>102</v>
      </c>
      <c r="CE7" s="38">
        <v>321.10000000000002</v>
      </c>
      <c r="CF7" s="38">
        <v>252.71</v>
      </c>
      <c r="CG7" s="38" t="s">
        <v>102</v>
      </c>
      <c r="CH7" s="38" t="s">
        <v>102</v>
      </c>
      <c r="CI7" s="38" t="s">
        <v>102</v>
      </c>
      <c r="CJ7" s="38">
        <v>228.47</v>
      </c>
      <c r="CK7" s="38">
        <v>224.88</v>
      </c>
      <c r="CL7" s="38">
        <v>215.41</v>
      </c>
      <c r="CM7" s="38" t="s">
        <v>102</v>
      </c>
      <c r="CN7" s="38" t="s">
        <v>102</v>
      </c>
      <c r="CO7" s="38" t="s">
        <v>102</v>
      </c>
      <c r="CP7" s="38">
        <v>34.03</v>
      </c>
      <c r="CQ7" s="38">
        <v>34.03</v>
      </c>
      <c r="CR7" s="38" t="s">
        <v>102</v>
      </c>
      <c r="CS7" s="38" t="s">
        <v>102</v>
      </c>
      <c r="CT7" s="38" t="s">
        <v>102</v>
      </c>
      <c r="CU7" s="38">
        <v>42.47</v>
      </c>
      <c r="CV7" s="38">
        <v>42.4</v>
      </c>
      <c r="CW7" s="38">
        <v>42.9</v>
      </c>
      <c r="CX7" s="38" t="s">
        <v>102</v>
      </c>
      <c r="CY7" s="38" t="s">
        <v>102</v>
      </c>
      <c r="CZ7" s="38" t="s">
        <v>102</v>
      </c>
      <c r="DA7" s="38">
        <v>78.569999999999993</v>
      </c>
      <c r="DB7" s="38">
        <v>79.81</v>
      </c>
      <c r="DC7" s="38" t="s">
        <v>102</v>
      </c>
      <c r="DD7" s="38" t="s">
        <v>102</v>
      </c>
      <c r="DE7" s="38" t="s">
        <v>102</v>
      </c>
      <c r="DF7" s="38">
        <v>83.75</v>
      </c>
      <c r="DG7" s="38">
        <v>84.19</v>
      </c>
      <c r="DH7" s="38">
        <v>84.75</v>
      </c>
      <c r="DI7" s="38" t="s">
        <v>102</v>
      </c>
      <c r="DJ7" s="38" t="s">
        <v>102</v>
      </c>
      <c r="DK7" s="38" t="s">
        <v>102</v>
      </c>
      <c r="DL7" s="38">
        <v>3.25</v>
      </c>
      <c r="DM7" s="38">
        <v>6.57</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2022-01-21T01:30:41Z</cp:lastPrinted>
  <dcterms:created xsi:type="dcterms:W3CDTF">2021-12-03T07:28:17Z</dcterms:created>
  <dcterms:modified xsi:type="dcterms:W3CDTF">2022-02-02T05:28:02Z</dcterms:modified>
  <cp:category/>
</cp:coreProperties>
</file>