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9965" windowHeight="109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<sst xmlns="http://schemas.openxmlformats.org/spreadsheetml/2006/main" count="1136" uniqueCount="621">
  <si>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</si>
  <si>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</si>
  <si>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</si>
  <si>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</si>
  <si>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</si>
  <si>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</si>
  <si>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</si>
  <si>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</si>
  <si>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</si>
  <si>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</si>
  <si>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</si>
  <si>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</si>
  <si>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</si>
  <si>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</si>
  <si>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</si>
  <si>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</si>
  <si>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</si>
  <si>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</si>
  <si>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</si>
  <si>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</si>
  <si>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</si>
  <si>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</si>
  <si>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</si>
  <si>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</si>
  <si>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</si>
  <si>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</si>
  <si>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</si>
  <si>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</si>
  <si>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</si>
  <si>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</si>
  <si>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</si>
  <si>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</si>
  <si>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</si>
  <si>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</si>
  <si>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</si>
  <si>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</si>
  <si>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</si>
  <si>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</si>
  <si>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</si>
  <si>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</si>
  <si>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</si>
  <si>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</si>
  <si>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</si>
  <si>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</si>
  <si>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</si>
  <si>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</si>
  <si>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</si>
  <si>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</si>
  <si>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</si>
  <si>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</si>
  <si>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</si>
  <si>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</si>
  <si>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</si>
  <si>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</si>
  <si>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</si>
  <si>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</si>
  <si>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</si>
  <si>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</si>
  <si>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</si>
  <si>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</si>
  <si>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</si>
  <si>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</si>
  <si>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</si>
  <si>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</si>
  <si>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</si>
  <si>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</si>
  <si>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</si>
  <si>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</si>
  <si>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</si>
  <si>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</si>
  <si>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</si>
  <si>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</si>
  <si>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</si>
  <si>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</si>
  <si>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</si>
  <si>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</si>
  <si>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</si>
  <si>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</si>
  <si>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</si>
  <si>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</si>
  <si>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</si>
  <si>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</si>
  <si>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</si>
  <si>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</si>
  <si>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</si>
  <si>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</si>
  <si>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</si>
  <si>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</si>
  <si>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</si>
  <si>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</si>
  <si>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</si>
  <si>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</si>
  <si>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</si>
  <si>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</si>
  <si>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</si>
  <si>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</si>
  <si>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</si>
  <si>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</si>
  <si>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</si>
  <si>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</si>
  <si>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</si>
  <si>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</si>
  <si>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</si>
  <si>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</si>
  <si>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</si>
  <si>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</si>
  <si>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</si>
  <si>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</si>
  <si>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</si>
  <si>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</si>
  <si>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</si>
  <si>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</si>
  <si>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</si>
  <si>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</si>
  <si>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</si>
  <si>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</si>
  <si>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</si>
  <si>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</si>
  <si>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</si>
  <si>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</si>
  <si>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</si>
  <si>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</si>
  <si>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</si>
  <si>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</si>
  <si>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</si>
  <si>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</si>
  <si>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</si>
  <si>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</si>
  <si>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</si>
  <si>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</si>
  <si>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</si>
  <si>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</si>
  <si>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</si>
  <si>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</si>
  <si>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</si>
  <si>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</si>
  <si>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</si>
  <si>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</si>
  <si>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</si>
  <si>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</si>
  <si>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</si>
  <si>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</si>
  <si>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</si>
  <si>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</si>
  <si>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</si>
  <si>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</si>
  <si>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</si>
  <si>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</si>
  <si>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</si>
  <si>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</si>
  <si>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</si>
  <si>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</si>
  <si>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</si>
  <si>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</si>
  <si>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</si>
  <si>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</si>
  <si>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</si>
  <si>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</si>
  <si>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</si>
  <si>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</si>
  <si>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</si>
  <si>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</si>
  <si>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</si>
  <si>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</si>
  <si>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</si>
  <si>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</si>
  <si>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</si>
  <si>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</si>
  <si>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</si>
  <si>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</si>
  <si>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</si>
  <si>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</si>
  <si>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</si>
  <si>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</si>
  <si>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</si>
  <si>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</si>
  <si>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</si>
  <si>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</si>
  <si>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</si>
  <si>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</si>
  <si>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</si>
  <si>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</si>
  <si>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</si>
  <si>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</si>
  <si>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</si>
  <si>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</si>
  <si>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</si>
  <si>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</si>
  <si>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</si>
  <si>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</si>
  <si>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</si>
  <si>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</si>
  <si>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</si>
  <si>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</si>
  <si>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</si>
  <si>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</si>
  <si>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</si>
  <si>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</si>
  <si>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</si>
  <si>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</si>
  <si>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</si>
  <si>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</si>
  <si>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</si>
  <si>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</si>
  <si>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</si>
  <si>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</si>
  <si>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大分県中津市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</si>
  <si>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</si>
  <si>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</si>
  <si>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</si>
  <si>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</si>
  <si>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</si>
  <si>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</si>
  <si>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</si>
  <si>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</si>
  <si>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</si>
  <si>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</si>
  <si>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</si>
  <si>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</si>
  <si>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</si>
  <si>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</si>
  <si>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</si>
  <si>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</si>
  <si>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</si>
  <si>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</si>
  <si>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</si>
  <si>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</si>
  <si>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</si>
  <si>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</si>
  <si>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</si>
  <si>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</si>
  <si>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</si>
  <si>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</si>
  <si>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</si>
  <si>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</si>
  <si>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</si>
  <si>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</si>
  <si>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</si>
  <si>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</si>
  <si>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</si>
  <si>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</si>
  <si>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</si>
  <si>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</si>
  <si>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</si>
  <si>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</si>
  <si>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</si>
  <si>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</si>
  <si>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</si>
  <si>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</si>
  <si>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</si>
  <si>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</si>
  <si>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</si>
  <si>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</si>
  <si>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</si>
  <si>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</si>
  <si>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</si>
  <si>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</si>
  <si>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</si>
  <si>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</si>
  <si>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</si>
  <si>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</si>
  <si>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</si>
  <si>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</si>
  <si>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</si>
  <si>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</si>
  <si>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</si>
  <si>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</si>
  <si>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</si>
  <si>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</si>
  <si>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</si>
  <si>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</si>
  <si>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</si>
  <si>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</si>
  <si>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</si>
  <si>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</si>
  <si>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</si>
  <si>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</si>
  <si>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</si>
  <si>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</si>
  <si>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</si>
  <si>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</si>
  <si>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</si>
  <si>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</si>
  <si>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</si>
  <si>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</si>
  <si>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</si>
  <si>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</si>
  <si>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</si>
  <si>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</si>
  <si>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</si>
  <si>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</si>
  <si>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</si>
  <si>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</si>
  <si>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</si>
  <si>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</si>
  <si>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</si>
  <si>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</si>
  <si>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</si>
  <si>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</si>
  <si>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</si>
  <si>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</si>
  <si>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</si>
  <si>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</si>
  <si>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</si>
  <si>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</si>
  <si>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</si>
  <si>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</si>
  <si>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</si>
  <si>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</si>
  <si>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</si>
  <si>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</si>
  <si>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</si>
  <si>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</si>
  <si>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</si>
  <si>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</si>
  <si>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</si>
  <si>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</si>
  <si>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</si>
  <si>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</si>
  <si>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</si>
  <si>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</si>
  <si>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</si>
  <si>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</si>
  <si>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</si>
  <si>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</si>
  <si>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</si>
  <si>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</si>
  <si>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</si>
  <si>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</si>
  <si>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</si>
  <si>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</si>
  <si>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</si>
  <si>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</si>
  <si>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</si>
  <si>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</si>
  <si>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</si>
  <si>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</si>
  <si>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</si>
  <si>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</si>
  <si>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</si>
  <si>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</si>
  <si>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</si>
  <si>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</si>
  <si>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</si>
  <si>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</si>
  <si>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</si>
  <si>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</si>
  <si>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</si>
  <si>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</si>
  <si>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</si>
  <si>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</si>
  <si>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</si>
  <si>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</si>
  <si>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</si>
  <si>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</si>
  <si>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大分県中津市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</si>
  <si>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</si>
  <si>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</si>
  <si>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</si>
  <si>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</si>
  <si>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</si>
  <si>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</si>
  <si>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</si>
  <si>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</si>
  <si>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</si>
  <si>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</si>
  <si>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</si>
  <si>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</si>
  <si>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</si>
  <si>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</si>
  <si>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</si>
  <si>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</si>
  <si>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</si>
  <si>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</si>
  <si>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</si>
  <si>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</si>
  <si>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</si>
  <si>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</si>
  <si>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</si>
  <si>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</si>
  <si>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</si>
  <si>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</si>
  <si>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</si>
  <si>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</si>
  <si>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</si>
  <si>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</si>
  <si>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</si>
  <si>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</si>
  <si>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</si>
  <si>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</si>
  <si>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</si>
  <si>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</si>
  <si>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</si>
  <si>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</si>
  <si>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</si>
  <si>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</si>
  <si>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</si>
  <si>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</si>
  <si>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</si>
  <si>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</si>
  <si>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</si>
  <si>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診療所事業会計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</si>
  <si>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</si>
  <si>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</si>
  <si>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</si>
  <si>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</si>
  <si>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</si>
  <si>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</si>
  <si>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</si>
  <si>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</si>
  <si>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</si>
  <si>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</si>
  <si>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</si>
  <si>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</si>
  <si>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</si>
  <si>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</si>
  <si>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</si>
  <si>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</si>
  <si>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</si>
  <si>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</si>
  <si>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</si>
  <si>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</si>
  <si>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</si>
  <si>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</si>
  <si>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</si>
  <si>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</si>
  <si>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</si>
  <si>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</si>
  <si>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</si>
  <si>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</si>
  <si>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</si>
  <si>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</si>
  <si>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</si>
  <si>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</si>
  <si>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</si>
  <si>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</si>
  <si>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</si>
  <si>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</si>
  <si>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</si>
  <si>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</si>
  <si>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</si>
  <si>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</si>
  <si>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</si>
  <si>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</si>
  <si>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</si>
  <si>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</si>
  <si>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</si>
  <si>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</si>
  <si>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</si>
  <si>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</si>
  <si>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</si>
  <si>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</si>
  <si>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</si>
  <si>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</si>
  <si>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</si>
  <si>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</si>
  <si>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</si>
  <si>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</si>
  <si>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</si>
  <si>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</si>
  <si>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</si>
  <si>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</si>
  <si>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</si>
  <si>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</si>
  <si>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</si>
  <si>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</si>
  <si>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</si>
  <si>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</si>
  <si>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</si>
  <si>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</si>
  <si>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</si>
  <si>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</si>
  <si>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</si>
  <si>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</si>
  <si>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</si>
  <si>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</si>
  <si>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</si>
  <si>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</si>
  <si>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</si>
  <si>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</si>
  <si>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</si>
  <si>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</si>
  <si>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</si>
  <si>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</si>
  <si>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</si>
  <si>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</si>
  <si>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</si>
  <si>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</si>
  <si>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</si>
  <si>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</si>
  <si>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</si>
  <si>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</si>
  <si>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</si>
  <si>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</si>
  <si>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</si>
  <si>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</si>
  <si>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</si>
  <si>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</si>
  <si>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</si>
  <si>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</si>
  <si>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</si>
  <si>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</si>
  <si>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</si>
  <si>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</si>
  <si>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</si>
  <si>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</si>
  <si>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</si>
  <si>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</si>
  <si>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</si>
  <si>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</si>
  <si>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</si>
  <si>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</si>
  <si>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</si>
  <si>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</si>
  <si>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</si>
  <si>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</si>
  <si>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</si>
  <si>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</si>
  <si>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</si>
  <si>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</si>
  <si>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</si>
  <si>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</si>
  <si>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</si>
  <si>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</si>
  <si>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</si>
  <si>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</si>
  <si>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</si>
  <si>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</si>
  <si>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</si>
  <si>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</si>
  <si>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</si>
  <si>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</si>
  <si>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</si>
  <si>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</si>
  <si>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</si>
  <si>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</si>
  <si>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</si>
  <si>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</si>
  <si>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</si>
  <si>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</si>
  <si>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</si>
  <si>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</si>
  <si>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</si>
  <si>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</si>
  <si>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</si>
  <si>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</si>
  <si>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</si>
  <si>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</si>
  <si>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</si>
  <si>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</si>
  <si>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</si>
  <si>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</si>
  <si>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</si>
  <si>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</si>
  <si>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</si>
  <si>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</si>
  <si>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</si>
  <si>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</si>
  <si>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</si>
  <si>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</si>
  <si>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</si>
  <si>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6.45</t>
  </si>
  <si>
    <t>▲ 1.55</t>
  </si>
  <si>
    <t>▲ 2.09</t>
  </si>
  <si>
    <t>▲ 2.95</t>
  </si>
  <si>
    <t>病院事業会計</t>
  </si>
  <si>
    <t>一般会計</t>
  </si>
  <si>
    <t>水道事業会計</t>
  </si>
  <si>
    <t>国民健康保険事業特別会計（事業勘定）</t>
  </si>
  <si>
    <t>介護保険事業特別会計（保険事業勘定）</t>
  </si>
  <si>
    <t>公共下水道事業特別会計</t>
  </si>
  <si>
    <t>農業集落排水事業特別会計</t>
  </si>
  <si>
    <t>後期高齢者医療特別会計</t>
  </si>
  <si>
    <t>その他会計（赤字）</t>
  </si>
  <si>
    <t>その他会計（黒字）</t>
  </si>
  <si>
    <t>地域振興基金</t>
    <rPh sb="0" eb="2">
      <t>チイキ</t>
    </rPh>
    <rPh sb="2" eb="4">
      <t>シンコウ</t>
    </rPh>
    <rPh sb="4" eb="6">
      <t>キキン</t>
    </rPh>
    <phoneticPr fontId="2"/>
  </si>
  <si>
    <t>福祉振興基金</t>
    <rPh sb="0" eb="2">
      <t>フクシ</t>
    </rPh>
    <rPh sb="2" eb="4">
      <t>シンコウ</t>
    </rPh>
    <rPh sb="4" eb="6">
      <t>キキン</t>
    </rPh>
    <phoneticPr fontId="2"/>
  </si>
  <si>
    <t>中津市拠点基金</t>
    <rPh sb="0" eb="2">
      <t>ナカツ</t>
    </rPh>
    <rPh sb="2" eb="3">
      <t>シ</t>
    </rPh>
    <rPh sb="3" eb="5">
      <t>キョテン</t>
    </rPh>
    <rPh sb="5" eb="7">
      <t>キキン</t>
    </rPh>
    <phoneticPr fontId="2"/>
  </si>
  <si>
    <t>職員退職手当基金</t>
    <rPh sb="0" eb="2">
      <t>ショクイン</t>
    </rPh>
    <rPh sb="2" eb="4">
      <t>タイショク</t>
    </rPh>
    <rPh sb="4" eb="6">
      <t>テアテ</t>
    </rPh>
    <rPh sb="6" eb="8">
      <t>キキン</t>
    </rPh>
    <phoneticPr fontId="2"/>
  </si>
  <si>
    <t>育英基金</t>
    <rPh sb="0" eb="2">
      <t>イクエイ</t>
    </rPh>
    <rPh sb="2" eb="4">
      <t>キキン</t>
    </rPh>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</si>
  <si>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</si>
  <si>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</si>
  <si>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</si>
  <si>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</si>
  <si>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</si>
  <si>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</si>
  <si>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</si>
  <si>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</si>
  <si>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</si>
  <si>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</si>
  <si>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</si>
  <si>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</si>
  <si>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t>
    <phoneticPr fontId="2"/>
  </si>
  <si>
    <t>-</t>
    <phoneticPr fontId="2"/>
  </si>
  <si>
    <t>-</t>
    <phoneticPr fontId="2"/>
  </si>
  <si>
    <t>-</t>
    <phoneticPr fontId="2"/>
  </si>
  <si>
    <t>-</t>
    <phoneticPr fontId="2"/>
  </si>
  <si>
    <t>基金から2,189百万円繰入</t>
    <rPh sb="0" eb="2">
      <t>キキン</t>
    </rPh>
    <rPh sb="9" eb="12">
      <t>ヒャクマンエン</t>
    </rPh>
    <rPh sb="12" eb="14">
      <t>クリイレ</t>
    </rPh>
    <phoneticPr fontId="2"/>
  </si>
  <si>
    <t>-</t>
    <phoneticPr fontId="2"/>
  </si>
  <si>
    <t>基金から11百万円繰入</t>
    <phoneticPr fontId="2"/>
  </si>
  <si>
    <t>法非適用企業　基金から4百万円繰入</t>
    <phoneticPr fontId="5"/>
  </si>
  <si>
    <t>法非適用企業　基金から23百万円繰入</t>
    <rPh sb="7" eb="9">
      <t>キキン</t>
    </rPh>
    <rPh sb="13" eb="16">
      <t>ヒャクマンエン</t>
    </rPh>
    <rPh sb="16" eb="18">
      <t>クリイレ</t>
    </rPh>
    <phoneticPr fontId="5"/>
  </si>
  <si>
    <t>基金から104百万円繰入</t>
    <rPh sb="0" eb="2">
      <t>キキン</t>
    </rPh>
    <rPh sb="7" eb="10">
      <t>ヒャクマンエン</t>
    </rPh>
    <rPh sb="10" eb="12">
      <t>クリイレ</t>
    </rPh>
    <phoneticPr fontId="2"/>
  </si>
  <si>
    <t>基金から2百万円繰入</t>
    <phoneticPr fontId="2"/>
  </si>
  <si>
    <t>基金から27百万円繰入</t>
    <phoneticPr fontId="2"/>
  </si>
  <si>
    <t>基金からの繰入なし</t>
    <phoneticPr fontId="2"/>
  </si>
  <si>
    <t>-</t>
    <phoneticPr fontId="2"/>
  </si>
  <si>
    <t>法非適用企業　基金から17百万円繰入</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</si>
  <si>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</si>
  <si>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</si>
  <si>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</si>
  <si>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当市は、交付税算入率の高い旧合併特例事業債や過疎対策事業債などのいわゆる「優良債」を活用して建設事業を実施してきたため、将来負担比率は類似団体平均値よりも低い状況である。しかしながら、「優良債」を活用できる期限が迫ってきているため、今後公共施設等の老朽化対策としての建設事業を実施するには、国県補助金や「優良債」以外の起債などに財源を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</si>
  <si>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</si>
  <si>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</si>
  <si>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</si>
  <si>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</si>
  <si>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</si>
  <si>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</si>
  <si>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発行額の抑制により地方債現在高の減や、「第2期中津市行財政改革5ヶ年計画」に沿って新規採用職員を抑制していることから、退職手当負担見込額が抑制されているが、財政調整基金等の充当可能基金や特定財源の減少も大きく、さらに分母の標準財政規模の減少が要因となり平成29年度は類似団体平均より高い数値となった。
○実質公債費比率については過年度に借りた旧合併特例事業債等の償還が減少したことにより元利償還金の減少となったが、同様に基準財政需要額に算入される額も比例して減少している。実質公債費比率は前年度と比べて0.2ポイント悪化した。しかし類似団体平均と比べ良好な数値となっている。今後も良好な数値を維持しつつ、適切な財政運営に努める。</t>
    <rPh sb="93" eb="95">
      <t>ザイセイ</t>
    </rPh>
    <rPh sb="95" eb="97">
      <t>チョウセイ</t>
    </rPh>
    <rPh sb="97" eb="99">
      <t>キキン</t>
    </rPh>
    <rPh sb="99" eb="100">
      <t>トウ</t>
    </rPh>
    <rPh sb="101" eb="103">
      <t>ジュウトウ</t>
    </rPh>
    <rPh sb="103" eb="105">
      <t>カノウ</t>
    </rPh>
    <rPh sb="105" eb="107">
      <t>キキン</t>
    </rPh>
    <rPh sb="108" eb="110">
      <t>トクテイ</t>
    </rPh>
    <rPh sb="110" eb="112">
      <t>ザイゲン</t>
    </rPh>
    <rPh sb="113" eb="115">
      <t>ゲンショウ</t>
    </rPh>
    <rPh sb="116" eb="117">
      <t>オオ</t>
    </rPh>
    <rPh sb="123" eb="125">
      <t>ブンボ</t>
    </rPh>
    <rPh sb="126" eb="128">
      <t>ヒョウジュン</t>
    </rPh>
    <rPh sb="128" eb="130">
      <t>ザイセイ</t>
    </rPh>
    <rPh sb="130" eb="132">
      <t>キボ</t>
    </rPh>
    <rPh sb="133" eb="135">
      <t>ゲンショウ</t>
    </rPh>
    <rPh sb="136" eb="138">
      <t>ヨウイン</t>
    </rPh>
    <rPh sb="141" eb="143">
      <t>ヘイセイ</t>
    </rPh>
    <rPh sb="145" eb="147">
      <t>ネンド</t>
    </rPh>
    <rPh sb="156" eb="157">
      <t>タカ</t>
    </rPh>
    <rPh sb="179" eb="182">
      <t>カネンド</t>
    </rPh>
    <rPh sb="183" eb="184">
      <t>カ</t>
    </rPh>
    <rPh sb="194" eb="195">
      <t>トウ</t>
    </rPh>
    <rPh sb="196" eb="198">
      <t>ショウカン</t>
    </rPh>
    <rPh sb="208" eb="210">
      <t>ガンリ</t>
    </rPh>
    <rPh sb="210" eb="213">
      <t>ショウカンキン</t>
    </rPh>
    <rPh sb="214" eb="216">
      <t>ゲンショウ</t>
    </rPh>
    <rPh sb="222" eb="224">
      <t>ドウヨウ</t>
    </rPh>
    <rPh sb="244" eb="246">
      <t>ゲンショウ</t>
    </rPh>
    <rPh sb="273" eb="275">
      <t>アッカ</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</si>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</sst>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67319</c:v>
                </c:pt>
                <c:pt idx="4">
                  <c:v>70615</c:v>
                </c:pt>
              </c:numCache>
            </c:numRef>
          </c:val>
          <c:smooth val="0"/>
          <c:extLst>
            <c:ext xmlns:c16="http://schemas.microsoft.com/office/drawing/2014/chart" uri="{C3380CC4-5D6E-409C-BE32-E72D297353CC}">
              <c16:uniqueId val="{00000000-9F48-4771-942C-61138C0E9F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77764</c:v>
                </c:pt>
                <c:pt idx="1">
                  <c:v>104270</c:v>
                </c:pt>
                <c:pt idx="2">
                  <c:v>77327</c:v>
                </c:pt>
                <c:pt idx="3">
                  <c:v>67532</c:v>
                </c:pt>
                <c:pt idx="4">
                  <c:v>73641</c:v>
                </c:pt>
              </c:numCache>
            </c:numRef>
          </c:val>
          <c:smooth val="0"/>
          <c:extLst>
            <c:ext xmlns:c16="http://schemas.microsoft.com/office/drawing/2014/chart" uri="{C3380CC4-5D6E-409C-BE32-E72D297353CC}">
              <c16:uniqueId val="{00000001-9F48-4771-942C-61138C0E9F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6.02</c:v>
                </c:pt>
                <c:pt idx="1">
                  <c:v>5.38</c:v>
                </c:pt>
                <c:pt idx="2">
                  <c:v>6.23</c:v>
                </c:pt>
                <c:pt idx="3">
                  <c:v>5.52</c:v>
                </c:pt>
                <c:pt idx="4">
                  <c:v>6.89</c:v>
                </c:pt>
              </c:numCache>
            </c:numRef>
          </c:val>
          <c:extLst>
            <c:ext xmlns:c16="http://schemas.microsoft.com/office/drawing/2014/chart" uri="{C3380CC4-5D6E-409C-BE32-E72D297353CC}">
              <c16:uniqueId val="{00000000-D7F5-4571-99CF-9CDE06BE67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17.27</c:v>
                </c:pt>
                <c:pt idx="1">
                  <c:v>14.47</c:v>
                </c:pt>
                <c:pt idx="2">
                  <c:v>14.54</c:v>
                </c:pt>
                <c:pt idx="3">
                  <c:v>16.739999999999998</c:v>
                </c:pt>
                <c:pt idx="4">
                  <c:v>15.6</c:v>
                </c:pt>
              </c:numCache>
            </c:numRef>
          </c:val>
          <c:extLst>
            <c:ext xmlns:c16="http://schemas.microsoft.com/office/drawing/2014/chart" uri="{C3380CC4-5D6E-409C-BE32-E72D297353CC}">
              <c16:uniqueId val="{00000001-D7F5-4571-99CF-9CDE06BE67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1.35</c:v>
                </c:pt>
                <c:pt idx="1">
                  <c:v>-6.45</c:v>
                </c:pt>
                <c:pt idx="2">
                  <c:v>-1.55</c:v>
                </c:pt>
                <c:pt idx="3">
                  <c:v>-2.09</c:v>
                </c:pt>
                <c:pt idx="4">
                  <c:v>-2.95</c:v>
                </c:pt>
              </c:numCache>
            </c:numRef>
          </c:val>
          <c:smooth val="0"/>
          <c:extLst>
            <c:ext xmlns:c16="http://schemas.microsoft.com/office/drawing/2014/chart" uri="{C3380CC4-5D6E-409C-BE32-E72D297353CC}">
              <c16:uniqueId val="{00000002-D7F5-4571-99CF-9CDE06BE67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0.21</c:v>
                </c:pt>
                <c:pt idx="4">
                  <c:v>#N/A</c:v>
                </c:pt>
                <c:pt idx="5">
                  <c:v>0.16</c:v>
                </c:pt>
                <c:pt idx="6">
                  <c:v>#N/A</c:v>
                </c:pt>
                <c:pt idx="7">
                  <c:v>0.56000000000000005</c:v>
                </c:pt>
                <c:pt idx="8">
                  <c:v>#N/A</c:v>
                </c:pt>
                <c:pt idx="9">
                  <c:v>0.13</c:v>
                </c:pt>
              </c:numCache>
            </c:numRef>
          </c:val>
          <c:extLst>
            <c:ext xmlns:c16="http://schemas.microsoft.com/office/drawing/2014/chart" uri="{C3380CC4-5D6E-409C-BE32-E72D297353CC}">
              <c16:uniqueId val="{00000000-F487-4D3C-8B36-02C8BEB339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87-4D3C-8B36-02C8BEB3396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0.06</c:v>
                </c:pt>
              </c:numCache>
            </c:numRef>
          </c:val>
          <c:extLst>
            <c:ext xmlns:c16="http://schemas.microsoft.com/office/drawing/2014/chart" uri="{C3380CC4-5D6E-409C-BE32-E72D297353CC}">
              <c16:uniqueId val="{00000002-F487-4D3C-8B36-02C8BEB3396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0.11</c:v>
                </c:pt>
                <c:pt idx="4">
                  <c:v>#N/A</c:v>
                </c:pt>
                <c:pt idx="5">
                  <c:v>0.13</c:v>
                </c:pt>
                <c:pt idx="6">
                  <c:v>#N/A</c:v>
                </c:pt>
                <c:pt idx="7">
                  <c:v>0.1</c:v>
                </c:pt>
                <c:pt idx="8">
                  <c:v>#N/A</c:v>
                </c:pt>
                <c:pt idx="9">
                  <c:v>0.08</c:v>
                </c:pt>
              </c:numCache>
            </c:numRef>
          </c:val>
          <c:extLst>
            <c:ext xmlns:c16="http://schemas.microsoft.com/office/drawing/2014/chart" uri="{C3380CC4-5D6E-409C-BE32-E72D297353CC}">
              <c16:uniqueId val="{00000003-F487-4D3C-8B36-02C8BEB3396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0.16</c:v>
                </c:pt>
                <c:pt idx="4">
                  <c:v>#N/A</c:v>
                </c:pt>
                <c:pt idx="5">
                  <c:v>0.2</c:v>
                </c:pt>
                <c:pt idx="6">
                  <c:v>#N/A</c:v>
                </c:pt>
                <c:pt idx="7">
                  <c:v>0.18</c:v>
                </c:pt>
                <c:pt idx="8">
                  <c:v>#N/A</c:v>
                </c:pt>
                <c:pt idx="9">
                  <c:v>0.14000000000000001</c:v>
                </c:pt>
              </c:numCache>
            </c:numRef>
          </c:val>
          <c:extLst>
            <c:ext xmlns:c16="http://schemas.microsoft.com/office/drawing/2014/chart" uri="{C3380CC4-5D6E-409C-BE32-E72D297353CC}">
              <c16:uniqueId val="{00000004-F487-4D3C-8B36-02C8BEB3396D}"/>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0.37</c:v>
                </c:pt>
                <c:pt idx="4">
                  <c:v>#N/A</c:v>
                </c:pt>
                <c:pt idx="5">
                  <c:v>0.54</c:v>
                </c:pt>
                <c:pt idx="6">
                  <c:v>#N/A</c:v>
                </c:pt>
                <c:pt idx="7">
                  <c:v>0.15</c:v>
                </c:pt>
                <c:pt idx="8">
                  <c:v>#N/A</c:v>
                </c:pt>
                <c:pt idx="9">
                  <c:v>0.43</c:v>
                </c:pt>
              </c:numCache>
            </c:numRef>
          </c:val>
          <c:extLst>
            <c:ext xmlns:c16="http://schemas.microsoft.com/office/drawing/2014/chart" uri="{C3380CC4-5D6E-409C-BE32-E72D297353CC}">
              <c16:uniqueId val="{00000005-F487-4D3C-8B36-02C8BEB3396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3.13</c:v>
                </c:pt>
                <c:pt idx="2">
                  <c:v>#N/A</c:v>
                </c:pt>
                <c:pt idx="3">
                  <c:v>1.92</c:v>
                </c:pt>
                <c:pt idx="4">
                  <c:v>#N/A</c:v>
                </c:pt>
                <c:pt idx="5">
                  <c:v>1.07</c:v>
                </c:pt>
                <c:pt idx="6">
                  <c:v>#N/A</c:v>
                </c:pt>
                <c:pt idx="7">
                  <c:v>1.49</c:v>
                </c:pt>
                <c:pt idx="8">
                  <c:v>#N/A</c:v>
                </c:pt>
                <c:pt idx="9">
                  <c:v>3.2</c:v>
                </c:pt>
              </c:numCache>
            </c:numRef>
          </c:val>
          <c:extLst>
            <c:ext xmlns:c16="http://schemas.microsoft.com/office/drawing/2014/chart" uri="{C3380CC4-5D6E-409C-BE32-E72D297353CC}">
              <c16:uniqueId val="{00000006-F487-4D3C-8B36-02C8BEB3396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5.16</c:v>
                </c:pt>
                <c:pt idx="2">
                  <c:v>#N/A</c:v>
                </c:pt>
                <c:pt idx="3">
                  <c:v>5.55</c:v>
                </c:pt>
                <c:pt idx="4">
                  <c:v>#N/A</c:v>
                </c:pt>
                <c:pt idx="5">
                  <c:v>5.84</c:v>
                </c:pt>
                <c:pt idx="6">
                  <c:v>#N/A</c:v>
                </c:pt>
                <c:pt idx="7">
                  <c:v>5.75</c:v>
                </c:pt>
                <c:pt idx="8">
                  <c:v>#N/A</c:v>
                </c:pt>
                <c:pt idx="9">
                  <c:v>5.8</c:v>
                </c:pt>
              </c:numCache>
            </c:numRef>
          </c:val>
          <c:extLst>
            <c:ext xmlns:c16="http://schemas.microsoft.com/office/drawing/2014/chart" uri="{C3380CC4-5D6E-409C-BE32-E72D297353CC}">
              <c16:uniqueId val="{00000007-F487-4D3C-8B36-02C8BEB339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5.95</c:v>
                </c:pt>
                <c:pt idx="2">
                  <c:v>#N/A</c:v>
                </c:pt>
                <c:pt idx="3">
                  <c:v>5.3</c:v>
                </c:pt>
                <c:pt idx="4">
                  <c:v>#N/A</c:v>
                </c:pt>
                <c:pt idx="5">
                  <c:v>6.15</c:v>
                </c:pt>
                <c:pt idx="6">
                  <c:v>#N/A</c:v>
                </c:pt>
                <c:pt idx="7">
                  <c:v>5.49</c:v>
                </c:pt>
                <c:pt idx="8">
                  <c:v>#N/A</c:v>
                </c:pt>
                <c:pt idx="9">
                  <c:v>6.85</c:v>
                </c:pt>
              </c:numCache>
            </c:numRef>
          </c:val>
          <c:extLst>
            <c:ext xmlns:c16="http://schemas.microsoft.com/office/drawing/2014/chart" uri="{C3380CC4-5D6E-409C-BE32-E72D297353CC}">
              <c16:uniqueId val="{00000008-F487-4D3C-8B36-02C8BEB3396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13.71</c:v>
                </c:pt>
                <c:pt idx="2">
                  <c:v>#N/A</c:v>
                </c:pt>
                <c:pt idx="3">
                  <c:v>16.37</c:v>
                </c:pt>
                <c:pt idx="4">
                  <c:v>#N/A</c:v>
                </c:pt>
                <c:pt idx="5">
                  <c:v>17.36</c:v>
                </c:pt>
                <c:pt idx="6">
                  <c:v>#N/A</c:v>
                </c:pt>
                <c:pt idx="7">
                  <c:v>17.53</c:v>
                </c:pt>
                <c:pt idx="8">
                  <c:v>#N/A</c:v>
                </c:pt>
                <c:pt idx="9">
                  <c:v>17.260000000000002</c:v>
                </c:pt>
              </c:numCache>
            </c:numRef>
          </c:val>
          <c:extLst>
            <c:ext xmlns:c16="http://schemas.microsoft.com/office/drawing/2014/chart" uri="{C3380CC4-5D6E-409C-BE32-E72D297353CC}">
              <c16:uniqueId val="{00000009-F487-4D3C-8B36-02C8BEB339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5284</c:v>
                </c:pt>
                <c:pt idx="5">
                  <c:v>5485</c:v>
                </c:pt>
                <c:pt idx="8">
                  <c:v>5601</c:v>
                </c:pt>
                <c:pt idx="11">
                  <c:v>5395</c:v>
                </c:pt>
                <c:pt idx="14">
                  <c:v>5202</c:v>
                </c:pt>
              </c:numCache>
            </c:numRef>
          </c:val>
          <c:extLst>
            <c:ext xmlns:c16="http://schemas.microsoft.com/office/drawing/2014/chart" uri="{C3380CC4-5D6E-409C-BE32-E72D297353CC}">
              <c16:uniqueId val="{00000000-E5F9-4C20-BBE4-42CAC5006E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F9-4C20-BBE4-42CAC5006E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F9-4C20-BBE4-42CAC5006E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9-4C20-BBE4-42CAC5006E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1406</c:v>
                </c:pt>
                <c:pt idx="3">
                  <c:v>1277</c:v>
                </c:pt>
                <c:pt idx="6">
                  <c:v>1438</c:v>
                </c:pt>
                <c:pt idx="9">
                  <c:v>1230</c:v>
                </c:pt>
                <c:pt idx="12">
                  <c:v>1191</c:v>
                </c:pt>
              </c:numCache>
            </c:numRef>
          </c:val>
          <c:extLst>
            <c:ext xmlns:c16="http://schemas.microsoft.com/office/drawing/2014/chart" uri="{C3380CC4-5D6E-409C-BE32-E72D297353CC}">
              <c16:uniqueId val="{00000004-E5F9-4C20-BBE4-42CAC5006E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56</c:v>
                </c:pt>
                <c:pt idx="3">
                  <c:v>56</c:v>
                </c:pt>
                <c:pt idx="6">
                  <c:v>36</c:v>
                </c:pt>
                <c:pt idx="9">
                  <c:v>27</c:v>
                </c:pt>
                <c:pt idx="12">
                  <c:v>13</c:v>
                </c:pt>
              </c:numCache>
            </c:numRef>
          </c:val>
          <c:extLst>
            <c:ext xmlns:c16="http://schemas.microsoft.com/office/drawing/2014/chart" uri="{C3380CC4-5D6E-409C-BE32-E72D297353CC}">
              <c16:uniqueId val="{00000005-E5F9-4C20-BBE4-42CAC5006E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F9-4C20-BBE4-42CAC5006E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5093</c:v>
                </c:pt>
                <c:pt idx="3">
                  <c:v>5081</c:v>
                </c:pt>
                <c:pt idx="6">
                  <c:v>5150</c:v>
                </c:pt>
                <c:pt idx="9">
                  <c:v>5161</c:v>
                </c:pt>
                <c:pt idx="12">
                  <c:v>5015</c:v>
                </c:pt>
              </c:numCache>
            </c:numRef>
          </c:val>
          <c:extLst>
            <c:ext xmlns:c16="http://schemas.microsoft.com/office/drawing/2014/chart" uri="{C3380CC4-5D6E-409C-BE32-E72D297353CC}">
              <c16:uniqueId val="{00000007-E5F9-4C20-BBE4-42CAC5006E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1271</c:v>
                </c:pt>
                <c:pt idx="2">
                  <c:v>#N/A</c:v>
                </c:pt>
                <c:pt idx="3">
                  <c:v>#N/A</c:v>
                </c:pt>
                <c:pt idx="4">
                  <c:v>929</c:v>
                </c:pt>
                <c:pt idx="5">
                  <c:v>#N/A</c:v>
                </c:pt>
                <c:pt idx="6">
                  <c:v>#N/A</c:v>
                </c:pt>
                <c:pt idx="7">
                  <c:v>1023</c:v>
                </c:pt>
                <c:pt idx="8">
                  <c:v>#N/A</c:v>
                </c:pt>
                <c:pt idx="9">
                  <c:v>#N/A</c:v>
                </c:pt>
                <c:pt idx="10">
                  <c:v>1023</c:v>
                </c:pt>
                <c:pt idx="11">
                  <c:v>#N/A</c:v>
                </c:pt>
                <c:pt idx="12">
                  <c:v>#N/A</c:v>
                </c:pt>
                <c:pt idx="13">
                  <c:v>1017</c:v>
                </c:pt>
                <c:pt idx="14">
                  <c:v>#N/A</c:v>
                </c:pt>
              </c:numCache>
            </c:numRef>
          </c:val>
          <c:smooth val="0"/>
          <c:extLst>
            <c:ext xmlns:c16="http://schemas.microsoft.com/office/drawing/2014/chart" uri="{C3380CC4-5D6E-409C-BE32-E72D297353CC}">
              <c16:uniqueId val="{00000008-E5F9-4C20-BBE4-42CAC5006E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44453</c:v>
                </c:pt>
                <c:pt idx="5">
                  <c:v>44724</c:v>
                </c:pt>
                <c:pt idx="8">
                  <c:v>44871</c:v>
                </c:pt>
                <c:pt idx="11">
                  <c:v>44072</c:v>
                </c:pt>
                <c:pt idx="14">
                  <c:v>42397</c:v>
                </c:pt>
              </c:numCache>
            </c:numRef>
          </c:val>
          <c:extLst>
            <c:ext xmlns:c16="http://schemas.microsoft.com/office/drawing/2014/chart" uri="{C3380CC4-5D6E-409C-BE32-E72D297353CC}">
              <c16:uniqueId val="{00000000-1793-4855-9B45-65C88E16F2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5385</c:v>
                </c:pt>
                <c:pt idx="5">
                  <c:v>5925</c:v>
                </c:pt>
                <c:pt idx="8">
                  <c:v>6346</c:v>
                </c:pt>
                <c:pt idx="11">
                  <c:v>6167</c:v>
                </c:pt>
                <c:pt idx="14">
                  <c:v>6052</c:v>
                </c:pt>
              </c:numCache>
            </c:numRef>
          </c:val>
          <c:extLst>
            <c:ext xmlns:c16="http://schemas.microsoft.com/office/drawing/2014/chart" uri="{C3380CC4-5D6E-409C-BE32-E72D297353CC}">
              <c16:uniqueId val="{00000001-1793-4855-9B45-65C88E16F2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10816</c:v>
                </c:pt>
                <c:pt idx="5">
                  <c:v>10778</c:v>
                </c:pt>
                <c:pt idx="8">
                  <c:v>9943</c:v>
                </c:pt>
                <c:pt idx="11">
                  <c:v>9826</c:v>
                </c:pt>
                <c:pt idx="14">
                  <c:v>8707</c:v>
                </c:pt>
              </c:numCache>
            </c:numRef>
          </c:val>
          <c:extLst>
            <c:ext xmlns:c16="http://schemas.microsoft.com/office/drawing/2014/chart" uri="{C3380CC4-5D6E-409C-BE32-E72D297353CC}">
              <c16:uniqueId val="{00000002-1793-4855-9B45-65C88E16F2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93-4855-9B45-65C88E16F2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93-4855-9B45-65C88E16F2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240</c:v>
                </c:pt>
                <c:pt idx="9">
                  <c:v>246</c:v>
                </c:pt>
                <c:pt idx="12">
                  <c:v>257</c:v>
                </c:pt>
              </c:numCache>
            </c:numRef>
          </c:val>
          <c:extLst>
            <c:ext xmlns:c16="http://schemas.microsoft.com/office/drawing/2014/chart" uri="{C3380CC4-5D6E-409C-BE32-E72D297353CC}">
              <c16:uniqueId val="{00000005-1793-4855-9B45-65C88E16F2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7393</c:v>
                </c:pt>
                <c:pt idx="3">
                  <c:v>6711</c:v>
                </c:pt>
                <c:pt idx="6">
                  <c:v>6311</c:v>
                </c:pt>
                <c:pt idx="9">
                  <c:v>6299</c:v>
                </c:pt>
                <c:pt idx="12">
                  <c:v>6297</c:v>
                </c:pt>
              </c:numCache>
            </c:numRef>
          </c:val>
          <c:extLst>
            <c:ext xmlns:c16="http://schemas.microsoft.com/office/drawing/2014/chart" uri="{C3380CC4-5D6E-409C-BE32-E72D297353CC}">
              <c16:uniqueId val="{00000006-1793-4855-9B45-65C88E16F2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93-4855-9B45-65C88E16F2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16331</c:v>
                </c:pt>
                <c:pt idx="3">
                  <c:v>15615</c:v>
                </c:pt>
                <c:pt idx="6">
                  <c:v>15626</c:v>
                </c:pt>
                <c:pt idx="9">
                  <c:v>15227</c:v>
                </c:pt>
                <c:pt idx="12">
                  <c:v>14048</c:v>
                </c:pt>
              </c:numCache>
            </c:numRef>
          </c:val>
          <c:extLst>
            <c:ext xmlns:c16="http://schemas.microsoft.com/office/drawing/2014/chart" uri="{C3380CC4-5D6E-409C-BE32-E72D297353CC}">
              <c16:uniqueId val="{00000008-1793-4855-9B45-65C88E16F2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399</c:v>
                </c:pt>
                <c:pt idx="3">
                  <c:v>400</c:v>
                </c:pt>
                <c:pt idx="6">
                  <c:v>402</c:v>
                </c:pt>
                <c:pt idx="9">
                  <c:v>403</c:v>
                </c:pt>
                <c:pt idx="12">
                  <c:v>391</c:v>
                </c:pt>
              </c:numCache>
            </c:numRef>
          </c:val>
          <c:extLst>
            <c:ext xmlns:c16="http://schemas.microsoft.com/office/drawing/2014/chart" uri="{C3380CC4-5D6E-409C-BE32-E72D297353CC}">
              <c16:uniqueId val="{00000009-1793-4855-9B45-65C88E16F2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43444</c:v>
                </c:pt>
                <c:pt idx="3">
                  <c:v>45097</c:v>
                </c:pt>
                <c:pt idx="6">
                  <c:v>44776</c:v>
                </c:pt>
                <c:pt idx="9">
                  <c:v>43812</c:v>
                </c:pt>
                <c:pt idx="12">
                  <c:v>42489</c:v>
                </c:pt>
              </c:numCache>
            </c:numRef>
          </c:val>
          <c:extLst>
            <c:ext xmlns:c16="http://schemas.microsoft.com/office/drawing/2014/chart" uri="{C3380CC4-5D6E-409C-BE32-E72D297353CC}">
              <c16:uniqueId val="{0000000A-1793-4855-9B45-65C88E16F2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6914</c:v>
                </c:pt>
                <c:pt idx="2">
                  <c:v>#N/A</c:v>
                </c:pt>
                <c:pt idx="3">
                  <c:v>#N/A</c:v>
                </c:pt>
                <c:pt idx="4">
                  <c:v>6396</c:v>
                </c:pt>
                <c:pt idx="5">
                  <c:v>#N/A</c:v>
                </c:pt>
                <c:pt idx="6">
                  <c:v>#N/A</c:v>
                </c:pt>
                <c:pt idx="7">
                  <c:v>6195</c:v>
                </c:pt>
                <c:pt idx="8">
                  <c:v>#N/A</c:v>
                </c:pt>
                <c:pt idx="9">
                  <c:v>#N/A</c:v>
                </c:pt>
                <c:pt idx="10">
                  <c:v>5923</c:v>
                </c:pt>
                <c:pt idx="11">
                  <c:v>#N/A</c:v>
                </c:pt>
                <c:pt idx="12">
                  <c:v>#N/A</c:v>
                </c:pt>
                <c:pt idx="13">
                  <c:v>6327</c:v>
                </c:pt>
                <c:pt idx="14">
                  <c:v>#N/A</c:v>
                </c:pt>
              </c:numCache>
            </c:numRef>
          </c:val>
          <c:smooth val="0"/>
          <c:extLst>
            <c:ext xmlns:c16="http://schemas.microsoft.com/office/drawing/2014/chart" uri="{C3380CC4-5D6E-409C-BE32-E72D297353CC}">
              <c16:uniqueId val="{0000000B-1793-4855-9B45-65C88E16F2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3520</c:v>
                </c:pt>
                <c:pt idx="1">
                  <c:v>3973</c:v>
                </c:pt>
                <c:pt idx="2">
                  <c:v>3646</c:v>
                </c:pt>
              </c:numCache>
            </c:numRef>
          </c:val>
          <c:extLst>
            <c:ext xmlns:c16="http://schemas.microsoft.com/office/drawing/2014/chart" uri="{C3380CC4-5D6E-409C-BE32-E72D297353CC}">
              <c16:uniqueId val="{00000000-26B9-494D-8FC3-5EA16E70BE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2011</c:v>
                </c:pt>
                <c:pt idx="1">
                  <c:v>1614</c:v>
                </c:pt>
                <c:pt idx="2">
                  <c:v>1218</c:v>
                </c:pt>
              </c:numCache>
            </c:numRef>
          </c:val>
          <c:extLst>
            <c:ext xmlns:c16="http://schemas.microsoft.com/office/drawing/2014/chart" uri="{C3380CC4-5D6E-409C-BE32-E72D297353CC}">
              <c16:uniqueId val="{00000001-26B9-494D-8FC3-5EA16E70BE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6282</c:v>
                </c:pt>
                <c:pt idx="1">
                  <c:v>6452</c:v>
                </c:pt>
                <c:pt idx="2">
                  <c:v>5761</c:v>
                </c:pt>
              </c:numCache>
            </c:numRef>
          </c:val>
          <c:extLst>
            <c:ext xmlns:c16="http://schemas.microsoft.com/office/drawing/2014/chart" uri="{C3380CC4-5D6E-409C-BE32-E72D297353CC}">
              <c16:uniqueId val="{00000002-26B9-494D-8FC3-5EA16E70BE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{C529D112-0E14-4258-8536-10C92448941B}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46D-4460-A753-1544F72A7D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{586CB0EF-72F4-44A1-B909-BAC52A0F7D15}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6D-4460-A753-1544F72A7D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{C931D522-5C10-4C99-8A2F-2DBAFE370C26}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6D-4460-A753-1544F72A7D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{82A018AB-711C-4E29-A5A1-E98B551D2A95}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6D-4460-A753-1544F72A7D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{0F1BAA15-EB4C-4CD7-B213-76D8E1EF4A57}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6D-4460-A753-1544F72A7D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{A1A02DB4-7A4A-49CB-801D-79B9F4F83428}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46D-4460-A753-1544F72A7D5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{17830B0D-1F86-46E8-9B53-0E2B7A64A58A}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46D-4460-A753-1544F72A7D5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{CAB8A279-0181-4A97-B59D-F84C074C10EA}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46D-4460-A753-1544F72A7D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{8A8F4543-38E3-4484-815D-07A2F4C76EDC}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46D-4460-A753-1544F72A7D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59.5</c:v>
                </c:pt>
              </c:numCache>
            </c:numRef>
          </c:xVal>
          <c:yVal>
            <c:numRef>
              <c:f>公会計指標分析・財政指標組合せ分析表!$BP$51:$DC$51</c:f>
              <c:numCache>
                <c:formatCode>#,##0.0;"▲ "#,##0.0</c:formatCode>
                <c:ptCount val="40"/>
                <c:pt idx="16">
                  <c:v>32.200000000000003</c:v>
                </c:pt>
                <c:pt idx="24">
                  <c:v>31.2</c:v>
                </c:pt>
              </c:numCache>
            </c:numRef>
          </c:yVal>
          <c:smooth val="0"/>
          <c:extLst>
            <c:ext xmlns:c16="http://schemas.microsoft.com/office/drawing/2014/chart" uri="{C3380CC4-5D6E-409C-BE32-E72D297353CC}">
              <c16:uniqueId val="{00000009-846D-4460-A753-1544F72A7D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{D6871509-C5FA-421B-8F58-5C9AD2EE0722}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46D-4460-A753-1544F72A7D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{9231D831-DD6E-4EB9-A801-3FEDDBF16A61}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6D-4460-A753-1544F72A7D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{C60A29D5-920C-4543-B905-6C27203638A0}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6D-4460-A753-1544F72A7D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{0697408B-B053-4DA7-8E50-76B57C1972D5}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6D-4460-A753-1544F72A7D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{7E1DF05F-1081-48D5-8D39-235385872AB0}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6D-4460-A753-1544F72A7D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{066F5517-B828-4CA8-A4C0-72EF59CC61B8}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46D-4460-A753-1544F72A7D5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{2B95E95F-D3A9-4EA8-84C8-E435477C2496}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46D-4460-A753-1544F72A7D5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{A83BCEEC-CBA1-4FA2-A961-2C07B067CE13}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46D-4460-A753-1544F72A7D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{C0947334-6685-4BEB-B394-93DCF9F83333}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46D-4460-A753-1544F72A7D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c:v>
                </c:pt>
              </c:numCache>
            </c:numRef>
          </c:xVal>
          <c:yVal>
            <c:numRef>
              <c:f>公会計指標分析・財政指標組合せ分析表!$BP$55:$DC$55</c:f>
              <c:numCache>
                <c:formatCode>#,##0.0;"▲ "#,##0.0</c:formatCode>
                <c:ptCount val="40"/>
                <c:pt idx="16">
                  <c:v>37.299999999999997</c:v>
                </c:pt>
                <c:pt idx="24">
                  <c:v>32.5</c:v>
                </c:pt>
              </c:numCache>
            </c:numRef>
          </c:yVal>
          <c:smooth val="0"/>
          <c:extLst>
            <c:ext xmlns:c16="http://schemas.microsoft.com/office/drawing/2014/chart" uri="{C3380CC4-5D6E-409C-BE32-E72D297353CC}">
              <c16:uniqueId val="{00000013-846D-4460-A753-1544F72A7D5F}"/>
            </c:ext>
          </c:extLst>
        </c:ser>
        <c:dLbls>
          <c:showLegendKey val="0"/>
          <c:showVal val="1"/>
          <c:showCatName val="0"/>
          <c:showSerName val="0"/>
          <c:showPercent val="0"/>
          <c:showBubbleSize val="0"/>
        </c:dLbls>
        <c:axId val="46179840"/>
        <c:axId val="46181760"/>
      </c:scatterChart>
      <c:valAx>
        <c:axId val="46179840"/>
        <c:scaling>
          <c:orientation val="minMax"/>
          <c:max val="59.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4"/>
          <c:min val="3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{0051DE0D-68B5-4446-934F-F2B3901D7491}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1A0-4BE1-8B2E-19DDE565D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{A66AFC88-E6A5-4AEF-8277-6BBBD36C98E0}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A0-4BE1-8B2E-19DDE565D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{D4015294-B028-4F7F-9ADC-C77BBA5ED076}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A0-4BE1-8B2E-19DDE565D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{D2DBE816-A939-46DE-88A0-9D1BF66F7318}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A0-4BE1-8B2E-19DDE565D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{D1485B25-C78B-4264-821B-AA841F7CF93F}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A0-4BE1-8B2E-19DDE565D72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{E4E84783-8FBA-4C93-954A-BB3C7FF95D23}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1A0-4BE1-8B2E-19DDE565D72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{2435E09B-537A-42F6-9F0F-8FA020E41296}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1A0-4BE1-8B2E-19DDE565D72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{2DFC5D02-D750-4CBC-862E-8144C62B0365}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1A0-4BE1-8B2E-19DDE565D72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{54573BFF-8B92-4DF1-882E-7F42BDA4F65C}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1A0-4BE1-8B2E-19DDE565D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5.9</c:v>
                </c:pt>
                <c:pt idx="16">
                  <c:v>5.5</c:v>
                </c:pt>
                <c:pt idx="24">
                  <c:v>5.0999999999999996</c:v>
                </c:pt>
                <c:pt idx="32">
                  <c:v>5.3</c:v>
                </c:pt>
              </c:numCache>
            </c:numRef>
          </c:xVal>
          <c:yVal>
            <c:numRef>
              <c:f>公会計指標分析・財政指標組合せ分析表!$BP$73:$DC$73</c:f>
              <c:numCache>
                <c:formatCode>#,##0.0;"▲ "#,##0.0</c:formatCode>
                <c:ptCount val="40"/>
                <c:pt idx="0">
                  <c:v>35.6</c:v>
                </c:pt>
                <c:pt idx="8">
                  <c:v>33.299999999999997</c:v>
                </c:pt>
                <c:pt idx="16">
                  <c:v>32.200000000000003</c:v>
                </c:pt>
                <c:pt idx="24">
                  <c:v>31.2</c:v>
                </c:pt>
                <c:pt idx="32">
                  <c:v>33.700000000000003</c:v>
                </c:pt>
              </c:numCache>
            </c:numRef>
          </c:yVal>
          <c:smooth val="0"/>
          <c:extLst>
            <c:ext xmlns:c16="http://schemas.microsoft.com/office/drawing/2014/chart" uri="{C3380CC4-5D6E-409C-BE32-E72D297353CC}">
              <c16:uniqueId val="{00000009-41A0-4BE1-8B2E-19DDE565D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{BE4102D1-67E9-4EA0-8B95-90C6095D6F17}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1A0-4BE1-8B2E-19DDE565D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{330A0277-C267-4506-8399-F7EE776F83C5}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A0-4BE1-8B2E-19DDE565D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{F8561636-F37F-4A2F-A4B3-1B812E0D0A68}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A0-4BE1-8B2E-19DDE565D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{29ADB81B-9026-4BB1-8190-EE8276B4BAB3}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A0-4BE1-8B2E-19DDE565D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{25B2CDEA-8EE0-4746-A714-FE51DC26E679}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A0-4BE1-8B2E-19DDE565D72A}"/>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{99E18E4B-9FAA-4D42-B0B9-9436552593E1}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1A0-4BE1-8B2E-19DDE565D72A}"/>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{59D8340A-CA62-4F53-B3F1-03CD1BAB902E}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1A0-4BE1-8B2E-19DDE565D72A}"/>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{67A76A88-10FA-46B2-9794-1F63B7096099}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1A0-4BE1-8B2E-19DDE565D72A}"/>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{72690D49-54DA-4308-9115-3AF3966E96E5}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1A0-4BE1-8B2E-19DDE565D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8.1999999999999993</c:v>
                </c:pt>
                <c:pt idx="32">
                  <c:v>8</c:v>
                </c:pt>
              </c:numCache>
            </c:numRef>
          </c:xVal>
          <c:yVal>
            <c:numRef>
              <c:f>公会計指標分析・財政指標組合せ分析表!$BP$77:$DC$77</c:f>
              <c:numCache>
                <c:formatCode>#,##0.0;"▲ "#,##0.0</c:formatCode>
                <c:ptCount val="40"/>
                <c:pt idx="0">
                  <c:v>50.3</c:v>
                </c:pt>
                <c:pt idx="8">
                  <c:v>45.9</c:v>
                </c:pt>
                <c:pt idx="16">
                  <c:v>37.299999999999997</c:v>
                </c:pt>
                <c:pt idx="24">
                  <c:v>32.5</c:v>
                </c:pt>
                <c:pt idx="32">
                  <c:v>30.2</c:v>
                </c:pt>
              </c:numCache>
            </c:numRef>
          </c:yVal>
          <c:smooth val="0"/>
          <c:extLst>
            <c:ext xmlns:c16="http://schemas.microsoft.com/office/drawing/2014/chart" uri="{C3380CC4-5D6E-409C-BE32-E72D297353CC}">
              <c16:uniqueId val="{00000013-41A0-4BE1-8B2E-19DDE565D72A}"/>
            </c:ext>
          </c:extLst>
        </c:ser>
        <c:dLbls>
          <c:showLegendKey val="0"/>
          <c:showVal val="1"/>
          <c:showCatName val="0"/>
          <c:showSerName val="0"/>
          <c:showPercent val="0"/>
          <c:showBubbleSize val="0"/>
        </c:dLbls>
        <c:axId val="84219776"/>
        <c:axId val="84234240"/>
      </c:scatterChart>
      <c:valAx>
        <c:axId val="84219776"/>
        <c:scaling>
          <c:orientation val="minMax"/>
          <c:max val="10"/>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簡易水道事業の統合による水道事業会計等に係る地方債の減等により、「準元利償還金」は前年度比</a:t>
          </a:r>
          <a:r>
            <a:rPr kumimoji="1" lang="en-US" altLang="ja-JP" sz="1400">
              <a:latin typeface="ＭＳ ゴシック" pitchFamily="49" charset="-128"/>
              <a:ea typeface="ＭＳ ゴシック" pitchFamily="49" charset="-128"/>
            </a:rPr>
            <a:t>38,667</a:t>
          </a:r>
          <a:r>
            <a:rPr kumimoji="1" lang="ja-JP" altLang="en-US" sz="1400">
              <a:latin typeface="ＭＳ ゴシック" pitchFamily="49" charset="-128"/>
              <a:ea typeface="ＭＳ ゴシック" pitchFamily="49" charset="-128"/>
            </a:rPr>
            <a:t>千円減額となっている。また、算入公債費等は前年度比</a:t>
          </a:r>
          <a:r>
            <a:rPr kumimoji="1" lang="en-US" altLang="ja-JP" sz="1400">
              <a:latin typeface="ＭＳ ゴシック" pitchFamily="49" charset="-128"/>
              <a:ea typeface="ＭＳ ゴシック" pitchFamily="49" charset="-128"/>
            </a:rPr>
            <a:t>161,241</a:t>
          </a:r>
          <a:r>
            <a:rPr kumimoji="1" lang="ja-JP" altLang="en-US" sz="1400">
              <a:latin typeface="ＭＳ ゴシック" pitchFamily="49" charset="-128"/>
              <a:ea typeface="ＭＳ ゴシック" pitchFamily="49" charset="-128"/>
            </a:rPr>
            <a:t>千円の減額となっている。これは合併特例債（前年度比△</a:t>
          </a:r>
          <a:r>
            <a:rPr kumimoji="1" lang="en-US" altLang="ja-JP" sz="1400">
              <a:latin typeface="ＭＳ ゴシック" pitchFamily="49" charset="-128"/>
              <a:ea typeface="ＭＳ ゴシック" pitchFamily="49" charset="-128"/>
            </a:rPr>
            <a:t>122,881</a:t>
          </a:r>
          <a:r>
            <a:rPr kumimoji="1" lang="ja-JP" altLang="en-US" sz="1400">
              <a:latin typeface="ＭＳ ゴシック" pitchFamily="49" charset="-128"/>
              <a:ea typeface="ＭＳ ゴシック" pitchFamily="49" charset="-128"/>
            </a:rPr>
            <a:t>千円）及び過疎債（前年度比△</a:t>
          </a:r>
          <a:r>
            <a:rPr kumimoji="1" lang="en-US" altLang="ja-JP" sz="1400">
              <a:latin typeface="ＭＳ ゴシック" pitchFamily="49" charset="-128"/>
              <a:ea typeface="ＭＳ ゴシック" pitchFamily="49" charset="-128"/>
            </a:rPr>
            <a:t>52,888</a:t>
          </a:r>
          <a:r>
            <a:rPr kumimoji="1" lang="ja-JP" altLang="en-US" sz="1400">
              <a:latin typeface="ＭＳ ゴシック" pitchFamily="49" charset="-128"/>
              <a:ea typeface="ＭＳ ゴシック" pitchFamily="49" charset="-128"/>
            </a:rPr>
            <a:t>千円）の算入額が減少したことが要因となっている。今後も起債の適正な管理に努めていく。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将来負担額の減少の主な要因として、地方債現在高の減少が挙げられる。これは、臨時財政対策債の発行額の減額（前年度比△</a:t>
          </a:r>
          <a:r>
            <a:rPr kumimoji="1" lang="en-US" altLang="ja-JP" sz="1400">
              <a:latin typeface="ＭＳ ゴシック" pitchFamily="49" charset="-128"/>
              <a:ea typeface="ＭＳ ゴシック" pitchFamily="49" charset="-128"/>
            </a:rPr>
            <a:t>14,778</a:t>
          </a:r>
          <a:r>
            <a:rPr kumimoji="1" lang="ja-JP" altLang="en-US" sz="1400">
              <a:latin typeface="ＭＳ ゴシック" pitchFamily="49" charset="-128"/>
              <a:ea typeface="ＭＳ ゴシック" pitchFamily="49" charset="-128"/>
            </a:rPr>
            <a:t>千円）が影響している。また、公営企業債等繰入見込額の減少も起因しており、これは公営企業債発行の減に伴うものである。</a:t>
          </a:r>
        </a:p>
        <a:p>
          <a:r>
            <a:rPr kumimoji="1" lang="ja-JP" altLang="en-US" sz="1400">
              <a:latin typeface="ＭＳ ゴシック" pitchFamily="49" charset="-128"/>
              <a:ea typeface="ＭＳ ゴシック" pitchFamily="49" charset="-128"/>
            </a:rPr>
            <a:t>　充当可能財源等の減少については、基準財政需要額算入見込額の減少（前年度比△</a:t>
          </a:r>
          <a:r>
            <a:rPr kumimoji="1" lang="en-US" altLang="ja-JP" sz="1400">
              <a:latin typeface="ＭＳ ゴシック" pitchFamily="49" charset="-128"/>
              <a:ea typeface="ＭＳ ゴシック" pitchFamily="49" charset="-128"/>
            </a:rPr>
            <a:t>1,675,263</a:t>
          </a:r>
          <a:r>
            <a:rPr kumimoji="1" lang="ja-JP" altLang="en-US" sz="1400">
              <a:latin typeface="ＭＳ ゴシック" pitchFamily="49" charset="-128"/>
              <a:ea typeface="ＭＳ ゴシック" pitchFamily="49" charset="-128"/>
            </a:rPr>
            <a:t>千円）が主な要因となり、これは交付税算入率の高い地方債現在高の減によるものである。また、充当可能基金の減については、満期一括償還に伴う減債基金の減額が主な要因となっている。</a:t>
          </a:r>
        </a:p>
        <a:p>
          <a:r>
            <a:rPr kumimoji="1" lang="ja-JP" altLang="en-US" sz="1400">
              <a:latin typeface="ＭＳ ゴシック" pitchFamily="49" charset="-128"/>
              <a:ea typeface="ＭＳ ゴシック" pitchFamily="49" charset="-128"/>
            </a:rPr>
            <a:t>　今後も、「中津市行政サービス高度化プラン」（平成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普通交付税の合併算定替終了に伴う縮減による財政調整基金の取崩し、満期一括償還分の減債基金の取崩し等により、全体として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極的な活用や緊急的な支出に備える基金について適正規模を勘案した積立を行っていく。また、現有基金について、個別に基金そのものの意義を再度検討し、現在の行政目的・課題に整合していないと判断される基金については、目的の変更若しくは廃止等も含め見直し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地域振興基金：合併特例債を原資として、中津市の地域振興を目的とした事業に充当する。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福祉振興基金：本格的な高齢化社会の到来に備え、福祉の増進及び市民福祉活動の促進。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中津市拠点基金：大分県北部・日田地方拠点とし地域基本計画に基づき、人材育成、地域間交流、地域振興、地域づくり等の推進。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職員退職基金：職員の退職により、退職手当の財源に不足を生じた際の財源とする。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育英基金：経済的理由により学資の支弁が困難な者を対象に奨学資金を贈与する育英事業に充当。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地域振興基金：大型遊具やプレイルーム等の事業に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職員退職基金：退職者増により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年を経過し、新たな施策及び行政課題の解決のため地域振興基金を有効かつ積極的に活用し、合併新市の更なる充実を図る。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年度以降は大量退職が見込まれておらず、基金継続の理由がないため、取崩しを行う予定。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普通交付税の合併算定替終了に伴う縮減により一般財源が縮小し、財源不足が生じ財政調整基金の取崩を行ったことによる減。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行財政改革の確実な実行により、毎年度の収支を改善し、基金の取り崩しを抑え、中津市行政サービス高度化プランの終了する平成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年度末には、安定的な財政運営に必要な標準財政規模の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億円以上の財政調整基金を確保する。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市場公募債満期一括償還分の取崩により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満期一括償還が終了したのちの残高を維持し、決算剰余金等を積み増すことにより、繰上償還の原資にする。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総量圧縮等の取り組みを行わなければ、有形固定資産減価償却率は上昇の一途をたどると推測される。平成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月に策定した「公共施設等総合管理計画」において、公共施設等の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延べ床面積を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、総量の抑制、長寿命化、効率的な運営といった着実なマネジメントの推進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が必要である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125857</xdr:rowOff>
    </xdr:from>
    <xdr:to>
      <xdr:col>15</xdr:col>
      <xdr:colOff>187325</xdr:colOff>
      <xdr:row>30</xdr:row>
      <xdr:rowOff>56007</xdr:rowOff>
    </xdr:to>
    <xdr:sp macro="" textlink="">
      <xdr:nvSpPr>
        <xdr:cNvPr id="70" name="フローチャート: 判断 69"/>
        <xdr:cNvSpPr/>
      </xdr:nvSpPr>
      <xdr:spPr>
        <a:xfrm>
          <a:off x="3238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76" name="楕円 75"/>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69723</xdr:rowOff>
    </xdr:from>
    <xdr:to>
      <xdr:col>15</xdr:col>
      <xdr:colOff>187325</xdr:colOff>
      <xdr:row>29</xdr:row>
      <xdr:rowOff>171323</xdr:rowOff>
    </xdr:to>
    <xdr:sp macro="" textlink="">
      <xdr:nvSpPr>
        <xdr:cNvPr id="77" name="楕円 76"/>
        <xdr:cNvSpPr/>
      </xdr:nvSpPr>
      <xdr:spPr>
        <a:xfrm>
          <a:off x="3238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120523</xdr:rowOff>
    </xdr:to>
    <xdr:cxnSp macro="">
      <xdr:nvCxnSpPr>
        <xdr:cNvPr id="78" name="直線コネクタ 77"/>
        <xdr:cNvCxnSpPr/>
      </xdr:nvCxnSpPr>
      <xdr:spPr>
        <a:xfrm flipV="1">
          <a:off x="3289300" y="582739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47134</xdr:rowOff>
    </xdr:from>
    <xdr:ext cx="405111" cy="259045"/>
    <xdr:sp macro="" textlink="">
      <xdr:nvSpPr>
        <xdr:cNvPr id="80" name="n_2aveValue有形固定資産減価償却率"/>
        <xdr:cNvSpPr txBox="1"/>
      </xdr:nvSpPr>
      <xdr:spPr>
        <a:xfrm>
          <a:off x="3086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81" name="n_1mainValue有形固定資産減価償却率"/>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16400</xdr:rowOff>
    </xdr:from>
    <xdr:ext cx="405111" cy="259045"/>
    <xdr:sp macro="" textlink="">
      <xdr:nvSpPr>
        <xdr:cNvPr id="82" name="n_2mainValue有形固定資産減価償却率"/>
        <xdr:cNvSpPr txBox="1"/>
      </xdr:nvSpPr>
      <xdr:spPr>
        <a:xfrm>
          <a:off x="30867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将来負担額の地方債残高が年々減ってはいるものの財政調整金等の充当可能基金も同様に減ってきているため、必要な投資が行われず、老朽化対策が先送りにされている形になっている。その為、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長寿命化や適切な更新・複合化、集約化を図り、平成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月に策定した「公共施設等総合管理計画」に基づいた着実なマネジメントの推進が必要である。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3" name="楕円 122"/>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4"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0" name="楕円 69"/>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118745</xdr:rowOff>
    </xdr:from>
    <xdr:to>
      <xdr:col>15</xdr:col>
      <xdr:colOff>101600</xdr:colOff>
      <xdr:row>38</xdr:row>
      <xdr:rowOff>48895</xdr:rowOff>
    </xdr:to>
    <xdr:sp macro="" textlink="">
      <xdr:nvSpPr>
        <xdr:cNvPr id="71" name="楕円 70"/>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169545</xdr:rowOff>
    </xdr:to>
    <xdr:cxnSp macro="">
      <xdr:nvCxnSpPr>
        <xdr:cNvPr id="72" name="直線コネクタ 71"/>
        <xdr:cNvCxnSpPr/>
      </xdr:nvCxnSpPr>
      <xdr:spPr>
        <a:xfrm flipV="1">
          <a:off x="2908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5"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65422</xdr:rowOff>
    </xdr:from>
    <xdr:ext cx="405111" cy="259045"/>
    <xdr:sp macro="" textlink="">
      <xdr:nvSpPr>
        <xdr:cNvPr id="76" name="n_2mainValue【道路】&#10;有形固定資産減価償却率"/>
        <xdr:cNvSpPr txBox="1"/>
      </xdr:nvSpPr>
      <xdr:spPr>
        <a:xfrm>
          <a:off x="2705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165570</xdr:rowOff>
    </xdr:from>
    <xdr:to>
      <xdr:col>46</xdr:col>
      <xdr:colOff>38100</xdr:colOff>
      <xdr:row>39</xdr:row>
      <xdr:rowOff>95720</xdr:rowOff>
    </xdr:to>
    <xdr:sp macro="" textlink="">
      <xdr:nvSpPr>
        <xdr:cNvPr id="108" name="フローチャート: 判断 107"/>
        <xdr:cNvSpPr/>
      </xdr:nvSpPr>
      <xdr:spPr>
        <a:xfrm>
          <a:off x="8699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7188</xdr:rowOff>
    </xdr:from>
    <xdr:to>
      <xdr:col>50</xdr:col>
      <xdr:colOff>165100</xdr:colOff>
      <xdr:row>38</xdr:row>
      <xdr:rowOff>108788</xdr:rowOff>
    </xdr:to>
    <xdr:sp macro="" textlink="">
      <xdr:nvSpPr>
        <xdr:cNvPr id="114" name="楕円 113"/>
        <xdr:cNvSpPr/>
      </xdr:nvSpPr>
      <xdr:spPr>
        <a:xfrm>
          <a:off x="9588500" y="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11722</xdr:rowOff>
    </xdr:from>
    <xdr:to>
      <xdr:col>46</xdr:col>
      <xdr:colOff>38100</xdr:colOff>
      <xdr:row>38</xdr:row>
      <xdr:rowOff>113322</xdr:rowOff>
    </xdr:to>
    <xdr:sp macro="" textlink="">
      <xdr:nvSpPr>
        <xdr:cNvPr id="115" name="楕円 114"/>
        <xdr:cNvSpPr/>
      </xdr:nvSpPr>
      <xdr:spPr>
        <a:xfrm>
          <a:off x="8699500" y="65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57988</xdr:rowOff>
    </xdr:from>
    <xdr:to>
      <xdr:col>50</xdr:col>
      <xdr:colOff>114300</xdr:colOff>
      <xdr:row>38</xdr:row>
      <xdr:rowOff>62522</xdr:rowOff>
    </xdr:to>
    <xdr:cxnSp macro="">
      <xdr:nvCxnSpPr>
        <xdr:cNvPr id="116" name="直線コネクタ 115"/>
        <xdr:cNvCxnSpPr/>
      </xdr:nvCxnSpPr>
      <xdr:spPr>
        <a:xfrm flipV="1">
          <a:off x="8750300" y="657308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86847</xdr:rowOff>
    </xdr:from>
    <xdr:ext cx="534377" cy="259045"/>
    <xdr:sp macro="" textlink="">
      <xdr:nvSpPr>
        <xdr:cNvPr id="118" name="n_2aveValue【道路】&#10;一人当たり延長"/>
        <xdr:cNvSpPr txBox="1"/>
      </xdr:nvSpPr>
      <xdr:spPr>
        <a:xfrm>
          <a:off x="8483111"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99915</xdr:rowOff>
    </xdr:from>
    <xdr:ext cx="534377" cy="259045"/>
    <xdr:sp macro="" textlink="">
      <xdr:nvSpPr>
        <xdr:cNvPr id="119" name="n_1mainValue【道路】&#10;一人当たり延長"/>
        <xdr:cNvSpPr txBox="1"/>
      </xdr:nvSpPr>
      <xdr:spPr>
        <a:xfrm>
          <a:off x="9359411" y="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129849</xdr:rowOff>
    </xdr:from>
    <xdr:ext cx="534377" cy="259045"/>
    <xdr:sp macro="" textlink="">
      <xdr:nvSpPr>
        <xdr:cNvPr id="120" name="n_2mainValue【道路】&#10;一人当たり延長"/>
        <xdr:cNvSpPr txBox="1"/>
      </xdr:nvSpPr>
      <xdr:spPr>
        <a:xfrm>
          <a:off x="8483111"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4" name="フローチャート: 判断 153"/>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60" name="楕円 159"/>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1" name="楕円 160"/>
        <xdr:cNvSpPr/>
      </xdr:nvSpPr>
      <xdr:spPr>
        <a:xfrm>
          <a:off x="2857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62049</xdr:rowOff>
    </xdr:to>
    <xdr:cxnSp macro="">
      <xdr:nvCxnSpPr>
        <xdr:cNvPr id="162" name="直線コネクタ 161"/>
        <xdr:cNvCxnSpPr/>
      </xdr:nvCxnSpPr>
      <xdr:spPr>
        <a:xfrm flipV="1">
          <a:off x="2908300" y="101710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4"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97444</xdr:rowOff>
    </xdr:from>
    <xdr:ext cx="405111" cy="259045"/>
    <xdr:sp macro="" textlink="">
      <xdr:nvSpPr>
        <xdr:cNvPr id="165" name="n_1main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6" name="n_2main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56876</xdr:rowOff>
    </xdr:from>
    <xdr:to>
      <xdr:col>46</xdr:col>
      <xdr:colOff>38100</xdr:colOff>
      <xdr:row>63</xdr:row>
      <xdr:rowOff>158476</xdr:rowOff>
    </xdr:to>
    <xdr:sp macro="" textlink="">
      <xdr:nvSpPr>
        <xdr:cNvPr id="198" name="フローチャート: 判断 197"/>
        <xdr:cNvSpPr/>
      </xdr:nvSpPr>
      <xdr:spPr>
        <a:xfrm>
          <a:off x="8699500" y="108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155650</xdr:rowOff>
    </xdr:from>
    <xdr:to>
      <xdr:col>50</xdr:col>
      <xdr:colOff>165100</xdr:colOff>
      <xdr:row>63</xdr:row>
      <xdr:rowOff>85800</xdr:rowOff>
    </xdr:to>
    <xdr:sp macro="" textlink="">
      <xdr:nvSpPr>
        <xdr:cNvPr id="204" name="楕円 203"/>
        <xdr:cNvSpPr/>
      </xdr:nvSpPr>
      <xdr:spPr>
        <a:xfrm>
          <a:off x="9588500" y="107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158311</xdr:rowOff>
    </xdr:from>
    <xdr:to>
      <xdr:col>46</xdr:col>
      <xdr:colOff>38100</xdr:colOff>
      <xdr:row>63</xdr:row>
      <xdr:rowOff>88461</xdr:rowOff>
    </xdr:to>
    <xdr:sp macro="" textlink="">
      <xdr:nvSpPr>
        <xdr:cNvPr id="205" name="楕円 204"/>
        <xdr:cNvSpPr/>
      </xdr:nvSpPr>
      <xdr:spPr>
        <a:xfrm>
          <a:off x="8699500" y="107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35000</xdr:rowOff>
    </xdr:from>
    <xdr:to>
      <xdr:col>50</xdr:col>
      <xdr:colOff>114300</xdr:colOff>
      <xdr:row>63</xdr:row>
      <xdr:rowOff>37661</xdr:rowOff>
    </xdr:to>
    <xdr:cxnSp macro="">
      <xdr:nvCxnSpPr>
        <xdr:cNvPr id="206" name="直線コネクタ 205"/>
        <xdr:cNvCxnSpPr/>
      </xdr:nvCxnSpPr>
      <xdr:spPr>
        <a:xfrm flipV="1">
          <a:off x="8750300" y="1083635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149603</xdr:rowOff>
    </xdr:from>
    <xdr:ext cx="599010" cy="259045"/>
    <xdr:sp macro="" textlink="">
      <xdr:nvSpPr>
        <xdr:cNvPr id="208" name="n_2aveValue【橋りょう・トンネル】&#10;一人当たり有形固定資産（償却資産）額"/>
        <xdr:cNvSpPr txBox="1"/>
      </xdr:nvSpPr>
      <xdr:spPr>
        <a:xfrm>
          <a:off x="8450795" y="1095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76927</xdr:rowOff>
    </xdr:from>
    <xdr:ext cx="599010" cy="259045"/>
    <xdr:sp macro="" textlink="">
      <xdr:nvSpPr>
        <xdr:cNvPr id="209" name="n_1mainValue【橋りょう・トンネル】&#10;一人当たり有形固定資産（償却資産）額"/>
        <xdr:cNvSpPr txBox="1"/>
      </xdr:nvSpPr>
      <xdr:spPr>
        <a:xfrm>
          <a:off x="9327095" y="1087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104988</xdr:rowOff>
    </xdr:from>
    <xdr:ext cx="599010" cy="259045"/>
    <xdr:sp macro="" textlink="">
      <xdr:nvSpPr>
        <xdr:cNvPr id="210" name="n_2mainValue【橋りょう・トンネル】&#10;一人当たり有形固定資産（償却資産）額"/>
        <xdr:cNvSpPr txBox="1"/>
      </xdr:nvSpPr>
      <xdr:spPr>
        <a:xfrm>
          <a:off x="8450795" y="1056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3" name="フローチャート: 判断 242"/>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49" name="楕円 24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50" name="楕円 249"/>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53339</xdr:rowOff>
    </xdr:to>
    <xdr:cxnSp macro="">
      <xdr:nvCxnSpPr>
        <xdr:cNvPr id="251" name="直線コネクタ 250"/>
        <xdr:cNvCxnSpPr/>
      </xdr:nvCxnSpPr>
      <xdr:spPr>
        <a:xfrm flipV="1">
          <a:off x="2908300" y="1390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3"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54"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55" name="n_2mainValue【公営住宅】&#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7" name="フローチャート: 判断 286"/>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125222</xdr:rowOff>
    </xdr:from>
    <xdr:to>
      <xdr:col>50</xdr:col>
      <xdr:colOff>165100</xdr:colOff>
      <xdr:row>82</xdr:row>
      <xdr:rowOff>55372</xdr:rowOff>
    </xdr:to>
    <xdr:sp macro="" textlink="">
      <xdr:nvSpPr>
        <xdr:cNvPr id="293" name="楕円 292"/>
        <xdr:cNvSpPr/>
      </xdr:nvSpPr>
      <xdr:spPr>
        <a:xfrm>
          <a:off x="9588500" y="140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124461</xdr:rowOff>
    </xdr:from>
    <xdr:to>
      <xdr:col>46</xdr:col>
      <xdr:colOff>38100</xdr:colOff>
      <xdr:row>82</xdr:row>
      <xdr:rowOff>54611</xdr:rowOff>
    </xdr:to>
    <xdr:sp macro="" textlink="">
      <xdr:nvSpPr>
        <xdr:cNvPr id="294" name="楕円 293"/>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82</xdr:row>
      <xdr:rowOff>4572</xdr:rowOff>
    </xdr:to>
    <xdr:cxnSp macro="">
      <xdr:nvCxnSpPr>
        <xdr:cNvPr id="295" name="直線コネクタ 294"/>
        <xdr:cNvCxnSpPr/>
      </xdr:nvCxnSpPr>
      <xdr:spPr>
        <a:xfrm>
          <a:off x="8750300" y="140627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297"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71899</xdr:rowOff>
    </xdr:from>
    <xdr:ext cx="469744" cy="259045"/>
    <xdr:sp macro="" textlink="">
      <xdr:nvSpPr>
        <xdr:cNvPr id="298" name="n_1mainValue【公営住宅】&#10;一人当たり面積"/>
        <xdr:cNvSpPr txBox="1"/>
      </xdr:nvSpPr>
      <xdr:spPr>
        <a:xfrm>
          <a:off x="93917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299" name="n_2mainValue【公営住宅】&#10;一人当たり面積"/>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30" name="フローチャート: 判断 329"/>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114554</xdr:rowOff>
    </xdr:from>
    <xdr:to>
      <xdr:col>20</xdr:col>
      <xdr:colOff>38100</xdr:colOff>
      <xdr:row>102</xdr:row>
      <xdr:rowOff>44704</xdr:rowOff>
    </xdr:to>
    <xdr:sp macro="" textlink="">
      <xdr:nvSpPr>
        <xdr:cNvPr id="336" name="楕円 335"/>
        <xdr:cNvSpPr/>
      </xdr:nvSpPr>
      <xdr:spPr>
        <a:xfrm>
          <a:off x="3746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123698</xdr:rowOff>
    </xdr:from>
    <xdr:to>
      <xdr:col>15</xdr:col>
      <xdr:colOff>101600</xdr:colOff>
      <xdr:row>102</xdr:row>
      <xdr:rowOff>53848</xdr:rowOff>
    </xdr:to>
    <xdr:sp macro="" textlink="">
      <xdr:nvSpPr>
        <xdr:cNvPr id="337" name="楕円 336"/>
        <xdr:cNvSpPr/>
      </xdr:nvSpPr>
      <xdr:spPr>
        <a:xfrm>
          <a:off x="2857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165354</xdr:rowOff>
    </xdr:from>
    <xdr:to>
      <xdr:col>19</xdr:col>
      <xdr:colOff>177800</xdr:colOff>
      <xdr:row>102</xdr:row>
      <xdr:rowOff>3048</xdr:rowOff>
    </xdr:to>
    <xdr:cxnSp macro="">
      <xdr:nvCxnSpPr>
        <xdr:cNvPr id="338" name="直線コネクタ 337"/>
        <xdr:cNvCxnSpPr/>
      </xdr:nvCxnSpPr>
      <xdr:spPr>
        <a:xfrm flipV="1">
          <a:off x="2908300" y="17481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39"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40"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61231</xdr:rowOff>
    </xdr:from>
    <xdr:ext cx="405111" cy="259045"/>
    <xdr:sp macro="" textlink="">
      <xdr:nvSpPr>
        <xdr:cNvPr id="341" name="n_1mainValue【港湾・漁港】&#10;有形固定資産減価償却率"/>
        <xdr:cNvSpPr txBox="1"/>
      </xdr:nvSpPr>
      <xdr:spPr>
        <a:xfrm>
          <a:off x="35820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70375</xdr:rowOff>
    </xdr:from>
    <xdr:ext cx="405111" cy="259045"/>
    <xdr:sp macro="" textlink="">
      <xdr:nvSpPr>
        <xdr:cNvPr id="342" name="n_2mainValue【港湾・漁港】&#10;有形固定資産減価償却率"/>
        <xdr:cNvSpPr txBox="1"/>
      </xdr:nvSpPr>
      <xdr:spPr>
        <a:xfrm>
          <a:off x="2705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40478</xdr:rowOff>
    </xdr:from>
    <xdr:to>
      <xdr:col>46</xdr:col>
      <xdr:colOff>38100</xdr:colOff>
      <xdr:row>108</xdr:row>
      <xdr:rowOff>142078</xdr:rowOff>
    </xdr:to>
    <xdr:sp macro="" textlink="">
      <xdr:nvSpPr>
        <xdr:cNvPr id="374" name="フローチャート: 判断 373"/>
        <xdr:cNvSpPr/>
      </xdr:nvSpPr>
      <xdr:spPr>
        <a:xfrm>
          <a:off x="8699500" y="185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101285</xdr:rowOff>
    </xdr:from>
    <xdr:to>
      <xdr:col>50</xdr:col>
      <xdr:colOff>165100</xdr:colOff>
      <xdr:row>109</xdr:row>
      <xdr:rowOff>31435</xdr:rowOff>
    </xdr:to>
    <xdr:sp macro="" textlink="">
      <xdr:nvSpPr>
        <xdr:cNvPr id="380" name="楕円 379"/>
        <xdr:cNvSpPr/>
      </xdr:nvSpPr>
      <xdr:spPr>
        <a:xfrm>
          <a:off x="9588500" y="18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101287</xdr:rowOff>
    </xdr:from>
    <xdr:to>
      <xdr:col>46</xdr:col>
      <xdr:colOff>38100</xdr:colOff>
      <xdr:row>109</xdr:row>
      <xdr:rowOff>31437</xdr:rowOff>
    </xdr:to>
    <xdr:sp macro="" textlink="">
      <xdr:nvSpPr>
        <xdr:cNvPr id="381" name="楕円 380"/>
        <xdr:cNvSpPr/>
      </xdr:nvSpPr>
      <xdr:spPr>
        <a:xfrm>
          <a:off x="8699500" y="186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152085</xdr:rowOff>
    </xdr:from>
    <xdr:to>
      <xdr:col>50</xdr:col>
      <xdr:colOff>114300</xdr:colOff>
      <xdr:row>108</xdr:row>
      <xdr:rowOff>152087</xdr:rowOff>
    </xdr:to>
    <xdr:cxnSp macro="">
      <xdr:nvCxnSpPr>
        <xdr:cNvPr id="382" name="直線コネクタ 381"/>
        <xdr:cNvCxnSpPr/>
      </xdr:nvCxnSpPr>
      <xdr:spPr>
        <a:xfrm flipV="1">
          <a:off x="8750300" y="1866868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383"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158605</xdr:rowOff>
    </xdr:from>
    <xdr:ext cx="534377" cy="259045"/>
    <xdr:sp macro="" textlink="">
      <xdr:nvSpPr>
        <xdr:cNvPr id="384" name="n_2aveValue【港湾・漁港】&#10;一人当たり有形固定資産（償却資産）額"/>
        <xdr:cNvSpPr txBox="1"/>
      </xdr:nvSpPr>
      <xdr:spPr>
        <a:xfrm>
          <a:off x="8483111" y="183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22562</xdr:rowOff>
    </xdr:from>
    <xdr:ext cx="378565" cy="259045"/>
    <xdr:sp macro="" textlink="">
      <xdr:nvSpPr>
        <xdr:cNvPr id="385" name="n_1mainValue【港湾・漁港】&#10;一人当たり有形固定資産（償却資産）額"/>
        <xdr:cNvSpPr txBox="1"/>
      </xdr:nvSpPr>
      <xdr:spPr>
        <a:xfrm>
          <a:off x="9437317" y="1871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22564</xdr:rowOff>
    </xdr:from>
    <xdr:ext cx="378565" cy="259045"/>
    <xdr:sp macro="" textlink="">
      <xdr:nvSpPr>
        <xdr:cNvPr id="386" name="n_2mainValue【港湾・漁港】&#10;一人当たり有形固定資産（償却資産）額"/>
        <xdr:cNvSpPr txBox="1"/>
      </xdr:nvSpPr>
      <xdr:spPr>
        <a:xfrm>
          <a:off x="8561017" y="1871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9" name="フローチャート: 判断 41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25" name="楕円 424"/>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156845</xdr:rowOff>
    </xdr:from>
    <xdr:to>
      <xdr:col>76</xdr:col>
      <xdr:colOff>165100</xdr:colOff>
      <xdr:row>35</xdr:row>
      <xdr:rowOff>86995</xdr:rowOff>
    </xdr:to>
    <xdr:sp macro="" textlink="">
      <xdr:nvSpPr>
        <xdr:cNvPr id="426" name="楕円 425"/>
        <xdr:cNvSpPr/>
      </xdr:nvSpPr>
      <xdr:spPr>
        <a:xfrm>
          <a:off x="14541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36195</xdr:rowOff>
    </xdr:from>
    <xdr:to>
      <xdr:col>81</xdr:col>
      <xdr:colOff>50800</xdr:colOff>
      <xdr:row>36</xdr:row>
      <xdr:rowOff>20955</xdr:rowOff>
    </xdr:to>
    <xdr:cxnSp macro="">
      <xdr:nvCxnSpPr>
        <xdr:cNvPr id="427" name="直線コネクタ 426"/>
        <xdr:cNvCxnSpPr/>
      </xdr:nvCxnSpPr>
      <xdr:spPr>
        <a:xfrm>
          <a:off x="14592300" y="603694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29" name="n_2ave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30"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103522</xdr:rowOff>
    </xdr:from>
    <xdr:ext cx="405111" cy="259045"/>
    <xdr:sp macro="" textlink="">
      <xdr:nvSpPr>
        <xdr:cNvPr id="431" name="n_2mainValue【認定こども園・幼稚園・保育所】&#10;有形固定資産減価償却率"/>
        <xdr:cNvSpPr txBox="1"/>
      </xdr:nvSpPr>
      <xdr:spPr>
        <a:xfrm>
          <a:off x="14389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6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3" name="フローチャート: 判断 462"/>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469" name="楕円 468"/>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67310</xdr:rowOff>
    </xdr:from>
    <xdr:to>
      <xdr:col>107</xdr:col>
      <xdr:colOff>101600</xdr:colOff>
      <xdr:row>39</xdr:row>
      <xdr:rowOff>168910</xdr:rowOff>
    </xdr:to>
    <xdr:sp macro="" textlink="">
      <xdr:nvSpPr>
        <xdr:cNvPr id="470" name="楕円 469"/>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102870</xdr:rowOff>
    </xdr:from>
    <xdr:to>
      <xdr:col>111</xdr:col>
      <xdr:colOff>177800</xdr:colOff>
      <xdr:row>39</xdr:row>
      <xdr:rowOff>118110</xdr:rowOff>
    </xdr:to>
    <xdr:cxnSp macro="">
      <xdr:nvCxnSpPr>
        <xdr:cNvPr id="471" name="直線コネクタ 470"/>
        <xdr:cNvCxnSpPr/>
      </xdr:nvCxnSpPr>
      <xdr:spPr>
        <a:xfrm flipV="1">
          <a:off x="20434300" y="6789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7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3"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144797</xdr:rowOff>
    </xdr:from>
    <xdr:ext cx="469744" cy="259045"/>
    <xdr:sp macro="" textlink="">
      <xdr:nvSpPr>
        <xdr:cNvPr id="474" name="n_1main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475"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510" name="フローチャート: 判断 509"/>
        <xdr:cNvSpPr/>
      </xdr:nvSpPr>
      <xdr:spPr>
        <a:xfrm>
          <a:off x="14541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16" name="楕円 515"/>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7" name="楕円 516"/>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34290</xdr:rowOff>
    </xdr:to>
    <xdr:cxnSp macro="">
      <xdr:nvCxnSpPr>
        <xdr:cNvPr id="518" name="直線コネクタ 517"/>
        <xdr:cNvCxnSpPr/>
      </xdr:nvCxnSpPr>
      <xdr:spPr>
        <a:xfrm flipV="1">
          <a:off x="14592300" y="101465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1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520" name="n_2aveValue【学校施設】&#10;有形固定資産減価償却率"/>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21" name="n_1main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22" name="n_2main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57" name="フローチャート: 判断 556"/>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51743</xdr:rowOff>
    </xdr:from>
    <xdr:to>
      <xdr:col>112</xdr:col>
      <xdr:colOff>38100</xdr:colOff>
      <xdr:row>60</xdr:row>
      <xdr:rowOff>153343</xdr:rowOff>
    </xdr:to>
    <xdr:sp macro="" textlink="">
      <xdr:nvSpPr>
        <xdr:cNvPr id="563" name="楕円 562"/>
        <xdr:cNvSpPr/>
      </xdr:nvSpPr>
      <xdr:spPr>
        <a:xfrm>
          <a:off x="21272500" y="103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62847</xdr:rowOff>
    </xdr:from>
    <xdr:to>
      <xdr:col>107</xdr:col>
      <xdr:colOff>101600</xdr:colOff>
      <xdr:row>60</xdr:row>
      <xdr:rowOff>164447</xdr:rowOff>
    </xdr:to>
    <xdr:sp macro="" textlink="">
      <xdr:nvSpPr>
        <xdr:cNvPr id="564" name="楕円 563"/>
        <xdr:cNvSpPr/>
      </xdr:nvSpPr>
      <xdr:spPr>
        <a:xfrm>
          <a:off x="203835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102543</xdr:rowOff>
    </xdr:from>
    <xdr:to>
      <xdr:col>111</xdr:col>
      <xdr:colOff>177800</xdr:colOff>
      <xdr:row>60</xdr:row>
      <xdr:rowOff>113647</xdr:rowOff>
    </xdr:to>
    <xdr:cxnSp macro="">
      <xdr:nvCxnSpPr>
        <xdr:cNvPr id="565" name="直線コネクタ 564"/>
        <xdr:cNvCxnSpPr/>
      </xdr:nvCxnSpPr>
      <xdr:spPr>
        <a:xfrm flipV="1">
          <a:off x="20434300" y="1038954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6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144470</xdr:rowOff>
    </xdr:from>
    <xdr:ext cx="469744" cy="259045"/>
    <xdr:sp macro="" textlink="">
      <xdr:nvSpPr>
        <xdr:cNvPr id="568" name="n_1mainValue【学校施設】&#10;一人当たり面積"/>
        <xdr:cNvSpPr txBox="1"/>
      </xdr:nvSpPr>
      <xdr:spPr>
        <a:xfrm>
          <a:off x="21075727" y="104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155574</xdr:rowOff>
    </xdr:from>
    <xdr:ext cx="469744" cy="259045"/>
    <xdr:sp macro="" textlink="">
      <xdr:nvSpPr>
        <xdr:cNvPr id="569" name="n_2mainValue【学校施設】&#10;一人当たり面積"/>
        <xdr:cNvSpPr txBox="1"/>
      </xdr:nvSpPr>
      <xdr:spPr>
        <a:xfrm>
          <a:off x="20199427" y="104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02" name="フローチャート: 判断 60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608" name="楕円 607"/>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80645</xdr:rowOff>
    </xdr:from>
    <xdr:to>
      <xdr:col>76</xdr:col>
      <xdr:colOff>165100</xdr:colOff>
      <xdr:row>84</xdr:row>
      <xdr:rowOff>10795</xdr:rowOff>
    </xdr:to>
    <xdr:sp macro="" textlink="">
      <xdr:nvSpPr>
        <xdr:cNvPr id="609" name="楕円 608"/>
        <xdr:cNvSpPr/>
      </xdr:nvSpPr>
      <xdr:spPr>
        <a:xfrm>
          <a:off x="1454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131445</xdr:rowOff>
    </xdr:to>
    <xdr:cxnSp macro="">
      <xdr:nvCxnSpPr>
        <xdr:cNvPr id="610" name="直線コネクタ 609"/>
        <xdr:cNvCxnSpPr/>
      </xdr:nvCxnSpPr>
      <xdr:spPr>
        <a:xfrm flipV="1">
          <a:off x="14592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1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2"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613" name="n_1main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1922</xdr:rowOff>
    </xdr:from>
    <xdr:ext cx="405111" cy="259045"/>
    <xdr:sp macro="" textlink="">
      <xdr:nvSpPr>
        <xdr:cNvPr id="614" name="n_2mainValue【児童館】&#10;有形固定資産減価償却率"/>
        <xdr:cNvSpPr txBox="1"/>
      </xdr:nvSpPr>
      <xdr:spPr>
        <a:xfrm>
          <a:off x="14389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43"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52" name="楕円 65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53" name="楕円 65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54" name="直線コネクタ 65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5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5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1" name="フローチャート: 判断 69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97" name="楕円 696"/>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98" name="楕円 697"/>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133350</xdr:rowOff>
    </xdr:to>
    <xdr:cxnSp macro="">
      <xdr:nvCxnSpPr>
        <xdr:cNvPr id="699" name="直線コネクタ 698"/>
        <xdr:cNvCxnSpPr/>
      </xdr:nvCxnSpPr>
      <xdr:spPr>
        <a:xfrm flipV="1">
          <a:off x="14592300" y="1775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0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02"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03"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3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737" name="フローチャート: 判断 73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743" name="楕円 742"/>
        <xdr:cNvSpPr/>
      </xdr:nvSpPr>
      <xdr:spPr>
        <a:xfrm>
          <a:off x="2127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30299</xdr:rowOff>
    </xdr:from>
    <xdr:to>
      <xdr:col>107</xdr:col>
      <xdr:colOff>101600</xdr:colOff>
      <xdr:row>105</xdr:row>
      <xdr:rowOff>131899</xdr:rowOff>
    </xdr:to>
    <xdr:sp macro="" textlink="">
      <xdr:nvSpPr>
        <xdr:cNvPr id="744" name="楕円 743"/>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81099</xdr:rowOff>
    </xdr:to>
    <xdr:cxnSp macro="">
      <xdr:nvCxnSpPr>
        <xdr:cNvPr id="745" name="直線コネクタ 744"/>
        <xdr:cNvCxnSpPr/>
      </xdr:nvCxnSpPr>
      <xdr:spPr>
        <a:xfrm flipV="1">
          <a:off x="20434300" y="180800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4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74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145159</xdr:rowOff>
    </xdr:from>
    <xdr:ext cx="469744" cy="259045"/>
    <xdr:sp macro="" textlink="">
      <xdr:nvSpPr>
        <xdr:cNvPr id="748" name="n_1mainValue【公民館】&#10;一人当たり面積"/>
        <xdr:cNvSpPr txBox="1"/>
      </xdr:nvSpPr>
      <xdr:spPr>
        <a:xfrm>
          <a:off x="21075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749" name="n_2mainValue【公民館】&#10;一人当たり面積"/>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公営住宅の人口当たりの面積が大きくなっており、類似団体と比べ住宅戸数の供給が過剰となっている。人口減少や住宅の管理・更新費用等を考慮し、集約化等を検討していく必要がある。</a:t>
          </a:r>
          <a:endParaRPr lang="ja-JP" altLang="ja-JP" sz="1400">
            <a:effectLst/>
          </a:endParaRPr>
        </a:p>
        <a:p>
          <a:r>
            <a:rPr kumimoji="1" lang="ja-JP" altLang="ja-JP" sz="1100">
              <a:solidFill>
                <a:schemeClr val="dk1"/>
              </a:solidFill>
              <a:effectLst/>
              <a:latin typeface="+mn-lt"/>
              <a:ea typeface="+mn-ea"/>
              <a:cs typeface="+mn-cs"/>
            </a:rPr>
            <a:t>また、港湾・漁港、認定こども園・幼稚園・保育所、公民館の有形固定資産減価償却率が高くなっている。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地域住民の生活に直結する公共施設等は維持しながらも、効率的な運営、地域の実情に応じながら、長寿命化や適切な更新・複合化、集約化を図り、平成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月に策定した「公共施設等総合管理計画」に基づいた着実なマネジメントの推進が必要である。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3" name="楕円 72"/>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4" name="楕円 7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19050</xdr:rowOff>
    </xdr:to>
    <xdr:cxnSp macro="">
      <xdr:nvCxnSpPr>
        <xdr:cNvPr id="75" name="直線コネクタ 74"/>
        <xdr:cNvCxnSpPr/>
      </xdr:nvCxnSpPr>
      <xdr:spPr>
        <a:xfrm flipV="1">
          <a:off x="2908300" y="65243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6" name="n_1main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7" name="n_2mainValue【図書館】&#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110" name="フローチャート: 判断 109"/>
        <xdr:cNvSpPr/>
      </xdr:nvSpPr>
      <xdr:spPr>
        <a:xfrm>
          <a:off x="8699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48277</xdr:rowOff>
    </xdr:from>
    <xdr:ext cx="469744" cy="259045"/>
    <xdr:sp macro="" textlink="">
      <xdr:nvSpPr>
        <xdr:cNvPr id="111" name="n_2ave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17" name="楕円 116"/>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xdr:rowOff>
    </xdr:from>
    <xdr:to>
      <xdr:col>46</xdr:col>
      <xdr:colOff>38100</xdr:colOff>
      <xdr:row>38</xdr:row>
      <xdr:rowOff>107950</xdr:rowOff>
    </xdr:to>
    <xdr:sp macro="" textlink="">
      <xdr:nvSpPr>
        <xdr:cNvPr id="118" name="楕円 117"/>
        <xdr:cNvSpPr/>
      </xdr:nvSpPr>
      <xdr:spPr>
        <a:xfrm>
          <a:off x="869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19" name="直線コネクタ 118"/>
        <xdr:cNvCxnSpPr/>
      </xdr:nvCxnSpPr>
      <xdr:spPr>
        <a:xfrm>
          <a:off x="8750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99077</xdr:rowOff>
    </xdr:from>
    <xdr:ext cx="469744" cy="259045"/>
    <xdr:sp macro="" textlink="">
      <xdr:nvSpPr>
        <xdr:cNvPr id="120"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21" name="n_2mainValue【図書館】&#10;一人当たり面積"/>
        <xdr:cNvSpPr txBox="1"/>
      </xdr:nvSpPr>
      <xdr:spPr>
        <a:xfrm>
          <a:off x="851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66692</xdr:rowOff>
    </xdr:from>
    <xdr:ext cx="405111" cy="259045"/>
    <xdr:sp macro="" textlink="">
      <xdr:nvSpPr>
        <xdr:cNvPr id="156"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2" name="楕円 161"/>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63" name="楕円 162"/>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5715</xdr:rowOff>
    </xdr:to>
    <xdr:cxnSp macro="">
      <xdr:nvCxnSpPr>
        <xdr:cNvPr id="164" name="直線コネクタ 163"/>
        <xdr:cNvCxnSpPr/>
      </xdr:nvCxnSpPr>
      <xdr:spPr>
        <a:xfrm flipV="1">
          <a:off x="2908300" y="10264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65" name="n_1main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66" name="n_2mainValue【体育館・プー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9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45212</xdr:rowOff>
    </xdr:from>
    <xdr:to>
      <xdr:col>46</xdr:col>
      <xdr:colOff>38100</xdr:colOff>
      <xdr:row>61</xdr:row>
      <xdr:rowOff>146812</xdr:rowOff>
    </xdr:to>
    <xdr:sp macro="" textlink="">
      <xdr:nvSpPr>
        <xdr:cNvPr id="197" name="フローチャート: 判断 196"/>
        <xdr:cNvSpPr/>
      </xdr:nvSpPr>
      <xdr:spPr>
        <a:xfrm>
          <a:off x="8699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137939</xdr:rowOff>
    </xdr:from>
    <xdr:ext cx="469744" cy="259045"/>
    <xdr:sp macro="" textlink="">
      <xdr:nvSpPr>
        <xdr:cNvPr id="198" name="n_2aveValue【体育館・プール】&#10;一人当たり面積"/>
        <xdr:cNvSpPr txBox="1"/>
      </xdr:nvSpPr>
      <xdr:spPr>
        <a:xfrm>
          <a:off x="8515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33782</xdr:rowOff>
    </xdr:from>
    <xdr:to>
      <xdr:col>50</xdr:col>
      <xdr:colOff>165100</xdr:colOff>
      <xdr:row>60</xdr:row>
      <xdr:rowOff>135382</xdr:rowOff>
    </xdr:to>
    <xdr:sp macro="" textlink="">
      <xdr:nvSpPr>
        <xdr:cNvPr id="204" name="楕円 203"/>
        <xdr:cNvSpPr/>
      </xdr:nvSpPr>
      <xdr:spPr>
        <a:xfrm>
          <a:off x="9588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xdr:rowOff>
    </xdr:from>
    <xdr:to>
      <xdr:col>46</xdr:col>
      <xdr:colOff>38100</xdr:colOff>
      <xdr:row>60</xdr:row>
      <xdr:rowOff>114808</xdr:rowOff>
    </xdr:to>
    <xdr:sp macro="" textlink="">
      <xdr:nvSpPr>
        <xdr:cNvPr id="205" name="楕円 204"/>
        <xdr:cNvSpPr/>
      </xdr:nvSpPr>
      <xdr:spPr>
        <a:xfrm>
          <a:off x="869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84582</xdr:rowOff>
    </xdr:to>
    <xdr:cxnSp macro="">
      <xdr:nvCxnSpPr>
        <xdr:cNvPr id="206" name="直線コネクタ 205"/>
        <xdr:cNvCxnSpPr/>
      </xdr:nvCxnSpPr>
      <xdr:spPr>
        <a:xfrm>
          <a:off x="8750300" y="103510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151909</xdr:rowOff>
    </xdr:from>
    <xdr:ext cx="469744" cy="259045"/>
    <xdr:sp macro="" textlink="">
      <xdr:nvSpPr>
        <xdr:cNvPr id="207" name="n_1mainValue【体育館・プール】&#10;一人当たり面積"/>
        <xdr:cNvSpPr txBox="1"/>
      </xdr:nvSpPr>
      <xdr:spPr>
        <a:xfrm>
          <a:off x="93917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131335</xdr:rowOff>
    </xdr:from>
    <xdr:ext cx="469744" cy="259045"/>
    <xdr:sp macro="" textlink="">
      <xdr:nvSpPr>
        <xdr:cNvPr id="208" name="n_2mainValue【体育館・プール】&#10;一人当たり面積"/>
        <xdr:cNvSpPr txBox="1"/>
      </xdr:nvSpPr>
      <xdr:spPr>
        <a:xfrm>
          <a:off x="8515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152219</xdr:rowOff>
    </xdr:from>
    <xdr:to>
      <xdr:col>15</xdr:col>
      <xdr:colOff>101600</xdr:colOff>
      <xdr:row>82</xdr:row>
      <xdr:rowOff>82369</xdr:rowOff>
    </xdr:to>
    <xdr:sp macro="" textlink="">
      <xdr:nvSpPr>
        <xdr:cNvPr id="243" name="フローチャート: 判断 242"/>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73496</xdr:rowOff>
    </xdr:from>
    <xdr:ext cx="405111" cy="259045"/>
    <xdr:sp macro="" textlink="">
      <xdr:nvSpPr>
        <xdr:cNvPr id="244"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155484</xdr:rowOff>
    </xdr:from>
    <xdr:to>
      <xdr:col>20</xdr:col>
      <xdr:colOff>38100</xdr:colOff>
      <xdr:row>81</xdr:row>
      <xdr:rowOff>85634</xdr:rowOff>
    </xdr:to>
    <xdr:sp macro="" textlink="">
      <xdr:nvSpPr>
        <xdr:cNvPr id="250" name="楕円 249"/>
        <xdr:cNvSpPr/>
      </xdr:nvSpPr>
      <xdr:spPr>
        <a:xfrm>
          <a:off x="3746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18324</xdr:rowOff>
    </xdr:from>
    <xdr:to>
      <xdr:col>15</xdr:col>
      <xdr:colOff>101600</xdr:colOff>
      <xdr:row>81</xdr:row>
      <xdr:rowOff>119924</xdr:rowOff>
    </xdr:to>
    <xdr:sp macro="" textlink="">
      <xdr:nvSpPr>
        <xdr:cNvPr id="251" name="楕円 250"/>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34834</xdr:rowOff>
    </xdr:from>
    <xdr:to>
      <xdr:col>19</xdr:col>
      <xdr:colOff>177800</xdr:colOff>
      <xdr:row>81</xdr:row>
      <xdr:rowOff>69124</xdr:rowOff>
    </xdr:to>
    <xdr:cxnSp macro="">
      <xdr:nvCxnSpPr>
        <xdr:cNvPr id="252" name="直線コネクタ 251"/>
        <xdr:cNvCxnSpPr/>
      </xdr:nvCxnSpPr>
      <xdr:spPr>
        <a:xfrm flipV="1">
          <a:off x="2908300" y="1392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102161</xdr:rowOff>
    </xdr:from>
    <xdr:ext cx="405111" cy="259045"/>
    <xdr:sp macro="" textlink="">
      <xdr:nvSpPr>
        <xdr:cNvPr id="253" name="n_1mainValue【福祉施設】&#10;有形固定資産減価償却率"/>
        <xdr:cNvSpPr txBox="1"/>
      </xdr:nvSpPr>
      <xdr:spPr>
        <a:xfrm>
          <a:off x="35820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136451</xdr:rowOff>
    </xdr:from>
    <xdr:ext cx="405111" cy="259045"/>
    <xdr:sp macro="" textlink="">
      <xdr:nvSpPr>
        <xdr:cNvPr id="254" name="n_2mainValue【福祉施設】&#10;有形固定資産減価償却率"/>
        <xdr:cNvSpPr txBox="1"/>
      </xdr:nvSpPr>
      <xdr:spPr>
        <a:xfrm>
          <a:off x="2705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28121</xdr:rowOff>
    </xdr:from>
    <xdr:to>
      <xdr:col>46</xdr:col>
      <xdr:colOff>38100</xdr:colOff>
      <xdr:row>85</xdr:row>
      <xdr:rowOff>129721</xdr:rowOff>
    </xdr:to>
    <xdr:sp macro="" textlink="">
      <xdr:nvSpPr>
        <xdr:cNvPr id="289" name="フローチャート: 判断 288"/>
        <xdr:cNvSpPr/>
      </xdr:nvSpPr>
      <xdr:spPr>
        <a:xfrm>
          <a:off x="8699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120848</xdr:rowOff>
    </xdr:from>
    <xdr:ext cx="469744" cy="259045"/>
    <xdr:sp macro="" textlink="">
      <xdr:nvSpPr>
        <xdr:cNvPr id="290" name="n_2ave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296" name="楕円 295"/>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297" name="楕円 296"/>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85</xdr:row>
      <xdr:rowOff>26670</xdr:rowOff>
    </xdr:to>
    <xdr:cxnSp macro="">
      <xdr:nvCxnSpPr>
        <xdr:cNvPr id="298" name="直線コネクタ 297"/>
        <xdr:cNvCxnSpPr/>
      </xdr:nvCxnSpPr>
      <xdr:spPr>
        <a:xfrm flipV="1">
          <a:off x="8750300" y="145607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29408</xdr:rowOff>
    </xdr:from>
    <xdr:ext cx="469744" cy="259045"/>
    <xdr:sp macro="" textlink="">
      <xdr:nvSpPr>
        <xdr:cNvPr id="299"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00" name="n_2main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5" name="フローチャート: 判断 33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6"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42" name="楕円 341"/>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46627</xdr:rowOff>
    </xdr:from>
    <xdr:to>
      <xdr:col>15</xdr:col>
      <xdr:colOff>101600</xdr:colOff>
      <xdr:row>103</xdr:row>
      <xdr:rowOff>148227</xdr:rowOff>
    </xdr:to>
    <xdr:sp macro="" textlink="">
      <xdr:nvSpPr>
        <xdr:cNvPr id="343" name="楕円 342"/>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97427</xdr:rowOff>
    </xdr:to>
    <xdr:cxnSp macro="">
      <xdr:nvCxnSpPr>
        <xdr:cNvPr id="344" name="直線コネクタ 343"/>
        <xdr:cNvCxnSpPr/>
      </xdr:nvCxnSpPr>
      <xdr:spPr>
        <a:xfrm flipV="1">
          <a:off x="2908300" y="1772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132097</xdr:rowOff>
    </xdr:from>
    <xdr:ext cx="405111" cy="259045"/>
    <xdr:sp macro="" textlink="">
      <xdr:nvSpPr>
        <xdr:cNvPr id="345"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346" name="n_2mainValue【市民会館】&#10;有形固定資産減価償却率"/>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93980</xdr:rowOff>
    </xdr:from>
    <xdr:to>
      <xdr:col>46</xdr:col>
      <xdr:colOff>38100</xdr:colOff>
      <xdr:row>105</xdr:row>
      <xdr:rowOff>24130</xdr:rowOff>
    </xdr:to>
    <xdr:sp macro="" textlink="">
      <xdr:nvSpPr>
        <xdr:cNvPr id="377" name="フローチャート: 判断 376"/>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40657</xdr:rowOff>
    </xdr:from>
    <xdr:ext cx="469744" cy="259045"/>
    <xdr:sp macro="" textlink="">
      <xdr:nvSpPr>
        <xdr:cNvPr id="378" name="n_2ave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384" name="楕円 383"/>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85" name="楕円 384"/>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763</xdr:rowOff>
    </xdr:from>
    <xdr:to>
      <xdr:col>50</xdr:col>
      <xdr:colOff>114300</xdr:colOff>
      <xdr:row>105</xdr:row>
      <xdr:rowOff>5335</xdr:rowOff>
    </xdr:to>
    <xdr:cxnSp macro="">
      <xdr:nvCxnSpPr>
        <xdr:cNvPr id="386" name="直線コネクタ 385"/>
        <xdr:cNvCxnSpPr/>
      </xdr:nvCxnSpPr>
      <xdr:spPr>
        <a:xfrm flipV="1">
          <a:off x="8750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68090</xdr:rowOff>
    </xdr:from>
    <xdr:ext cx="469744" cy="259045"/>
    <xdr:sp macro="" textlink="">
      <xdr:nvSpPr>
        <xdr:cNvPr id="387" name="n_1main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388" name="n_2main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430" name="楕円 429"/>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71120</xdr:rowOff>
    </xdr:from>
    <xdr:to>
      <xdr:col>76</xdr:col>
      <xdr:colOff>165100</xdr:colOff>
      <xdr:row>40</xdr:row>
      <xdr:rowOff>1270</xdr:rowOff>
    </xdr:to>
    <xdr:sp macro="" textlink="">
      <xdr:nvSpPr>
        <xdr:cNvPr id="431" name="楕円 430"/>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121920</xdr:rowOff>
    </xdr:to>
    <xdr:cxnSp macro="">
      <xdr:nvCxnSpPr>
        <xdr:cNvPr id="432" name="直線コネクタ 431"/>
        <xdr:cNvCxnSpPr/>
      </xdr:nvCxnSpPr>
      <xdr:spPr>
        <a:xfrm flipV="1">
          <a:off x="14592300" y="67660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121393</xdr:rowOff>
    </xdr:from>
    <xdr:ext cx="405111" cy="259045"/>
    <xdr:sp macro="" textlink="">
      <xdr:nvSpPr>
        <xdr:cNvPr id="433"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34" name="n_2mainValue【一般廃棄物処理施設】&#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46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30538</xdr:rowOff>
    </xdr:from>
    <xdr:to>
      <xdr:col>107</xdr:col>
      <xdr:colOff>101600</xdr:colOff>
      <xdr:row>38</xdr:row>
      <xdr:rowOff>132138</xdr:rowOff>
    </xdr:to>
    <xdr:sp macro="" textlink="">
      <xdr:nvSpPr>
        <xdr:cNvPr id="463" name="フローチャート: 判断 462"/>
        <xdr:cNvSpPr/>
      </xdr:nvSpPr>
      <xdr:spPr>
        <a:xfrm>
          <a:off x="20383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123265</xdr:rowOff>
    </xdr:from>
    <xdr:ext cx="534377" cy="259045"/>
    <xdr:sp macro="" textlink="">
      <xdr:nvSpPr>
        <xdr:cNvPr id="464" name="n_2aveValue【一般廃棄物処理施設】&#10;一人当たり有形固定資産（償却資産）額"/>
        <xdr:cNvSpPr txBox="1"/>
      </xdr:nvSpPr>
      <xdr:spPr>
        <a:xfrm>
          <a:off x="201671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136134</xdr:rowOff>
    </xdr:from>
    <xdr:to>
      <xdr:col>112</xdr:col>
      <xdr:colOff>38100</xdr:colOff>
      <xdr:row>35</xdr:row>
      <xdr:rowOff>66284</xdr:rowOff>
    </xdr:to>
    <xdr:sp macro="" textlink="">
      <xdr:nvSpPr>
        <xdr:cNvPr id="470" name="楕円 469"/>
        <xdr:cNvSpPr/>
      </xdr:nvSpPr>
      <xdr:spPr>
        <a:xfrm>
          <a:off x="21272500" y="5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145512</xdr:rowOff>
    </xdr:from>
    <xdr:to>
      <xdr:col>107</xdr:col>
      <xdr:colOff>101600</xdr:colOff>
      <xdr:row>35</xdr:row>
      <xdr:rowOff>75662</xdr:rowOff>
    </xdr:to>
    <xdr:sp macro="" textlink="">
      <xdr:nvSpPr>
        <xdr:cNvPr id="471" name="楕円 470"/>
        <xdr:cNvSpPr/>
      </xdr:nvSpPr>
      <xdr:spPr>
        <a:xfrm>
          <a:off x="20383500" y="59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15484</xdr:rowOff>
    </xdr:from>
    <xdr:to>
      <xdr:col>111</xdr:col>
      <xdr:colOff>177800</xdr:colOff>
      <xdr:row>35</xdr:row>
      <xdr:rowOff>24862</xdr:rowOff>
    </xdr:to>
    <xdr:cxnSp macro="">
      <xdr:nvCxnSpPr>
        <xdr:cNvPr id="472" name="直線コネクタ 471"/>
        <xdr:cNvCxnSpPr/>
      </xdr:nvCxnSpPr>
      <xdr:spPr>
        <a:xfrm flipV="1">
          <a:off x="20434300" y="6016234"/>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82811</xdr:rowOff>
    </xdr:from>
    <xdr:ext cx="599010" cy="259045"/>
    <xdr:sp macro="" textlink="">
      <xdr:nvSpPr>
        <xdr:cNvPr id="473" name="n_1mainValue【一般廃棄物処理施設】&#10;一人当たり有形固定資産（償却資産）額"/>
        <xdr:cNvSpPr txBox="1"/>
      </xdr:nvSpPr>
      <xdr:spPr>
        <a:xfrm>
          <a:off x="21011095" y="574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92189</xdr:rowOff>
    </xdr:from>
    <xdr:ext cx="599010" cy="259045"/>
    <xdr:sp macro="" textlink="">
      <xdr:nvSpPr>
        <xdr:cNvPr id="474" name="n_2mainValue【一般廃棄物処理施設】&#10;一人当たり有形固定資産（償却資産）額"/>
        <xdr:cNvSpPr txBox="1"/>
      </xdr:nvSpPr>
      <xdr:spPr>
        <a:xfrm>
          <a:off x="20134795" y="57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508"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09" name="フローチャート: 判断 50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510"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16" name="楕円 515"/>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17" name="楕円 516"/>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117566</xdr:rowOff>
    </xdr:to>
    <xdr:cxnSp macro="">
      <xdr:nvCxnSpPr>
        <xdr:cNvPr id="518" name="直線コネクタ 517"/>
        <xdr:cNvCxnSpPr/>
      </xdr:nvCxnSpPr>
      <xdr:spPr>
        <a:xfrm flipV="1">
          <a:off x="14592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126836</xdr:rowOff>
    </xdr:from>
    <xdr:ext cx="405111" cy="259045"/>
    <xdr:sp macro="" textlink="">
      <xdr:nvSpPr>
        <xdr:cNvPr id="519" name="n_1mainValue【保健センター・保健所】&#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20" name="n_2mainValue【保健センター・保健所】&#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5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55880</xdr:rowOff>
    </xdr:from>
    <xdr:to>
      <xdr:col>107</xdr:col>
      <xdr:colOff>101600</xdr:colOff>
      <xdr:row>62</xdr:row>
      <xdr:rowOff>157480</xdr:rowOff>
    </xdr:to>
    <xdr:sp macro="" textlink="">
      <xdr:nvSpPr>
        <xdr:cNvPr id="553" name="フローチャート: 判断 552"/>
        <xdr:cNvSpPr/>
      </xdr:nvSpPr>
      <xdr:spPr>
        <a:xfrm>
          <a:off x="20383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2557</xdr:rowOff>
    </xdr:from>
    <xdr:ext cx="469744" cy="259045"/>
    <xdr:sp macro="" textlink="">
      <xdr:nvSpPr>
        <xdr:cNvPr id="554" name="n_2aveValue【保健センター・保健所】&#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60" name="楕円 559"/>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61" name="楕円 560"/>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160020</xdr:rowOff>
    </xdr:to>
    <xdr:cxnSp macro="">
      <xdr:nvCxnSpPr>
        <xdr:cNvPr id="562" name="直線コネクタ 561"/>
        <xdr:cNvCxnSpPr/>
      </xdr:nvCxnSpPr>
      <xdr:spPr>
        <a:xfrm flipV="1">
          <a:off x="20434300" y="1078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563"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64"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9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99" name="フローチャート: 判断 59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60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06" name="楕円 605"/>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07" name="楕円 606"/>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57694</xdr:rowOff>
    </xdr:from>
    <xdr:to>
      <xdr:col>81</xdr:col>
      <xdr:colOff>50800</xdr:colOff>
      <xdr:row>82</xdr:row>
      <xdr:rowOff>75656</xdr:rowOff>
    </xdr:to>
    <xdr:cxnSp macro="">
      <xdr:nvCxnSpPr>
        <xdr:cNvPr id="608" name="直線コネクタ 607"/>
        <xdr:cNvCxnSpPr/>
      </xdr:nvCxnSpPr>
      <xdr:spPr>
        <a:xfrm flipV="1">
          <a:off x="14592300" y="141165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99621</xdr:rowOff>
    </xdr:from>
    <xdr:ext cx="405111" cy="259045"/>
    <xdr:sp macro="" textlink="">
      <xdr:nvSpPr>
        <xdr:cNvPr id="609" name="n_1mainValue【消防施設】&#10;有形固定資産減価償却率"/>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10" name="n_2main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64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78739</xdr:rowOff>
    </xdr:from>
    <xdr:to>
      <xdr:col>107</xdr:col>
      <xdr:colOff>101600</xdr:colOff>
      <xdr:row>85</xdr:row>
      <xdr:rowOff>8889</xdr:rowOff>
    </xdr:to>
    <xdr:sp macro="" textlink="">
      <xdr:nvSpPr>
        <xdr:cNvPr id="643" name="フローチャート: 判断 642"/>
        <xdr:cNvSpPr/>
      </xdr:nvSpPr>
      <xdr:spPr>
        <a:xfrm>
          <a:off x="20383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25416</xdr:rowOff>
    </xdr:from>
    <xdr:ext cx="469744" cy="259045"/>
    <xdr:sp macro="" textlink="">
      <xdr:nvSpPr>
        <xdr:cNvPr id="644" name="n_2aveValue【消防施設】&#10;一人当たり面積"/>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650" name="楕円 649"/>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90170</xdr:rowOff>
    </xdr:from>
    <xdr:to>
      <xdr:col>107</xdr:col>
      <xdr:colOff>101600</xdr:colOff>
      <xdr:row>85</xdr:row>
      <xdr:rowOff>20320</xdr:rowOff>
    </xdr:to>
    <xdr:sp macro="" textlink="">
      <xdr:nvSpPr>
        <xdr:cNvPr id="651" name="楕円 650"/>
        <xdr:cNvSpPr/>
      </xdr:nvSpPr>
      <xdr:spPr>
        <a:xfrm>
          <a:off x="2038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137161</xdr:rowOff>
    </xdr:from>
    <xdr:to>
      <xdr:col>111</xdr:col>
      <xdr:colOff>177800</xdr:colOff>
      <xdr:row>84</xdr:row>
      <xdr:rowOff>140970</xdr:rowOff>
    </xdr:to>
    <xdr:cxnSp macro="">
      <xdr:nvCxnSpPr>
        <xdr:cNvPr id="652" name="直線コネクタ 651"/>
        <xdr:cNvCxnSpPr/>
      </xdr:nvCxnSpPr>
      <xdr:spPr>
        <a:xfrm flipV="1">
          <a:off x="20434300" y="1453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7638</xdr:rowOff>
    </xdr:from>
    <xdr:ext cx="469744" cy="259045"/>
    <xdr:sp macro="" textlink="">
      <xdr:nvSpPr>
        <xdr:cNvPr id="653" name="n_1mainValue【消防施設】&#10;一人当たり面積"/>
        <xdr:cNvSpPr txBox="1"/>
      </xdr:nvSpPr>
      <xdr:spPr>
        <a:xfrm>
          <a:off x="21075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11447</xdr:rowOff>
    </xdr:from>
    <xdr:ext cx="469744" cy="259045"/>
    <xdr:sp macro="" textlink="">
      <xdr:nvSpPr>
        <xdr:cNvPr id="654" name="n_2mainValue【消防施設】&#10;一人当たり面積"/>
        <xdr:cNvSpPr txBox="1"/>
      </xdr:nvSpPr>
      <xdr:spPr>
        <a:xfrm>
          <a:off x="20199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8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90"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108676</xdr:rowOff>
    </xdr:from>
    <xdr:to>
      <xdr:col>81</xdr:col>
      <xdr:colOff>101600</xdr:colOff>
      <xdr:row>103</xdr:row>
      <xdr:rowOff>38826</xdr:rowOff>
    </xdr:to>
    <xdr:sp macro="" textlink="">
      <xdr:nvSpPr>
        <xdr:cNvPr id="696" name="楕円 695"/>
        <xdr:cNvSpPr/>
      </xdr:nvSpPr>
      <xdr:spPr>
        <a:xfrm>
          <a:off x="15430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97" name="楕円 696"/>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159476</xdr:rowOff>
    </xdr:from>
    <xdr:to>
      <xdr:col>81</xdr:col>
      <xdr:colOff>50800</xdr:colOff>
      <xdr:row>103</xdr:row>
      <xdr:rowOff>12519</xdr:rowOff>
    </xdr:to>
    <xdr:cxnSp macro="">
      <xdr:nvCxnSpPr>
        <xdr:cNvPr id="698" name="直線コネクタ 697"/>
        <xdr:cNvCxnSpPr/>
      </xdr:nvCxnSpPr>
      <xdr:spPr>
        <a:xfrm flipV="1">
          <a:off x="14592300" y="176473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55353</xdr:rowOff>
    </xdr:from>
    <xdr:ext cx="405111" cy="259045"/>
    <xdr:sp macro="" textlink="">
      <xdr:nvSpPr>
        <xdr:cNvPr id="699" name="n_1mainValue【庁舎】&#10;有形固定資産減価償却率"/>
        <xdr:cNvSpPr txBox="1"/>
      </xdr:nvSpPr>
      <xdr:spPr>
        <a:xfrm>
          <a:off x="15266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00"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3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41383</xdr:rowOff>
    </xdr:from>
    <xdr:ext cx="469744" cy="259045"/>
    <xdr:sp macro="" textlink="">
      <xdr:nvSpPr>
        <xdr:cNvPr id="737"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743" name="楕円 742"/>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125005</xdr:rowOff>
    </xdr:from>
    <xdr:to>
      <xdr:col>107</xdr:col>
      <xdr:colOff>101600</xdr:colOff>
      <xdr:row>106</xdr:row>
      <xdr:rowOff>55155</xdr:rowOff>
    </xdr:to>
    <xdr:sp macro="" textlink="">
      <xdr:nvSpPr>
        <xdr:cNvPr id="744" name="楕円 743"/>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4355</xdr:rowOff>
    </xdr:to>
    <xdr:cxnSp macro="">
      <xdr:nvCxnSpPr>
        <xdr:cNvPr id="745" name="直線コネクタ 744"/>
        <xdr:cNvCxnSpPr/>
      </xdr:nvCxnSpPr>
      <xdr:spPr>
        <a:xfrm flipV="1">
          <a:off x="20434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43015</xdr:rowOff>
    </xdr:from>
    <xdr:ext cx="469744" cy="259045"/>
    <xdr:sp macro="" textlink="">
      <xdr:nvSpPr>
        <xdr:cNvPr id="746" name="n_1mainValue【庁舎】&#10;一人当たり面積"/>
        <xdr:cNvSpPr txBox="1"/>
      </xdr:nvSpPr>
      <xdr:spPr>
        <a:xfrm>
          <a:off x="210757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71682</xdr:rowOff>
    </xdr:from>
    <xdr:ext cx="469744" cy="259045"/>
    <xdr:sp macro="" textlink="">
      <xdr:nvSpPr>
        <xdr:cNvPr id="747" name="n_2mainValue【庁舎】&#10;一人当たり面積"/>
        <xdr:cNvSpPr txBox="1"/>
      </xdr:nvSpPr>
      <xdr:spPr>
        <a:xfrm>
          <a:off x="20199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一般廃棄物処理施設の一人当たり有形固定資産（償却資産）</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が高くなっており、大規模修繕の時期を迎えている。</a:t>
          </a:r>
          <a:endParaRPr lang="ja-JP" altLang="ja-JP" sz="1400">
            <a:effectLst/>
          </a:endParaRPr>
        </a:p>
        <a:p>
          <a:r>
            <a:rPr kumimoji="1" lang="ja-JP" altLang="ja-JP" sz="1100">
              <a:solidFill>
                <a:schemeClr val="dk1"/>
              </a:solidFill>
              <a:effectLst/>
              <a:latin typeface="+mn-lt"/>
              <a:ea typeface="+mn-ea"/>
              <a:cs typeface="+mn-cs"/>
            </a:rPr>
            <a:t>体育館・プールの一人当たり面積も高くなっており、人口減少や老朽化による更新費用等を考慮すると、集約化を進めていく必要がある。</a:t>
          </a:r>
          <a:endParaRPr lang="ja-JP" altLang="ja-JP" sz="1400">
            <a:effectLst/>
          </a:endParaRPr>
        </a:p>
        <a:p>
          <a:r>
            <a:rPr kumimoji="1" lang="ja-JP" altLang="ja-JP" sz="1100">
              <a:solidFill>
                <a:schemeClr val="dk1"/>
              </a:solidFill>
              <a:effectLst/>
              <a:latin typeface="+mn-lt"/>
              <a:ea typeface="+mn-ea"/>
              <a:cs typeface="+mn-cs"/>
            </a:rPr>
            <a:t>また、福祉施設、庁舎の有形固定資産減価償却率が高くなっている。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施設利用の状況を踏まえ、集約化や他の公共施設の相互活用など、総量の抑制、長寿命化、効率的な運営といった、平成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月に策定した「公共施設等総合管理計画」に基づいた着実なマネジメントの推進が必要である。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基準財政収入額は、地方消費税交付金の増額等により前年比</a:t>
          </a:r>
          <a:r>
            <a:rPr kumimoji="1" lang="en-US" altLang="ja-JP" sz="1300">
              <a:latin typeface="ＭＳ Ｐゴシック" panose="020B0600070205080204" pitchFamily="50" charset="-128"/>
              <a:ea typeface="ＭＳ Ｐゴシック" panose="020B0600070205080204" pitchFamily="50" charset="-128"/>
            </a:rPr>
            <a:t>309,159</a:t>
          </a:r>
          <a:r>
            <a:rPr kumimoji="1" lang="ja-JP" altLang="en-US" sz="1300">
              <a:latin typeface="ＭＳ Ｐゴシック" panose="020B0600070205080204" pitchFamily="50" charset="-128"/>
              <a:ea typeface="ＭＳ Ｐゴシック" panose="020B0600070205080204" pitchFamily="50" charset="-128"/>
            </a:rPr>
            <a:t>千円の増額となり、基準財政需要額については、社会福祉費及び老人福祉費の減額等により前年比</a:t>
          </a:r>
          <a:r>
            <a:rPr kumimoji="1" lang="en-US" altLang="ja-JP" sz="1300">
              <a:latin typeface="ＭＳ Ｐゴシック" panose="020B0600070205080204" pitchFamily="50" charset="-128"/>
              <a:ea typeface="ＭＳ Ｐゴシック" panose="020B0600070205080204" pitchFamily="50" charset="-128"/>
            </a:rPr>
            <a:t>37,366</a:t>
          </a:r>
          <a:r>
            <a:rPr kumimoji="1" lang="ja-JP" altLang="en-US" sz="1300">
              <a:latin typeface="ＭＳ Ｐゴシック" panose="020B0600070205080204" pitchFamily="50" charset="-128"/>
              <a:ea typeface="ＭＳ Ｐゴシック" panose="020B0600070205080204" pitchFamily="50" charset="-128"/>
            </a:rPr>
            <a:t>千円の減額となった。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普通交付税の減額により歳入経常一般財源が縮小したため、前年度に比べ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悪化となり、依然として類似団体を大幅に上回る数値で推移している。今後、社会保障関係経費のさらなる増加による財政の硬直化が見込まれることから、「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年度）に基づき、さらなる自主財源の確保及び人件費等経常経費の削減を図る。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66</xdr:row>
      <xdr:rowOff>34290</xdr:rowOff>
    </xdr:to>
    <xdr:cxnSp macro="">
      <xdr:nvCxnSpPr>
        <xdr:cNvPr id="132" name="直線コネクタ 131"/>
        <xdr:cNvCxnSpPr/>
      </xdr:nvCxnSpPr>
      <xdr:spPr>
        <a:xfrm>
          <a:off x="4114800" y="1114890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12700</xdr:rowOff>
    </xdr:to>
    <xdr:cxnSp macro="">
      <xdr:nvCxnSpPr>
        <xdr:cNvPr id="135" name="直線コネクタ 134"/>
        <xdr:cNvCxnSpPr/>
      </xdr:nvCxnSpPr>
      <xdr:spPr>
        <a:xfrm flipV="1">
          <a:off x="3225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12700</xdr:rowOff>
    </xdr:to>
    <xdr:cxnSp macro="">
      <xdr:nvCxnSpPr>
        <xdr:cNvPr id="138" name="直線コネクタ 137"/>
        <xdr:cNvCxnSpPr/>
      </xdr:nvCxnSpPr>
      <xdr:spPr>
        <a:xfrm>
          <a:off x="2336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111760</xdr:rowOff>
    </xdr:to>
    <xdr:cxnSp macro="">
      <xdr:nvCxnSpPr>
        <xdr:cNvPr id="141" name="直線コネクタ 140"/>
        <xdr:cNvCxnSpPr/>
      </xdr:nvCxnSpPr>
      <xdr:spPr>
        <a:xfrm>
          <a:off x="1447800" y="108673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1" name="楕円 150"/>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2"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4" name="テキスト ボックス 153"/>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人口１人当たりの金額が類似団体平均を上回っているのは、主に人件費が要因となっている。これは類似団体と比較して職員数が多く、ラスパイレス指数が高いためである。前年度に比べ平成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3,860</a:t>
          </a:r>
          <a:r>
            <a:rPr kumimoji="1" lang="ja-JP" altLang="en-US" sz="1300">
              <a:latin typeface="ＭＳ Ｐゴシック" panose="020B0600070205080204" pitchFamily="50" charset="-128"/>
              <a:ea typeface="ＭＳ Ｐゴシック" panose="020B0600070205080204" pitchFamily="50" charset="-128"/>
            </a:rPr>
            <a:t>円の増額となっているが、「中津市行政サービス高度化プラン」（平成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年度）に基づき、職員数の適正管理及びさらなる経費の削減に努める。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159911</xdr:rowOff>
    </xdr:from>
    <xdr:to>
      <xdr:col>23</xdr:col>
      <xdr:colOff>133350</xdr:colOff>
      <xdr:row>85</xdr:row>
      <xdr:rowOff>19507</xdr:rowOff>
    </xdr:to>
    <xdr:cxnSp macro="">
      <xdr:nvCxnSpPr>
        <xdr:cNvPr id="195" name="直線コネクタ 194"/>
        <xdr:cNvCxnSpPr/>
      </xdr:nvCxnSpPr>
      <xdr:spPr>
        <a:xfrm>
          <a:off x="4114800" y="14561711"/>
          <a:ext cx="8382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159911</xdr:rowOff>
    </xdr:from>
    <xdr:to>
      <xdr:col>19</xdr:col>
      <xdr:colOff>133350</xdr:colOff>
      <xdr:row>84</xdr:row>
      <xdr:rowOff>163956</xdr:rowOff>
    </xdr:to>
    <xdr:cxnSp macro="">
      <xdr:nvCxnSpPr>
        <xdr:cNvPr id="198" name="直線コネクタ 197"/>
        <xdr:cNvCxnSpPr/>
      </xdr:nvCxnSpPr>
      <xdr:spPr>
        <a:xfrm flipV="1">
          <a:off x="3225800" y="14561711"/>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111168</xdr:rowOff>
    </xdr:from>
    <xdr:to>
      <xdr:col>15</xdr:col>
      <xdr:colOff>82550</xdr:colOff>
      <xdr:row>84</xdr:row>
      <xdr:rowOff>163956</xdr:rowOff>
    </xdr:to>
    <xdr:cxnSp macro="">
      <xdr:nvCxnSpPr>
        <xdr:cNvPr id="201" name="直線コネクタ 200"/>
        <xdr:cNvCxnSpPr/>
      </xdr:nvCxnSpPr>
      <xdr:spPr>
        <a:xfrm>
          <a:off x="2336800" y="14512968"/>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70662</xdr:rowOff>
    </xdr:from>
    <xdr:to>
      <xdr:col>15</xdr:col>
      <xdr:colOff>133350</xdr:colOff>
      <xdr:row>84</xdr:row>
      <xdr:rowOff>812</xdr:rowOff>
    </xdr:to>
    <xdr:sp macro="" textlink="">
      <xdr:nvSpPr>
        <xdr:cNvPr id="202" name="フローチャート: 判断 201"/>
        <xdr:cNvSpPr/>
      </xdr:nvSpPr>
      <xdr:spPr>
        <a:xfrm>
          <a:off x="3175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10989</xdr:rowOff>
    </xdr:from>
    <xdr:ext cx="762000" cy="259045"/>
    <xdr:sp macro="" textlink="">
      <xdr:nvSpPr>
        <xdr:cNvPr id="203" name="テキスト ボックス 202"/>
        <xdr:cNvSpPr txBox="1"/>
      </xdr:nvSpPr>
      <xdr:spPr>
        <a:xfrm>
          <a:off x="2844800" y="1406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34201</xdr:rowOff>
    </xdr:from>
    <xdr:to>
      <xdr:col>11</xdr:col>
      <xdr:colOff>31750</xdr:colOff>
      <xdr:row>84</xdr:row>
      <xdr:rowOff>111168</xdr:rowOff>
    </xdr:to>
    <xdr:cxnSp macro="">
      <xdr:nvCxnSpPr>
        <xdr:cNvPr id="204" name="直線コネクタ 203"/>
        <xdr:cNvCxnSpPr/>
      </xdr:nvCxnSpPr>
      <xdr:spPr>
        <a:xfrm>
          <a:off x="1447800" y="14436001"/>
          <a:ext cx="889000" cy="7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140157</xdr:rowOff>
    </xdr:from>
    <xdr:to>
      <xdr:col>23</xdr:col>
      <xdr:colOff>184150</xdr:colOff>
      <xdr:row>85</xdr:row>
      <xdr:rowOff>70307</xdr:rowOff>
    </xdr:to>
    <xdr:sp macro="" textlink="">
      <xdr:nvSpPr>
        <xdr:cNvPr id="214" name="楕円 213"/>
        <xdr:cNvSpPr/>
      </xdr:nvSpPr>
      <xdr:spPr>
        <a:xfrm>
          <a:off x="4902200" y="145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112234</xdr:rowOff>
    </xdr:from>
    <xdr:ext cx="762000" cy="259045"/>
    <xdr:sp macro="" textlink="">
      <xdr:nvSpPr>
        <xdr:cNvPr id="215" name="人件費・物件費等の状況該当値テキスト"/>
        <xdr:cNvSpPr txBox="1"/>
      </xdr:nvSpPr>
      <xdr:spPr>
        <a:xfrm>
          <a:off x="5041900" y="1451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109111</xdr:rowOff>
    </xdr:from>
    <xdr:to>
      <xdr:col>19</xdr:col>
      <xdr:colOff>184150</xdr:colOff>
      <xdr:row>85</xdr:row>
      <xdr:rowOff>39261</xdr:rowOff>
    </xdr:to>
    <xdr:sp macro="" textlink="">
      <xdr:nvSpPr>
        <xdr:cNvPr id="216" name="楕円 215"/>
        <xdr:cNvSpPr/>
      </xdr:nvSpPr>
      <xdr:spPr>
        <a:xfrm>
          <a:off x="4064000" y="14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24038</xdr:rowOff>
    </xdr:from>
    <xdr:ext cx="736600" cy="259045"/>
    <xdr:sp macro="" textlink="">
      <xdr:nvSpPr>
        <xdr:cNvPr id="217" name="テキスト ボックス 216"/>
        <xdr:cNvSpPr txBox="1"/>
      </xdr:nvSpPr>
      <xdr:spPr>
        <a:xfrm>
          <a:off x="3733800" y="1459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113156</xdr:rowOff>
    </xdr:from>
    <xdr:to>
      <xdr:col>15</xdr:col>
      <xdr:colOff>133350</xdr:colOff>
      <xdr:row>85</xdr:row>
      <xdr:rowOff>43306</xdr:rowOff>
    </xdr:to>
    <xdr:sp macro="" textlink="">
      <xdr:nvSpPr>
        <xdr:cNvPr id="218" name="楕円 217"/>
        <xdr:cNvSpPr/>
      </xdr:nvSpPr>
      <xdr:spPr>
        <a:xfrm>
          <a:off x="3175000" y="145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28083</xdr:rowOff>
    </xdr:from>
    <xdr:ext cx="762000" cy="259045"/>
    <xdr:sp macro="" textlink="">
      <xdr:nvSpPr>
        <xdr:cNvPr id="219" name="テキスト ボックス 218"/>
        <xdr:cNvSpPr txBox="1"/>
      </xdr:nvSpPr>
      <xdr:spPr>
        <a:xfrm>
          <a:off x="2844800" y="146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60368</xdr:rowOff>
    </xdr:from>
    <xdr:to>
      <xdr:col>11</xdr:col>
      <xdr:colOff>82550</xdr:colOff>
      <xdr:row>84</xdr:row>
      <xdr:rowOff>161968</xdr:rowOff>
    </xdr:to>
    <xdr:sp macro="" textlink="">
      <xdr:nvSpPr>
        <xdr:cNvPr id="220" name="楕円 219"/>
        <xdr:cNvSpPr/>
      </xdr:nvSpPr>
      <xdr:spPr>
        <a:xfrm>
          <a:off x="2286000" y="14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146745</xdr:rowOff>
    </xdr:from>
    <xdr:ext cx="762000" cy="259045"/>
    <xdr:sp macro="" textlink="">
      <xdr:nvSpPr>
        <xdr:cNvPr id="221" name="テキスト ボックス 220"/>
        <xdr:cNvSpPr txBox="1"/>
      </xdr:nvSpPr>
      <xdr:spPr>
        <a:xfrm>
          <a:off x="1955800" y="145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154851</xdr:rowOff>
    </xdr:from>
    <xdr:to>
      <xdr:col>7</xdr:col>
      <xdr:colOff>31750</xdr:colOff>
      <xdr:row>84</xdr:row>
      <xdr:rowOff>85001</xdr:rowOff>
    </xdr:to>
    <xdr:sp macro="" textlink="">
      <xdr:nvSpPr>
        <xdr:cNvPr id="222" name="楕円 221"/>
        <xdr:cNvSpPr/>
      </xdr:nvSpPr>
      <xdr:spPr>
        <a:xfrm>
          <a:off x="1397000" y="143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69778</xdr:rowOff>
    </xdr:from>
    <xdr:ext cx="762000" cy="259045"/>
    <xdr:sp macro="" textlink="">
      <xdr:nvSpPr>
        <xdr:cNvPr id="223" name="テキスト ボックス 222"/>
        <xdr:cNvSpPr txBox="1"/>
      </xdr:nvSpPr>
      <xdr:spPr>
        <a:xfrm>
          <a:off x="1066800" y="1447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年度より特別職給与</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％カット、平成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年度より一般職員給与</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％カット及び管理職手当</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％カットを実施。また平成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年度において、給与構造の見直しを行い、さらに平成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年度まで、特別職給与を従前の率でカットし、一般職においても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％のカットを行ってきた。平成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月に給与制度の見直しを行い、現給保障を廃止した。今後は「中津市行政サービス高度化プラン」（平成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0" name="直線コネクタ 259"/>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91016</xdr:rowOff>
    </xdr:to>
    <xdr:cxnSp macro="">
      <xdr:nvCxnSpPr>
        <xdr:cNvPr id="263" name="直線コネクタ 262"/>
        <xdr:cNvCxnSpPr/>
      </xdr:nvCxnSpPr>
      <xdr:spPr>
        <a:xfrm>
          <a:off x="14401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87</xdr:row>
      <xdr:rowOff>37395</xdr:rowOff>
    </xdr:to>
    <xdr:cxnSp macro="">
      <xdr:nvCxnSpPr>
        <xdr:cNvPr id="266" name="直線コネクタ 265"/>
        <xdr:cNvCxnSpPr/>
      </xdr:nvCxnSpPr>
      <xdr:spPr>
        <a:xfrm>
          <a:off x="13512800" y="1455137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2" name="楕円 281"/>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3" name="テキスト ボックス 282"/>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支所方式により支所機能を充実させていることや、消防署東部出張所を設置したことにより、類似団体より全体職員数が多く、数値が大きくなっている。今後は「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年度）に基づき、職員年齢構成の平準化を考慮した職員採用等により、適正な職員管理を行う。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163044</xdr:rowOff>
    </xdr:to>
    <xdr:cxnSp macro="">
      <xdr:nvCxnSpPr>
        <xdr:cNvPr id="322" name="直線コネクタ 321"/>
        <xdr:cNvCxnSpPr/>
      </xdr:nvCxnSpPr>
      <xdr:spPr>
        <a:xfrm>
          <a:off x="16179800" y="106191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61</xdr:row>
      <xdr:rowOff>160746</xdr:rowOff>
    </xdr:to>
    <xdr:cxnSp macro="">
      <xdr:nvCxnSpPr>
        <xdr:cNvPr id="325" name="直線コネクタ 324"/>
        <xdr:cNvCxnSpPr/>
      </xdr:nvCxnSpPr>
      <xdr:spPr>
        <a:xfrm>
          <a:off x="15290800" y="1061115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144659</xdr:rowOff>
    </xdr:from>
    <xdr:to>
      <xdr:col>72</xdr:col>
      <xdr:colOff>203200</xdr:colOff>
      <xdr:row>61</xdr:row>
      <xdr:rowOff>152702</xdr:rowOff>
    </xdr:to>
    <xdr:cxnSp macro="">
      <xdr:nvCxnSpPr>
        <xdr:cNvPr id="328" name="直線コネクタ 327"/>
        <xdr:cNvCxnSpPr/>
      </xdr:nvCxnSpPr>
      <xdr:spPr>
        <a:xfrm>
          <a:off x="14401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66524</xdr:rowOff>
    </xdr:from>
    <xdr:to>
      <xdr:col>73</xdr:col>
      <xdr:colOff>44450</xdr:colOff>
      <xdr:row>60</xdr:row>
      <xdr:rowOff>168124</xdr:rowOff>
    </xdr:to>
    <xdr:sp macro="" textlink="">
      <xdr:nvSpPr>
        <xdr:cNvPr id="329" name="フローチャート: 判断 328"/>
        <xdr:cNvSpPr/>
      </xdr:nvSpPr>
      <xdr:spPr>
        <a:xfrm>
          <a:off x="15240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6851</xdr:rowOff>
    </xdr:from>
    <xdr:ext cx="762000" cy="259045"/>
    <xdr:sp macro="" textlink="">
      <xdr:nvSpPr>
        <xdr:cNvPr id="330" name="テキスト ボックス 329"/>
        <xdr:cNvSpPr txBox="1"/>
      </xdr:nvSpPr>
      <xdr:spPr>
        <a:xfrm>
          <a:off x="14909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106741</xdr:rowOff>
    </xdr:from>
    <xdr:to>
      <xdr:col>68</xdr:col>
      <xdr:colOff>152400</xdr:colOff>
      <xdr:row>61</xdr:row>
      <xdr:rowOff>144659</xdr:rowOff>
    </xdr:to>
    <xdr:cxnSp macro="">
      <xdr:nvCxnSpPr>
        <xdr:cNvPr id="331" name="直線コネクタ 330"/>
        <xdr:cNvCxnSpPr/>
      </xdr:nvCxnSpPr>
      <xdr:spPr>
        <a:xfrm>
          <a:off x="13512800" y="1056519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112244</xdr:rowOff>
    </xdr:from>
    <xdr:to>
      <xdr:col>81</xdr:col>
      <xdr:colOff>95250</xdr:colOff>
      <xdr:row>62</xdr:row>
      <xdr:rowOff>42394</xdr:rowOff>
    </xdr:to>
    <xdr:sp macro="" textlink="">
      <xdr:nvSpPr>
        <xdr:cNvPr id="341" name="楕円 340"/>
        <xdr:cNvSpPr/>
      </xdr:nvSpPr>
      <xdr:spPr>
        <a:xfrm>
          <a:off x="169672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84321</xdr:rowOff>
    </xdr:from>
    <xdr:ext cx="762000" cy="259045"/>
    <xdr:sp macro="" textlink="">
      <xdr:nvSpPr>
        <xdr:cNvPr id="342" name="定員管理の状況該当値テキスト"/>
        <xdr:cNvSpPr txBox="1"/>
      </xdr:nvSpPr>
      <xdr:spPr>
        <a:xfrm>
          <a:off x="17106900" y="1054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3" name="楕円 342"/>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4" name="テキスト ボックス 343"/>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101902</xdr:rowOff>
    </xdr:from>
    <xdr:to>
      <xdr:col>73</xdr:col>
      <xdr:colOff>44450</xdr:colOff>
      <xdr:row>62</xdr:row>
      <xdr:rowOff>32052</xdr:rowOff>
    </xdr:to>
    <xdr:sp macro="" textlink="">
      <xdr:nvSpPr>
        <xdr:cNvPr id="345" name="楕円 344"/>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46" name="テキスト ボックス 345"/>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93859</xdr:rowOff>
    </xdr:from>
    <xdr:to>
      <xdr:col>68</xdr:col>
      <xdr:colOff>203200</xdr:colOff>
      <xdr:row>62</xdr:row>
      <xdr:rowOff>24009</xdr:rowOff>
    </xdr:to>
    <xdr:sp macro="" textlink="">
      <xdr:nvSpPr>
        <xdr:cNvPr id="347" name="楕円 346"/>
        <xdr:cNvSpPr/>
      </xdr:nvSpPr>
      <xdr:spPr>
        <a:xfrm>
          <a:off x="14351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8786</xdr:rowOff>
    </xdr:from>
    <xdr:ext cx="762000" cy="259045"/>
    <xdr:sp macro="" textlink="">
      <xdr:nvSpPr>
        <xdr:cNvPr id="348" name="テキスト ボックス 347"/>
        <xdr:cNvSpPr txBox="1"/>
      </xdr:nvSpPr>
      <xdr:spPr>
        <a:xfrm>
          <a:off x="14020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55941</xdr:rowOff>
    </xdr:from>
    <xdr:to>
      <xdr:col>64</xdr:col>
      <xdr:colOff>152400</xdr:colOff>
      <xdr:row>61</xdr:row>
      <xdr:rowOff>157541</xdr:rowOff>
    </xdr:to>
    <xdr:sp macro="" textlink="">
      <xdr:nvSpPr>
        <xdr:cNvPr id="349" name="楕円 348"/>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142318</xdr:rowOff>
    </xdr:from>
    <xdr:ext cx="762000" cy="259045"/>
    <xdr:sp macro="" textlink="">
      <xdr:nvSpPr>
        <xdr:cNvPr id="350" name="テキスト ボックス 349"/>
        <xdr:cNvSpPr txBox="1"/>
      </xdr:nvSpPr>
      <xdr:spPr>
        <a:xfrm>
          <a:off x="13131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等により地方債の元利償還金が増加傾向であるが、このうち基準財政需要額に算入される額も比例して増加している。よって市の実質的な負担が軽減されており、類似団体と比較しても良好な数値となっている。今後も良好な数値を維持しつつ、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82" name="直線コネクタ 381"/>
        <xdr:cNvCxnSpPr/>
      </xdr:nvCxnSpPr>
      <xdr:spPr>
        <a:xfrm>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105410</xdr:rowOff>
    </xdr:to>
    <xdr:cxnSp macro="">
      <xdr:nvCxnSpPr>
        <xdr:cNvPr id="385" name="直線コネクタ 384"/>
        <xdr:cNvCxnSpPr/>
      </xdr:nvCxnSpPr>
      <xdr:spPr>
        <a:xfrm flipV="1">
          <a:off x="15290800" y="67533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144018</xdr:rowOff>
    </xdr:to>
    <xdr:cxnSp macro="">
      <xdr:nvCxnSpPr>
        <xdr:cNvPr id="388" name="直線コネクタ 387"/>
        <xdr:cNvCxnSpPr/>
      </xdr:nvCxnSpPr>
      <xdr:spPr>
        <a:xfrm flipV="1">
          <a:off x="14401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9" name="フローチャート: 判断 388"/>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0" name="テキスト ボックス 389"/>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40132</xdr:rowOff>
    </xdr:to>
    <xdr:cxnSp macro="">
      <xdr:nvCxnSpPr>
        <xdr:cNvPr id="391" name="直線コネクタ 390"/>
        <xdr:cNvCxnSpPr/>
      </xdr:nvCxnSpPr>
      <xdr:spPr>
        <a:xfrm flipV="1">
          <a:off x="13512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5" name="楕円 404"/>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6" name="テキスト ボックス 40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7" name="楕円 406"/>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8" name="テキスト ボックス 407"/>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9" name="楕円 408"/>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0" name="テキスト ボックス 409"/>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地方債現在高は縮減等（△</a:t>
          </a:r>
          <a:r>
            <a:rPr kumimoji="1" lang="en-US" altLang="ja-JP" sz="1300">
              <a:latin typeface="ＭＳ Ｐゴシック" panose="020B0600070205080204" pitchFamily="50" charset="-128"/>
              <a:ea typeface="ＭＳ Ｐゴシック" panose="020B0600070205080204" pitchFamily="50" charset="-128"/>
            </a:rPr>
            <a:t>1,322,620</a:t>
          </a:r>
          <a:r>
            <a:rPr kumimoji="1" lang="ja-JP" altLang="en-US" sz="1300">
              <a:latin typeface="ＭＳ Ｐゴシック" panose="020B0600070205080204" pitchFamily="50" charset="-128"/>
              <a:ea typeface="ＭＳ Ｐゴシック" panose="020B0600070205080204" pitchFamily="50" charset="-128"/>
            </a:rPr>
            <a:t>千円）により将来負担額は縮減したが、控除財源となる基金残高の減（△</a:t>
          </a:r>
          <a:r>
            <a:rPr kumimoji="1" lang="en-US" altLang="ja-JP" sz="1300">
              <a:latin typeface="ＭＳ Ｐゴシック" panose="020B0600070205080204" pitchFamily="50" charset="-128"/>
              <a:ea typeface="ＭＳ Ｐゴシック" panose="020B0600070205080204" pitchFamily="50" charset="-128"/>
            </a:rPr>
            <a:t>1,119,122</a:t>
          </a:r>
          <a:r>
            <a:rPr kumimoji="1" lang="ja-JP" altLang="en-US" sz="1300">
              <a:latin typeface="ＭＳ Ｐゴシック" panose="020B0600070205080204" pitchFamily="50" charset="-128"/>
              <a:ea typeface="ＭＳ Ｐゴシック" panose="020B0600070205080204" pitchFamily="50" charset="-128"/>
            </a:rPr>
            <a:t>千円）及び分母となる標準財政規模の縮減（△</a:t>
          </a:r>
          <a:r>
            <a:rPr kumimoji="1" lang="en-US" altLang="ja-JP" sz="1300">
              <a:latin typeface="ＭＳ Ｐゴシック" panose="020B0600070205080204" pitchFamily="50" charset="-128"/>
              <a:ea typeface="ＭＳ Ｐゴシック" panose="020B0600070205080204" pitchFamily="50" charset="-128"/>
            </a:rPr>
            <a:t>364,651</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％の悪化となった。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49869</xdr:rowOff>
    </xdr:from>
    <xdr:to>
      <xdr:col>81</xdr:col>
      <xdr:colOff>44450</xdr:colOff>
      <xdr:row>15</xdr:row>
      <xdr:rowOff>69977</xdr:rowOff>
    </xdr:to>
    <xdr:cxnSp macro="">
      <xdr:nvCxnSpPr>
        <xdr:cNvPr id="444" name="直線コネクタ 443"/>
        <xdr:cNvCxnSpPr/>
      </xdr:nvCxnSpPr>
      <xdr:spPr>
        <a:xfrm>
          <a:off x="16179800" y="262161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57912</xdr:rowOff>
    </xdr:to>
    <xdr:cxnSp macro="">
      <xdr:nvCxnSpPr>
        <xdr:cNvPr id="447" name="直線コネクタ 446"/>
        <xdr:cNvCxnSpPr/>
      </xdr:nvCxnSpPr>
      <xdr:spPr>
        <a:xfrm flipV="1">
          <a:off x="15290800" y="26216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57912</xdr:rowOff>
    </xdr:from>
    <xdr:to>
      <xdr:col>72</xdr:col>
      <xdr:colOff>203200</xdr:colOff>
      <xdr:row>15</xdr:row>
      <xdr:rowOff>66760</xdr:rowOff>
    </xdr:to>
    <xdr:cxnSp macro="">
      <xdr:nvCxnSpPr>
        <xdr:cNvPr id="450" name="直線コネクタ 449"/>
        <xdr:cNvCxnSpPr/>
      </xdr:nvCxnSpPr>
      <xdr:spPr>
        <a:xfrm flipV="1">
          <a:off x="14401800" y="26296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2" name="テキスト ボックス 451"/>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85259</xdr:rowOff>
    </xdr:to>
    <xdr:cxnSp macro="">
      <xdr:nvCxnSpPr>
        <xdr:cNvPr id="453" name="直線コネクタ 452"/>
        <xdr:cNvCxnSpPr/>
      </xdr:nvCxnSpPr>
      <xdr:spPr>
        <a:xfrm flipV="1">
          <a:off x="13512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19177</xdr:rowOff>
    </xdr:from>
    <xdr:to>
      <xdr:col>81</xdr:col>
      <xdr:colOff>95250</xdr:colOff>
      <xdr:row>15</xdr:row>
      <xdr:rowOff>120777</xdr:rowOff>
    </xdr:to>
    <xdr:sp macro="" textlink="">
      <xdr:nvSpPr>
        <xdr:cNvPr id="463" name="楕円 462"/>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162704</xdr:rowOff>
    </xdr:from>
    <xdr:ext cx="762000" cy="259045"/>
    <xdr:sp macro="" textlink="">
      <xdr:nvSpPr>
        <xdr:cNvPr id="464"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170519</xdr:rowOff>
    </xdr:from>
    <xdr:to>
      <xdr:col>77</xdr:col>
      <xdr:colOff>95250</xdr:colOff>
      <xdr:row>15</xdr:row>
      <xdr:rowOff>100669</xdr:rowOff>
    </xdr:to>
    <xdr:sp macro="" textlink="">
      <xdr:nvSpPr>
        <xdr:cNvPr id="465" name="楕円 464"/>
        <xdr:cNvSpPr/>
      </xdr:nvSpPr>
      <xdr:spPr>
        <a:xfrm>
          <a:off x="16129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110846</xdr:rowOff>
    </xdr:from>
    <xdr:ext cx="736600" cy="259045"/>
    <xdr:sp macro="" textlink="">
      <xdr:nvSpPr>
        <xdr:cNvPr id="466" name="テキスト ボックス 465"/>
        <xdr:cNvSpPr txBox="1"/>
      </xdr:nvSpPr>
      <xdr:spPr>
        <a:xfrm>
          <a:off x="15798800" y="233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7112</xdr:rowOff>
    </xdr:from>
    <xdr:to>
      <xdr:col>73</xdr:col>
      <xdr:colOff>44450</xdr:colOff>
      <xdr:row>15</xdr:row>
      <xdr:rowOff>108712</xdr:rowOff>
    </xdr:to>
    <xdr:sp macro="" textlink="">
      <xdr:nvSpPr>
        <xdr:cNvPr id="467" name="楕円 466"/>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118889</xdr:rowOff>
    </xdr:from>
    <xdr:ext cx="762000" cy="259045"/>
    <xdr:sp macro="" textlink="">
      <xdr:nvSpPr>
        <xdr:cNvPr id="468" name="テキスト ボックス 467"/>
        <xdr:cNvSpPr txBox="1"/>
      </xdr:nvSpPr>
      <xdr:spPr>
        <a:xfrm>
          <a:off x="14909800" y="2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69" name="楕円 468"/>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127737</xdr:rowOff>
    </xdr:from>
    <xdr:ext cx="762000" cy="259045"/>
    <xdr:sp macro="" textlink="">
      <xdr:nvSpPr>
        <xdr:cNvPr id="470" name="テキスト ボックス 469"/>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34459</xdr:rowOff>
    </xdr:from>
    <xdr:to>
      <xdr:col>64</xdr:col>
      <xdr:colOff>152400</xdr:colOff>
      <xdr:row>15</xdr:row>
      <xdr:rowOff>136059</xdr:rowOff>
    </xdr:to>
    <xdr:sp macro="" textlink="">
      <xdr:nvSpPr>
        <xdr:cNvPr id="471" name="楕円 470"/>
        <xdr:cNvSpPr/>
      </xdr:nvSpPr>
      <xdr:spPr>
        <a:xfrm>
          <a:off x="13462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146236</xdr:rowOff>
    </xdr:from>
    <xdr:ext cx="762000" cy="259045"/>
    <xdr:sp macro="" textlink="">
      <xdr:nvSpPr>
        <xdr:cNvPr id="472" name="テキスト ボックス 471"/>
        <xdr:cNvSpPr txBox="1"/>
      </xdr:nvSpPr>
      <xdr:spPr>
        <a:xfrm>
          <a:off x="13131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支所方式により支所職員の配置が多いため、全体職員数が多く、類似団体より数値が大きくなっている。退職者数や時間外勤務手当の増により、前年度に比べ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ポイント悪化となった。今後も「中津市行政サービス高度化プラン」（平成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165100</xdr:rowOff>
    </xdr:to>
    <xdr:cxnSp macro="">
      <xdr:nvCxnSpPr>
        <xdr:cNvPr id="66" name="直線コネクタ 65"/>
        <xdr:cNvCxnSpPr/>
      </xdr:nvCxnSpPr>
      <xdr:spPr>
        <a:xfrm>
          <a:off x="3987800" y="659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165100</xdr:rowOff>
    </xdr:to>
    <xdr:cxnSp macro="">
      <xdr:nvCxnSpPr>
        <xdr:cNvPr id="69" name="直線コネクタ 68"/>
        <xdr:cNvCxnSpPr/>
      </xdr:nvCxnSpPr>
      <xdr:spPr>
        <a:xfrm flipV="1">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38</xdr:row>
      <xdr:rowOff>165100</xdr:rowOff>
    </xdr:to>
    <xdr:cxnSp macro="">
      <xdr:nvCxnSpPr>
        <xdr:cNvPr id="72" name="直線コネクタ 71"/>
        <xdr:cNvCxnSpPr/>
      </xdr:nvCxnSpPr>
      <xdr:spPr>
        <a:xfrm>
          <a:off x="2209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165100</xdr:rowOff>
    </xdr:to>
    <xdr:cxnSp macro="">
      <xdr:nvCxnSpPr>
        <xdr:cNvPr id="75" name="直線コネクタ 74"/>
        <xdr:cNvCxnSpPr/>
      </xdr:nvCxnSpPr>
      <xdr:spPr>
        <a:xfrm>
          <a:off x="1320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152,718</a:t>
          </a:r>
          <a:r>
            <a:rPr kumimoji="1" lang="ja-JP" altLang="en-US" sz="1300">
              <a:latin typeface="ＭＳ Ｐゴシック" panose="020B0600070205080204" pitchFamily="50" charset="-128"/>
              <a:ea typeface="ＭＳ Ｐゴシック" panose="020B0600070205080204" pitchFamily="50" charset="-128"/>
            </a:rPr>
            <a:t>千円増額となり、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を上回っている。単価上昇による光熱水費の増加や、子育て支援や予防医療にかかる経費の増加が、主な要因となっている。今後も事務事業の見直し、改善等によ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138430</xdr:rowOff>
    </xdr:to>
    <xdr:cxnSp macro="">
      <xdr:nvCxnSpPr>
        <xdr:cNvPr id="127" name="直線コネクタ 126"/>
        <xdr:cNvCxnSpPr/>
      </xdr:nvCxnSpPr>
      <xdr:spPr>
        <a:xfrm>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77470</xdr:rowOff>
    </xdr:to>
    <xdr:cxnSp macro="">
      <xdr:nvCxnSpPr>
        <xdr:cNvPr id="130" name="直線コネクタ 129"/>
        <xdr:cNvCxnSpPr/>
      </xdr:nvCxnSpPr>
      <xdr:spPr>
        <a:xfrm>
          <a:off x="14782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flipV="1">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49530</xdr:rowOff>
    </xdr:from>
    <xdr:to>
      <xdr:col>74</xdr:col>
      <xdr:colOff>31750</xdr:colOff>
      <xdr:row>17</xdr:row>
      <xdr:rowOff>151130</xdr:rowOff>
    </xdr:to>
    <xdr:sp macro="" textlink="">
      <xdr:nvSpPr>
        <xdr:cNvPr id="134" name="フローチャート: 判断 133"/>
        <xdr:cNvSpPr/>
      </xdr:nvSpPr>
      <xdr:spPr>
        <a:xfrm>
          <a:off x="14732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35" name="テキスト ボックス 134"/>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130810</xdr:rowOff>
    </xdr:to>
    <xdr:cxnSp macro="">
      <xdr:nvCxnSpPr>
        <xdr:cNvPr id="136" name="直線コネクタ 135"/>
        <xdr:cNvCxnSpPr/>
      </xdr:nvCxnSpPr>
      <xdr:spPr>
        <a:xfrm>
          <a:off x="13004800" y="2900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経常扶助費額は前年度と比較すると、児童措置費等の増により、</a:t>
          </a:r>
          <a:r>
            <a:rPr kumimoji="1" lang="en-US" altLang="ja-JP" sz="1300">
              <a:latin typeface="ＭＳ Ｐゴシック" panose="020B0600070205080204" pitchFamily="50" charset="-128"/>
              <a:ea typeface="ＭＳ Ｐゴシック" panose="020B0600070205080204" pitchFamily="50" charset="-128"/>
            </a:rPr>
            <a:t>259,819</a:t>
          </a:r>
          <a:r>
            <a:rPr kumimoji="1" lang="ja-JP" altLang="en-US" sz="1300">
              <a:latin typeface="ＭＳ Ｐゴシック" panose="020B0600070205080204" pitchFamily="50" charset="-128"/>
              <a:ea typeface="ＭＳ Ｐゴシック" panose="020B0600070205080204" pitchFamily="50" charset="-128"/>
            </a:rPr>
            <a:t>千円増額となり、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ポイント悪化となった。児童福祉費及び障害福祉費は毎年増加しており、今後も同事業費の増加が見込まれるため、さらなる財政基盤の確立に努める。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107950</xdr:rowOff>
    </xdr:to>
    <xdr:cxnSp macro="">
      <xdr:nvCxnSpPr>
        <xdr:cNvPr id="188" name="直線コネクタ 187"/>
        <xdr:cNvCxnSpPr/>
      </xdr:nvCxnSpPr>
      <xdr:spPr>
        <a:xfrm>
          <a:off x="3987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85090</xdr:rowOff>
    </xdr:to>
    <xdr:cxnSp macro="">
      <xdr:nvCxnSpPr>
        <xdr:cNvPr id="191" name="直線コネクタ 190"/>
        <xdr:cNvCxnSpPr/>
      </xdr:nvCxnSpPr>
      <xdr:spPr>
        <a:xfrm>
          <a:off x="3098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39370</xdr:rowOff>
    </xdr:to>
    <xdr:cxnSp macro="">
      <xdr:nvCxnSpPr>
        <xdr:cNvPr id="194" name="直線コネクタ 193"/>
        <xdr:cNvCxnSpPr/>
      </xdr:nvCxnSpPr>
      <xdr:spPr>
        <a:xfrm>
          <a:off x="2209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144780</xdr:rowOff>
    </xdr:from>
    <xdr:to>
      <xdr:col>15</xdr:col>
      <xdr:colOff>149225</xdr:colOff>
      <xdr:row>55</xdr:row>
      <xdr:rowOff>74930</xdr:rowOff>
    </xdr:to>
    <xdr:sp macro="" textlink="">
      <xdr:nvSpPr>
        <xdr:cNvPr id="195" name="フローチャート: 判断 194"/>
        <xdr:cNvSpPr/>
      </xdr:nvSpPr>
      <xdr:spPr>
        <a:xfrm>
          <a:off x="3048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196" name="テキスト ボックス 195"/>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165100</xdr:rowOff>
    </xdr:to>
    <xdr:cxnSp macro="">
      <xdr:nvCxnSpPr>
        <xdr:cNvPr id="197" name="直線コネクタ 196"/>
        <xdr:cNvCxnSpPr/>
      </xdr:nvCxnSpPr>
      <xdr:spPr>
        <a:xfrm>
          <a:off x="1320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120667</xdr:rowOff>
    </xdr:from>
    <xdr:ext cx="736600" cy="259045"/>
    <xdr:sp macro="" textlink="">
      <xdr:nvSpPr>
        <xdr:cNvPr id="210" name="テキスト ボックス 209"/>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212" name="テキスト ボックス 211"/>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5" name="楕円 214"/>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6" name="テキスト ボックス 215"/>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介護保険事業特別会計（事業勘定）繰出金、後期高齢者医療広域連合療養給付費負担金の増額が主な要因となっている。今後も他会計繰出金の抑制を図るべく、「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年度）に基づき、各公営企業・特別会計の経営健全化により、削減を図る。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1" name="直線コネクタ 250"/>
        <xdr:cNvCxnSpPr/>
      </xdr:nvCxnSpPr>
      <xdr:spPr>
        <a:xfrm>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104140</xdr:rowOff>
    </xdr:to>
    <xdr:cxnSp macro="">
      <xdr:nvCxnSpPr>
        <xdr:cNvPr id="254" name="直線コネクタ 253"/>
        <xdr:cNvCxnSpPr/>
      </xdr:nvCxnSpPr>
      <xdr:spPr>
        <a:xfrm flipV="1">
          <a:off x="14782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104140</xdr:rowOff>
    </xdr:to>
    <xdr:cxnSp macro="">
      <xdr:nvCxnSpPr>
        <xdr:cNvPr id="257" name="直線コネクタ 256"/>
        <xdr:cNvCxnSpPr/>
      </xdr:nvCxnSpPr>
      <xdr:spPr>
        <a:xfrm>
          <a:off x="13893800" y="96792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120287</xdr:rowOff>
    </xdr:from>
    <xdr:to>
      <xdr:col>74</xdr:col>
      <xdr:colOff>31750</xdr:colOff>
      <xdr:row>56</xdr:row>
      <xdr:rowOff>50437</xdr:rowOff>
    </xdr:to>
    <xdr:sp macro="" textlink="">
      <xdr:nvSpPr>
        <xdr:cNvPr id="258" name="フローチャート: 判断 257"/>
        <xdr:cNvSpPr/>
      </xdr:nvSpPr>
      <xdr:spPr>
        <a:xfrm>
          <a:off x="14732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59" name="テキスト ボックス 258"/>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97609</xdr:rowOff>
    </xdr:to>
    <xdr:cxnSp macro="">
      <xdr:nvCxnSpPr>
        <xdr:cNvPr id="260" name="直線コネクタ 259"/>
        <xdr:cNvCxnSpPr/>
      </xdr:nvCxnSpPr>
      <xdr:spPr>
        <a:xfrm flipV="1">
          <a:off x="13004800" y="9679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2" name="楕円 271"/>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3" name="テキスト ボックス 272"/>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5" name="テキスト ボックス 274"/>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7" name="テキスト ボックス 276"/>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8" name="楕円 277"/>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79" name="テキスト ボックス 278"/>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前年度と比べ、補助費等は</a:t>
          </a:r>
          <a:r>
            <a:rPr kumimoji="1" lang="en-US" altLang="ja-JP" sz="1300">
              <a:latin typeface="ＭＳ Ｐゴシック" panose="020B0600070205080204" pitchFamily="50" charset="-128"/>
              <a:ea typeface="ＭＳ Ｐゴシック" panose="020B0600070205080204" pitchFamily="50" charset="-128"/>
            </a:rPr>
            <a:t>132,413</a:t>
          </a:r>
          <a:r>
            <a:rPr kumimoji="1" lang="ja-JP" altLang="en-US" sz="1300">
              <a:latin typeface="ＭＳ Ｐゴシック" panose="020B0600070205080204" pitchFamily="50" charset="-128"/>
              <a:ea typeface="ＭＳ Ｐゴシック" panose="020B0600070205080204" pitchFamily="50" charset="-128"/>
            </a:rPr>
            <a:t>千円減額となり、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ポイント改善した。過去、平成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度に渡って行った補助金評価により、補助金の抑制が図られ、類似団体平均よりも良好な状態で推移している。今後も補助金等の適正化を図る。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62992</xdr:rowOff>
    </xdr:to>
    <xdr:cxnSp macro="">
      <xdr:nvCxnSpPr>
        <xdr:cNvPr id="309" name="直線コネクタ 308"/>
        <xdr:cNvCxnSpPr/>
      </xdr:nvCxnSpPr>
      <xdr:spPr>
        <a:xfrm flipV="1">
          <a:off x="15671800" y="5874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67564</xdr:rowOff>
    </xdr:to>
    <xdr:cxnSp macro="">
      <xdr:nvCxnSpPr>
        <xdr:cNvPr id="312" name="直線コネクタ 311"/>
        <xdr:cNvCxnSpPr/>
      </xdr:nvCxnSpPr>
      <xdr:spPr>
        <a:xfrm flipV="1">
          <a:off x="14782800" y="5892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81280</xdr:rowOff>
    </xdr:to>
    <xdr:cxnSp macro="">
      <xdr:nvCxnSpPr>
        <xdr:cNvPr id="315" name="直線コネクタ 314"/>
        <xdr:cNvCxnSpPr/>
      </xdr:nvCxnSpPr>
      <xdr:spPr>
        <a:xfrm flipV="1">
          <a:off x="13893800" y="5896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81280</xdr:rowOff>
    </xdr:to>
    <xdr:cxnSp macro="">
      <xdr:nvCxnSpPr>
        <xdr:cNvPr id="318" name="直線コネクタ 317"/>
        <xdr:cNvCxnSpPr/>
      </xdr:nvCxnSpPr>
      <xdr:spPr>
        <a:xfrm>
          <a:off x="13004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8" name="楕円 327"/>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73931</xdr:rowOff>
    </xdr:from>
    <xdr:ext cx="762000" cy="259045"/>
    <xdr:sp macro="" textlink="">
      <xdr:nvSpPr>
        <xdr:cNvPr id="329"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0" name="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2" name="楕円 331"/>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3" name="テキスト ボックス 332"/>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過疎対策事業債及び合併特例事業債における償還額の減により、前年度と比較すると</a:t>
          </a:r>
          <a:r>
            <a:rPr kumimoji="1" lang="en-US" altLang="ja-JP" sz="1300">
              <a:latin typeface="ＭＳ Ｐゴシック" panose="020B0600070205080204" pitchFamily="50" charset="-128"/>
              <a:ea typeface="ＭＳ Ｐゴシック" panose="020B0600070205080204" pitchFamily="50" charset="-128"/>
            </a:rPr>
            <a:t>146,941</a:t>
          </a:r>
          <a:r>
            <a:rPr kumimoji="1" lang="ja-JP" altLang="en-US" sz="1300">
              <a:latin typeface="ＭＳ Ｐゴシック" panose="020B0600070205080204" pitchFamily="50" charset="-128"/>
              <a:ea typeface="ＭＳ Ｐゴシック" panose="020B0600070205080204" pitchFamily="50" charset="-128"/>
            </a:rPr>
            <a:t>千円の減額となったが、普通交付税の縮減により経常一般財源等分母の減により、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年度に発行した市民公募債による満期一括償還（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の影響もあり、類似団体より高い数値となっている。今後は公債費の減少を見込んでおり、「中津市行政サービス高度化プラン」に基づき、地方債発行を伴う普通建設事業を抑制し、プライマリーバランスに留意した、公債費の適正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52705</xdr:rowOff>
    </xdr:from>
    <xdr:to>
      <xdr:col>24</xdr:col>
      <xdr:colOff>25400</xdr:colOff>
      <xdr:row>78</xdr:row>
      <xdr:rowOff>58420</xdr:rowOff>
    </xdr:to>
    <xdr:cxnSp macro="">
      <xdr:nvCxnSpPr>
        <xdr:cNvPr id="366" name="直線コネクタ 365"/>
        <xdr:cNvCxnSpPr/>
      </xdr:nvCxnSpPr>
      <xdr:spPr>
        <a:xfrm>
          <a:off x="3987800" y="13425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167005</xdr:rowOff>
    </xdr:from>
    <xdr:to>
      <xdr:col>19</xdr:col>
      <xdr:colOff>187325</xdr:colOff>
      <xdr:row>78</xdr:row>
      <xdr:rowOff>52705</xdr:rowOff>
    </xdr:to>
    <xdr:cxnSp macro="">
      <xdr:nvCxnSpPr>
        <xdr:cNvPr id="369" name="直線コネクタ 368"/>
        <xdr:cNvCxnSpPr/>
      </xdr:nvCxnSpPr>
      <xdr:spPr>
        <a:xfrm>
          <a:off x="3098800" y="13368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167005</xdr:rowOff>
    </xdr:to>
    <xdr:cxnSp macro="">
      <xdr:nvCxnSpPr>
        <xdr:cNvPr id="372" name="直線コネクタ 371"/>
        <xdr:cNvCxnSpPr/>
      </xdr:nvCxnSpPr>
      <xdr:spPr>
        <a:xfrm>
          <a:off x="2209800" y="13317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3" name="フローチャート: 判断 372"/>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4" name="テキスト ボックス 37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121286</xdr:rowOff>
    </xdr:to>
    <xdr:cxnSp macro="">
      <xdr:nvCxnSpPr>
        <xdr:cNvPr id="375" name="直線コネクタ 374"/>
        <xdr:cNvCxnSpPr/>
      </xdr:nvCxnSpPr>
      <xdr:spPr>
        <a:xfrm flipV="1">
          <a:off x="1320800" y="133172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5" name="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xdr:rowOff>
    </xdr:from>
    <xdr:to>
      <xdr:col>20</xdr:col>
      <xdr:colOff>38100</xdr:colOff>
      <xdr:row>78</xdr:row>
      <xdr:rowOff>103505</xdr:rowOff>
    </xdr:to>
    <xdr:sp macro="" textlink="">
      <xdr:nvSpPr>
        <xdr:cNvPr id="387" name="楕円 386"/>
        <xdr:cNvSpPr/>
      </xdr:nvSpPr>
      <xdr:spPr>
        <a:xfrm>
          <a:off x="3937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88282</xdr:rowOff>
    </xdr:from>
    <xdr:ext cx="736600" cy="259045"/>
    <xdr:sp macro="" textlink="">
      <xdr:nvSpPr>
        <xdr:cNvPr id="388" name="テキスト ボックス 387"/>
        <xdr:cNvSpPr txBox="1"/>
      </xdr:nvSpPr>
      <xdr:spPr>
        <a:xfrm>
          <a:off x="3606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116205</xdr:rowOff>
    </xdr:from>
    <xdr:to>
      <xdr:col>15</xdr:col>
      <xdr:colOff>149225</xdr:colOff>
      <xdr:row>78</xdr:row>
      <xdr:rowOff>46355</xdr:rowOff>
    </xdr:to>
    <xdr:sp macro="" textlink="">
      <xdr:nvSpPr>
        <xdr:cNvPr id="389" name="楕円 388"/>
        <xdr:cNvSpPr/>
      </xdr:nvSpPr>
      <xdr:spPr>
        <a:xfrm>
          <a:off x="3048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31132</xdr:rowOff>
    </xdr:from>
    <xdr:ext cx="762000" cy="259045"/>
    <xdr:sp macro="" textlink="">
      <xdr:nvSpPr>
        <xdr:cNvPr id="390" name="テキスト ボックス 38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1" name="楕円 39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2" name="テキスト ボックス 391"/>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70486</xdr:rowOff>
    </xdr:from>
    <xdr:to>
      <xdr:col>6</xdr:col>
      <xdr:colOff>171450</xdr:colOff>
      <xdr:row>78</xdr:row>
      <xdr:rowOff>636</xdr:rowOff>
    </xdr:to>
    <xdr:sp macro="" textlink="">
      <xdr:nvSpPr>
        <xdr:cNvPr id="393" name="楕円 392"/>
        <xdr:cNvSpPr/>
      </xdr:nvSpPr>
      <xdr:spPr>
        <a:xfrm>
          <a:off x="1270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156863</xdr:rowOff>
    </xdr:from>
    <xdr:ext cx="762000" cy="259045"/>
    <xdr:sp macro="" textlink="">
      <xdr:nvSpPr>
        <xdr:cNvPr id="394" name="テキスト ボックス 393"/>
        <xdr:cNvSpPr txBox="1"/>
      </xdr:nvSpPr>
      <xdr:spPr>
        <a:xfrm>
          <a:off x="939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ポイントの悪化となり、類似団体平均を上回った。今後も「中津市行政サービス高度化プラン」（平成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28702</xdr:rowOff>
    </xdr:to>
    <xdr:cxnSp macro="">
      <xdr:nvCxnSpPr>
        <xdr:cNvPr id="425" name="直線コネクタ 424"/>
        <xdr:cNvCxnSpPr/>
      </xdr:nvCxnSpPr>
      <xdr:spPr>
        <a:xfrm>
          <a:off x="15671800" y="13120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140715</xdr:rowOff>
    </xdr:to>
    <xdr:cxnSp macro="">
      <xdr:nvCxnSpPr>
        <xdr:cNvPr id="428" name="直線コネクタ 427"/>
        <xdr:cNvCxnSpPr/>
      </xdr:nvCxnSpPr>
      <xdr:spPr>
        <a:xfrm flipV="1">
          <a:off x="14782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140715</xdr:rowOff>
    </xdr:to>
    <xdr:cxnSp macro="">
      <xdr:nvCxnSpPr>
        <xdr:cNvPr id="431" name="直線コネクタ 430"/>
        <xdr:cNvCxnSpPr/>
      </xdr:nvCxnSpPr>
      <xdr:spPr>
        <a:xfrm>
          <a:off x="13893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2" name="フローチャート: 判断 431"/>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3" name="テキスト ボックス 432"/>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140715</xdr:rowOff>
    </xdr:to>
    <xdr:cxnSp macro="">
      <xdr:nvCxnSpPr>
        <xdr:cNvPr id="434" name="直線コネクタ 433"/>
        <xdr:cNvCxnSpPr/>
      </xdr:nvCxnSpPr>
      <xdr:spPr>
        <a:xfrm>
          <a:off x="13004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4" name="楕円 443"/>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5"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6" name="楕円 445"/>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7" name="テキスト ボックス 446"/>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8" name="楕円 447"/>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49" name="テキスト ボックス 448"/>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0" name="楕円 449"/>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1" name="テキスト ボックス 45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58055</xdr:rowOff>
    </xdr:to>
    <xdr:cxnSp macro="">
      <xdr:nvCxnSpPr>
        <xdr:cNvPr id="52" name="直線コネクタ 51"/>
        <xdr:cNvCxnSpPr/>
      </xdr:nvCxnSpPr>
      <xdr:spPr bwMode="auto">
        <a:xfrm flipV="1">
          <a:off x="5003800" y="2807569"/>
          <a:ext cx="6477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31260</xdr:rowOff>
    </xdr:from>
    <xdr:to>
      <xdr:col>26</xdr:col>
      <xdr:colOff>50800</xdr:colOff>
      <xdr:row>16</xdr:row>
      <xdr:rowOff>58055</xdr:rowOff>
    </xdr:to>
    <xdr:cxnSp macro="">
      <xdr:nvCxnSpPr>
        <xdr:cNvPr id="55" name="直線コネクタ 54"/>
        <xdr:cNvCxnSpPr/>
      </xdr:nvCxnSpPr>
      <xdr:spPr bwMode="auto">
        <a:xfrm>
          <a:off x="4305300" y="2822085"/>
          <a:ext cx="6985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31260</xdr:rowOff>
    </xdr:from>
    <xdr:to>
      <xdr:col>22</xdr:col>
      <xdr:colOff>114300</xdr:colOff>
      <xdr:row>16</xdr:row>
      <xdr:rowOff>57974</xdr:rowOff>
    </xdr:to>
    <xdr:cxnSp macro="">
      <xdr:nvCxnSpPr>
        <xdr:cNvPr id="58" name="直線コネクタ 57"/>
        <xdr:cNvCxnSpPr/>
      </xdr:nvCxnSpPr>
      <xdr:spPr bwMode="auto">
        <a:xfrm flipV="1">
          <a:off x="36068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73876</xdr:rowOff>
    </xdr:from>
    <xdr:to>
      <xdr:col>22</xdr:col>
      <xdr:colOff>165100</xdr:colOff>
      <xdr:row>18</xdr:row>
      <xdr:rowOff>4026</xdr:rowOff>
    </xdr:to>
    <xdr:sp macro="" textlink="">
      <xdr:nvSpPr>
        <xdr:cNvPr id="59" name="フローチャート: 判断 58"/>
        <xdr:cNvSpPr/>
      </xdr:nvSpPr>
      <xdr:spPr bwMode="auto">
        <a:xfrm>
          <a:off x="4254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160253</xdr:rowOff>
    </xdr:from>
    <xdr:ext cx="762000" cy="259045"/>
    <xdr:sp macro="" textlink="">
      <xdr:nvSpPr>
        <xdr:cNvPr id="60" name="テキスト ボックス 59"/>
        <xdr:cNvSpPr txBox="1"/>
      </xdr:nvSpPr>
      <xdr:spPr>
        <a:xfrm>
          <a:off x="3924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57974</xdr:rowOff>
    </xdr:from>
    <xdr:to>
      <xdr:col>18</xdr:col>
      <xdr:colOff>177800</xdr:colOff>
      <xdr:row>16</xdr:row>
      <xdr:rowOff>91349</xdr:rowOff>
    </xdr:to>
    <xdr:cxnSp macro="">
      <xdr:nvCxnSpPr>
        <xdr:cNvPr id="61" name="直線コネクタ 60"/>
        <xdr:cNvCxnSpPr/>
      </xdr:nvCxnSpPr>
      <xdr:spPr bwMode="auto">
        <a:xfrm flipV="1">
          <a:off x="2908300" y="2848799"/>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137394</xdr:rowOff>
    </xdr:from>
    <xdr:to>
      <xdr:col>29</xdr:col>
      <xdr:colOff>177800</xdr:colOff>
      <xdr:row>16</xdr:row>
      <xdr:rowOff>67544</xdr:rowOff>
    </xdr:to>
    <xdr:sp macro="" textlink="">
      <xdr:nvSpPr>
        <xdr:cNvPr id="71" name="楕円 70"/>
        <xdr:cNvSpPr/>
      </xdr:nvSpPr>
      <xdr:spPr bwMode="auto">
        <a:xfrm>
          <a:off x="56007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153921</xdr:rowOff>
    </xdr:from>
    <xdr:ext cx="762000" cy="259045"/>
    <xdr:sp macro="" textlink="">
      <xdr:nvSpPr>
        <xdr:cNvPr id="72" name="人口1人当たり決算額の推移該当値テキスト130"/>
        <xdr:cNvSpPr txBox="1"/>
      </xdr:nvSpPr>
      <xdr:spPr>
        <a:xfrm>
          <a:off x="5740400" y="26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7255</xdr:rowOff>
    </xdr:from>
    <xdr:to>
      <xdr:col>26</xdr:col>
      <xdr:colOff>101600</xdr:colOff>
      <xdr:row>16</xdr:row>
      <xdr:rowOff>108855</xdr:rowOff>
    </xdr:to>
    <xdr:sp macro="" textlink="">
      <xdr:nvSpPr>
        <xdr:cNvPr id="73" name="楕円 72"/>
        <xdr:cNvSpPr/>
      </xdr:nvSpPr>
      <xdr:spPr bwMode="auto">
        <a:xfrm>
          <a:off x="49530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119032</xdr:rowOff>
    </xdr:from>
    <xdr:ext cx="736600" cy="259045"/>
    <xdr:sp macro="" textlink="">
      <xdr:nvSpPr>
        <xdr:cNvPr id="74" name="テキスト ボックス 73"/>
        <xdr:cNvSpPr txBox="1"/>
      </xdr:nvSpPr>
      <xdr:spPr>
        <a:xfrm>
          <a:off x="4622800" y="256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151910</xdr:rowOff>
    </xdr:from>
    <xdr:to>
      <xdr:col>22</xdr:col>
      <xdr:colOff>165100</xdr:colOff>
      <xdr:row>16</xdr:row>
      <xdr:rowOff>82060</xdr:rowOff>
    </xdr:to>
    <xdr:sp macro="" textlink="">
      <xdr:nvSpPr>
        <xdr:cNvPr id="75" name="楕円 74"/>
        <xdr:cNvSpPr/>
      </xdr:nvSpPr>
      <xdr:spPr bwMode="auto">
        <a:xfrm>
          <a:off x="42545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92237</xdr:rowOff>
    </xdr:from>
    <xdr:ext cx="762000" cy="259045"/>
    <xdr:sp macro="" textlink="">
      <xdr:nvSpPr>
        <xdr:cNvPr id="76" name="テキスト ボックス 75"/>
        <xdr:cNvSpPr txBox="1"/>
      </xdr:nvSpPr>
      <xdr:spPr>
        <a:xfrm>
          <a:off x="39243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7174</xdr:rowOff>
    </xdr:from>
    <xdr:to>
      <xdr:col>19</xdr:col>
      <xdr:colOff>38100</xdr:colOff>
      <xdr:row>16</xdr:row>
      <xdr:rowOff>108774</xdr:rowOff>
    </xdr:to>
    <xdr:sp macro="" textlink="">
      <xdr:nvSpPr>
        <xdr:cNvPr id="77" name="楕円 76"/>
        <xdr:cNvSpPr/>
      </xdr:nvSpPr>
      <xdr:spPr bwMode="auto">
        <a:xfrm>
          <a:off x="35560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118951</xdr:rowOff>
    </xdr:from>
    <xdr:ext cx="762000" cy="259045"/>
    <xdr:sp macro="" textlink="">
      <xdr:nvSpPr>
        <xdr:cNvPr id="78" name="テキスト ボックス 77"/>
        <xdr:cNvSpPr txBox="1"/>
      </xdr:nvSpPr>
      <xdr:spPr>
        <a:xfrm>
          <a:off x="32258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40549</xdr:rowOff>
    </xdr:from>
    <xdr:to>
      <xdr:col>15</xdr:col>
      <xdr:colOff>101600</xdr:colOff>
      <xdr:row>16</xdr:row>
      <xdr:rowOff>142149</xdr:rowOff>
    </xdr:to>
    <xdr:sp macro="" textlink="">
      <xdr:nvSpPr>
        <xdr:cNvPr id="79" name="楕円 78"/>
        <xdr:cNvSpPr/>
      </xdr:nvSpPr>
      <xdr:spPr bwMode="auto">
        <a:xfrm>
          <a:off x="2857500" y="283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152326</xdr:rowOff>
    </xdr:from>
    <xdr:ext cx="762000" cy="259045"/>
    <xdr:sp macro="" textlink="">
      <xdr:nvSpPr>
        <xdr:cNvPr id="80" name="テキスト ボックス 79"/>
        <xdr:cNvSpPr txBox="1"/>
      </xdr:nvSpPr>
      <xdr:spPr>
        <a:xfrm>
          <a:off x="2527300" y="260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80137</xdr:rowOff>
    </xdr:from>
    <xdr:to>
      <xdr:col>29</xdr:col>
      <xdr:colOff>127000</xdr:colOff>
      <xdr:row>37</xdr:row>
      <xdr:rowOff>80549</xdr:rowOff>
    </xdr:to>
    <xdr:cxnSp macro="">
      <xdr:nvCxnSpPr>
        <xdr:cNvPr id="112" name="直線コネクタ 111"/>
        <xdr:cNvCxnSpPr/>
      </xdr:nvCxnSpPr>
      <xdr:spPr bwMode="auto">
        <a:xfrm>
          <a:off x="5003800" y="7204837"/>
          <a:ext cx="6477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80137</xdr:rowOff>
    </xdr:from>
    <xdr:to>
      <xdr:col>26</xdr:col>
      <xdr:colOff>50800</xdr:colOff>
      <xdr:row>37</xdr:row>
      <xdr:rowOff>81189</xdr:rowOff>
    </xdr:to>
    <xdr:cxnSp macro="">
      <xdr:nvCxnSpPr>
        <xdr:cNvPr id="115" name="直線コネクタ 114"/>
        <xdr:cNvCxnSpPr/>
      </xdr:nvCxnSpPr>
      <xdr:spPr bwMode="auto">
        <a:xfrm flipV="1">
          <a:off x="4305300" y="7204837"/>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81189</xdr:rowOff>
    </xdr:from>
    <xdr:to>
      <xdr:col>22</xdr:col>
      <xdr:colOff>114300</xdr:colOff>
      <xdr:row>37</xdr:row>
      <xdr:rowOff>106906</xdr:rowOff>
    </xdr:to>
    <xdr:cxnSp macro="">
      <xdr:nvCxnSpPr>
        <xdr:cNvPr id="118" name="直線コネクタ 117"/>
        <xdr:cNvCxnSpPr/>
      </xdr:nvCxnSpPr>
      <xdr:spPr bwMode="auto">
        <a:xfrm flipV="1">
          <a:off x="36068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134448</xdr:rowOff>
    </xdr:from>
    <xdr:to>
      <xdr:col>22</xdr:col>
      <xdr:colOff>165100</xdr:colOff>
      <xdr:row>37</xdr:row>
      <xdr:rowOff>64598</xdr:rowOff>
    </xdr:to>
    <xdr:sp macro="" textlink="">
      <xdr:nvSpPr>
        <xdr:cNvPr id="119" name="フローチャート: 判断 118"/>
        <xdr:cNvSpPr/>
      </xdr:nvSpPr>
      <xdr:spPr bwMode="auto">
        <a:xfrm>
          <a:off x="4254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246225</xdr:rowOff>
    </xdr:from>
    <xdr:ext cx="762000" cy="259045"/>
    <xdr:sp macro="" textlink="">
      <xdr:nvSpPr>
        <xdr:cNvPr id="120" name="テキスト ボックス 119"/>
        <xdr:cNvSpPr txBox="1"/>
      </xdr:nvSpPr>
      <xdr:spPr>
        <a:xfrm>
          <a:off x="3924300" y="68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16449</xdr:rowOff>
    </xdr:from>
    <xdr:to>
      <xdr:col>18</xdr:col>
      <xdr:colOff>177800</xdr:colOff>
      <xdr:row>37</xdr:row>
      <xdr:rowOff>106906</xdr:rowOff>
    </xdr:to>
    <xdr:cxnSp macro="">
      <xdr:nvCxnSpPr>
        <xdr:cNvPr id="121" name="直線コネクタ 120"/>
        <xdr:cNvCxnSpPr/>
      </xdr:nvCxnSpPr>
      <xdr:spPr bwMode="auto">
        <a:xfrm>
          <a:off x="2908300" y="7141149"/>
          <a:ext cx="698500" cy="9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29749</xdr:rowOff>
    </xdr:from>
    <xdr:to>
      <xdr:col>29</xdr:col>
      <xdr:colOff>177800</xdr:colOff>
      <xdr:row>37</xdr:row>
      <xdr:rowOff>131349</xdr:rowOff>
    </xdr:to>
    <xdr:sp macro="" textlink="">
      <xdr:nvSpPr>
        <xdr:cNvPr id="131" name="楕円 130"/>
        <xdr:cNvSpPr/>
      </xdr:nvSpPr>
      <xdr:spPr bwMode="auto">
        <a:xfrm>
          <a:off x="5600700" y="715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1826</xdr:rowOff>
    </xdr:from>
    <xdr:ext cx="762000" cy="259045"/>
    <xdr:sp macro="" textlink="">
      <xdr:nvSpPr>
        <xdr:cNvPr id="132" name="人口1人当たり決算額の推移該当値テキスト445"/>
        <xdr:cNvSpPr txBox="1"/>
      </xdr:nvSpPr>
      <xdr:spPr>
        <a:xfrm>
          <a:off x="5740400" y="71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29337</xdr:rowOff>
    </xdr:from>
    <xdr:to>
      <xdr:col>26</xdr:col>
      <xdr:colOff>101600</xdr:colOff>
      <xdr:row>37</xdr:row>
      <xdr:rowOff>130937</xdr:rowOff>
    </xdr:to>
    <xdr:sp macro="" textlink="">
      <xdr:nvSpPr>
        <xdr:cNvPr id="133" name="楕円 132"/>
        <xdr:cNvSpPr/>
      </xdr:nvSpPr>
      <xdr:spPr bwMode="auto">
        <a:xfrm>
          <a:off x="49530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115714</xdr:rowOff>
    </xdr:from>
    <xdr:ext cx="736600" cy="259045"/>
    <xdr:sp macro="" textlink="">
      <xdr:nvSpPr>
        <xdr:cNvPr id="134" name="テキスト ボックス 133"/>
        <xdr:cNvSpPr txBox="1"/>
      </xdr:nvSpPr>
      <xdr:spPr>
        <a:xfrm>
          <a:off x="4622800" y="724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30389</xdr:rowOff>
    </xdr:from>
    <xdr:to>
      <xdr:col>22</xdr:col>
      <xdr:colOff>165100</xdr:colOff>
      <xdr:row>37</xdr:row>
      <xdr:rowOff>131989</xdr:rowOff>
    </xdr:to>
    <xdr:sp macro="" textlink="">
      <xdr:nvSpPr>
        <xdr:cNvPr id="135" name="楕円 134"/>
        <xdr:cNvSpPr/>
      </xdr:nvSpPr>
      <xdr:spPr bwMode="auto">
        <a:xfrm>
          <a:off x="42545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116766</xdr:rowOff>
    </xdr:from>
    <xdr:ext cx="762000" cy="259045"/>
    <xdr:sp macro="" textlink="">
      <xdr:nvSpPr>
        <xdr:cNvPr id="136" name="テキスト ボックス 135"/>
        <xdr:cNvSpPr txBox="1"/>
      </xdr:nvSpPr>
      <xdr:spPr>
        <a:xfrm>
          <a:off x="3924300" y="72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56106</xdr:rowOff>
    </xdr:from>
    <xdr:to>
      <xdr:col>19</xdr:col>
      <xdr:colOff>38100</xdr:colOff>
      <xdr:row>37</xdr:row>
      <xdr:rowOff>157706</xdr:rowOff>
    </xdr:to>
    <xdr:sp macro="" textlink="">
      <xdr:nvSpPr>
        <xdr:cNvPr id="137" name="楕円 136"/>
        <xdr:cNvSpPr/>
      </xdr:nvSpPr>
      <xdr:spPr bwMode="auto">
        <a:xfrm>
          <a:off x="35560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142483</xdr:rowOff>
    </xdr:from>
    <xdr:ext cx="762000" cy="259045"/>
    <xdr:sp macro="" textlink="">
      <xdr:nvSpPr>
        <xdr:cNvPr id="138" name="テキスト ボックス 137"/>
        <xdr:cNvSpPr txBox="1"/>
      </xdr:nvSpPr>
      <xdr:spPr>
        <a:xfrm>
          <a:off x="32258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137099</xdr:rowOff>
    </xdr:from>
    <xdr:to>
      <xdr:col>15</xdr:col>
      <xdr:colOff>101600</xdr:colOff>
      <xdr:row>37</xdr:row>
      <xdr:rowOff>67249</xdr:rowOff>
    </xdr:to>
    <xdr:sp macro="" textlink="">
      <xdr:nvSpPr>
        <xdr:cNvPr id="139" name="楕円 138"/>
        <xdr:cNvSpPr/>
      </xdr:nvSpPr>
      <xdr:spPr bwMode="auto">
        <a:xfrm>
          <a:off x="2857500" y="70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52026</xdr:rowOff>
    </xdr:from>
    <xdr:ext cx="762000" cy="259045"/>
    <xdr:sp macro="" textlink="">
      <xdr:nvSpPr>
        <xdr:cNvPr id="140" name="テキスト ボックス 139"/>
        <xdr:cNvSpPr txBox="1"/>
      </xdr:nvSpPr>
      <xdr:spPr>
        <a:xfrm>
          <a:off x="2527300" y="71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170757</xdr:rowOff>
    </xdr:from>
    <xdr:to>
      <xdr:col>24</xdr:col>
      <xdr:colOff>63500</xdr:colOff>
      <xdr:row>35</xdr:row>
      <xdr:rowOff>56196</xdr:rowOff>
    </xdr:to>
    <xdr:cxnSp macro="">
      <xdr:nvCxnSpPr>
        <xdr:cNvPr id="63" name="直線コネクタ 62"/>
        <xdr:cNvCxnSpPr/>
      </xdr:nvCxnSpPr>
      <xdr:spPr>
        <a:xfrm flipV="1">
          <a:off x="3797300" y="6000057"/>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136108</xdr:rowOff>
    </xdr:from>
    <xdr:to>
      <xdr:col>19</xdr:col>
      <xdr:colOff>177800</xdr:colOff>
      <xdr:row>35</xdr:row>
      <xdr:rowOff>56196</xdr:rowOff>
    </xdr:to>
    <xdr:cxnSp macro="">
      <xdr:nvCxnSpPr>
        <xdr:cNvPr id="66" name="直線コネクタ 65"/>
        <xdr:cNvCxnSpPr/>
      </xdr:nvCxnSpPr>
      <xdr:spPr>
        <a:xfrm>
          <a:off x="2908300" y="5965408"/>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136108</xdr:rowOff>
    </xdr:from>
    <xdr:to>
      <xdr:col>15</xdr:col>
      <xdr:colOff>50800</xdr:colOff>
      <xdr:row>35</xdr:row>
      <xdr:rowOff>23588</xdr:rowOff>
    </xdr:to>
    <xdr:cxnSp macro="">
      <xdr:nvCxnSpPr>
        <xdr:cNvPr id="69" name="直線コネクタ 68"/>
        <xdr:cNvCxnSpPr/>
      </xdr:nvCxnSpPr>
      <xdr:spPr>
        <a:xfrm flipV="1">
          <a:off x="2019300" y="5965408"/>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24957</xdr:rowOff>
    </xdr:from>
    <xdr:to>
      <xdr:col>15</xdr:col>
      <xdr:colOff>101600</xdr:colOff>
      <xdr:row>37</xdr:row>
      <xdr:rowOff>126557</xdr:rowOff>
    </xdr:to>
    <xdr:sp macro="" textlink="">
      <xdr:nvSpPr>
        <xdr:cNvPr id="70" name="フローチャート: 判断 69"/>
        <xdr:cNvSpPr/>
      </xdr:nvSpPr>
      <xdr:spPr>
        <a:xfrm>
          <a:off x="2857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117684</xdr:rowOff>
    </xdr:from>
    <xdr:ext cx="534377" cy="259045"/>
    <xdr:sp macro="" textlink="">
      <xdr:nvSpPr>
        <xdr:cNvPr id="71" name="テキスト ボックス 70"/>
        <xdr:cNvSpPr txBox="1"/>
      </xdr:nvSpPr>
      <xdr:spPr>
        <a:xfrm>
          <a:off x="2641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21710</xdr:rowOff>
    </xdr:from>
    <xdr:to>
      <xdr:col>10</xdr:col>
      <xdr:colOff>114300</xdr:colOff>
      <xdr:row>35</xdr:row>
      <xdr:rowOff>23588</xdr:rowOff>
    </xdr:to>
    <xdr:cxnSp macro="">
      <xdr:nvCxnSpPr>
        <xdr:cNvPr id="72" name="直線コネクタ 71"/>
        <xdr:cNvCxnSpPr/>
      </xdr:nvCxnSpPr>
      <xdr:spPr>
        <a:xfrm>
          <a:off x="1130300" y="6022460"/>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119957</xdr:rowOff>
    </xdr:from>
    <xdr:to>
      <xdr:col>24</xdr:col>
      <xdr:colOff>114300</xdr:colOff>
      <xdr:row>35</xdr:row>
      <xdr:rowOff>50107</xdr:rowOff>
    </xdr:to>
    <xdr:sp macro="" textlink="">
      <xdr:nvSpPr>
        <xdr:cNvPr id="82" name="楕円 81"/>
        <xdr:cNvSpPr/>
      </xdr:nvSpPr>
      <xdr:spPr>
        <a:xfrm>
          <a:off x="4584700" y="5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142834</xdr:rowOff>
    </xdr:from>
    <xdr:ext cx="534377" cy="259045"/>
    <xdr:sp macro="" textlink="">
      <xdr:nvSpPr>
        <xdr:cNvPr id="83" name="人件費該当値テキスト"/>
        <xdr:cNvSpPr txBox="1"/>
      </xdr:nvSpPr>
      <xdr:spPr>
        <a:xfrm>
          <a:off x="4686300" y="58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5396</xdr:rowOff>
    </xdr:from>
    <xdr:to>
      <xdr:col>20</xdr:col>
      <xdr:colOff>38100</xdr:colOff>
      <xdr:row>35</xdr:row>
      <xdr:rowOff>106996</xdr:rowOff>
    </xdr:to>
    <xdr:sp macro="" textlink="">
      <xdr:nvSpPr>
        <xdr:cNvPr id="84" name="楕円 83"/>
        <xdr:cNvSpPr/>
      </xdr:nvSpPr>
      <xdr:spPr>
        <a:xfrm>
          <a:off x="3746500" y="60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123523</xdr:rowOff>
    </xdr:from>
    <xdr:ext cx="534377" cy="259045"/>
    <xdr:sp macro="" textlink="">
      <xdr:nvSpPr>
        <xdr:cNvPr id="85" name="テキスト ボックス 84"/>
        <xdr:cNvSpPr txBox="1"/>
      </xdr:nvSpPr>
      <xdr:spPr>
        <a:xfrm>
          <a:off x="3530111" y="57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85308</xdr:rowOff>
    </xdr:from>
    <xdr:to>
      <xdr:col>15</xdr:col>
      <xdr:colOff>101600</xdr:colOff>
      <xdr:row>35</xdr:row>
      <xdr:rowOff>15458</xdr:rowOff>
    </xdr:to>
    <xdr:sp macro="" textlink="">
      <xdr:nvSpPr>
        <xdr:cNvPr id="86" name="楕円 85"/>
        <xdr:cNvSpPr/>
      </xdr:nvSpPr>
      <xdr:spPr>
        <a:xfrm>
          <a:off x="2857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31985</xdr:rowOff>
    </xdr:from>
    <xdr:ext cx="534377" cy="259045"/>
    <xdr:sp macro="" textlink="">
      <xdr:nvSpPr>
        <xdr:cNvPr id="87" name="テキスト ボックス 86"/>
        <xdr:cNvSpPr txBox="1"/>
      </xdr:nvSpPr>
      <xdr:spPr>
        <a:xfrm>
          <a:off x="2641111"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144238</xdr:rowOff>
    </xdr:from>
    <xdr:to>
      <xdr:col>10</xdr:col>
      <xdr:colOff>165100</xdr:colOff>
      <xdr:row>35</xdr:row>
      <xdr:rowOff>74388</xdr:rowOff>
    </xdr:to>
    <xdr:sp macro="" textlink="">
      <xdr:nvSpPr>
        <xdr:cNvPr id="88" name="楕円 87"/>
        <xdr:cNvSpPr/>
      </xdr:nvSpPr>
      <xdr:spPr>
        <a:xfrm>
          <a:off x="1968500" y="59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90915</xdr:rowOff>
    </xdr:from>
    <xdr:ext cx="534377" cy="259045"/>
    <xdr:sp macro="" textlink="">
      <xdr:nvSpPr>
        <xdr:cNvPr id="89" name="テキスト ボックス 88"/>
        <xdr:cNvSpPr txBox="1"/>
      </xdr:nvSpPr>
      <xdr:spPr>
        <a:xfrm>
          <a:off x="1752111" y="5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142360</xdr:rowOff>
    </xdr:from>
    <xdr:to>
      <xdr:col>6</xdr:col>
      <xdr:colOff>38100</xdr:colOff>
      <xdr:row>35</xdr:row>
      <xdr:rowOff>72510</xdr:rowOff>
    </xdr:to>
    <xdr:sp macro="" textlink="">
      <xdr:nvSpPr>
        <xdr:cNvPr id="90" name="楕円 89"/>
        <xdr:cNvSpPr/>
      </xdr:nvSpPr>
      <xdr:spPr>
        <a:xfrm>
          <a:off x="1079500" y="59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89037</xdr:rowOff>
    </xdr:from>
    <xdr:ext cx="534377" cy="259045"/>
    <xdr:sp macro="" textlink="">
      <xdr:nvSpPr>
        <xdr:cNvPr id="91" name="テキスト ボックス 90"/>
        <xdr:cNvSpPr txBox="1"/>
      </xdr:nvSpPr>
      <xdr:spPr>
        <a:xfrm>
          <a:off x="863111" y="57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83530</xdr:rowOff>
    </xdr:from>
    <xdr:to>
      <xdr:col>24</xdr:col>
      <xdr:colOff>63500</xdr:colOff>
      <xdr:row>55</xdr:row>
      <xdr:rowOff>108039</xdr:rowOff>
    </xdr:to>
    <xdr:cxnSp macro="">
      <xdr:nvCxnSpPr>
        <xdr:cNvPr id="123" name="直線コネクタ 122"/>
        <xdr:cNvCxnSpPr/>
      </xdr:nvCxnSpPr>
      <xdr:spPr>
        <a:xfrm flipV="1">
          <a:off x="3797300" y="9513280"/>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108039</xdr:rowOff>
    </xdr:from>
    <xdr:to>
      <xdr:col>19</xdr:col>
      <xdr:colOff>177800</xdr:colOff>
      <xdr:row>55</xdr:row>
      <xdr:rowOff>108121</xdr:rowOff>
    </xdr:to>
    <xdr:cxnSp macro="">
      <xdr:nvCxnSpPr>
        <xdr:cNvPr id="126" name="直線コネクタ 125"/>
        <xdr:cNvCxnSpPr/>
      </xdr:nvCxnSpPr>
      <xdr:spPr>
        <a:xfrm flipV="1">
          <a:off x="2908300" y="953778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108121</xdr:rowOff>
    </xdr:from>
    <xdr:to>
      <xdr:col>15</xdr:col>
      <xdr:colOff>50800</xdr:colOff>
      <xdr:row>55</xdr:row>
      <xdr:rowOff>166544</xdr:rowOff>
    </xdr:to>
    <xdr:cxnSp macro="">
      <xdr:nvCxnSpPr>
        <xdr:cNvPr id="129" name="直線コネクタ 128"/>
        <xdr:cNvCxnSpPr/>
      </xdr:nvCxnSpPr>
      <xdr:spPr>
        <a:xfrm flipV="1">
          <a:off x="2019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130163</xdr:rowOff>
    </xdr:from>
    <xdr:to>
      <xdr:col>15</xdr:col>
      <xdr:colOff>101600</xdr:colOff>
      <xdr:row>56</xdr:row>
      <xdr:rowOff>60313</xdr:rowOff>
    </xdr:to>
    <xdr:sp macro="" textlink="">
      <xdr:nvSpPr>
        <xdr:cNvPr id="130" name="フローチャート: 判断 129"/>
        <xdr:cNvSpPr/>
      </xdr:nvSpPr>
      <xdr:spPr>
        <a:xfrm>
          <a:off x="2857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51440</xdr:rowOff>
    </xdr:from>
    <xdr:ext cx="534377" cy="259045"/>
    <xdr:sp macro="" textlink="">
      <xdr:nvSpPr>
        <xdr:cNvPr id="131" name="テキスト ボックス 130"/>
        <xdr:cNvSpPr txBox="1"/>
      </xdr:nvSpPr>
      <xdr:spPr>
        <a:xfrm>
          <a:off x="2641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166544</xdr:rowOff>
    </xdr:from>
    <xdr:to>
      <xdr:col>10</xdr:col>
      <xdr:colOff>114300</xdr:colOff>
      <xdr:row>56</xdr:row>
      <xdr:rowOff>120236</xdr:rowOff>
    </xdr:to>
    <xdr:cxnSp macro="">
      <xdr:nvCxnSpPr>
        <xdr:cNvPr id="132" name="直線コネクタ 131"/>
        <xdr:cNvCxnSpPr/>
      </xdr:nvCxnSpPr>
      <xdr:spPr>
        <a:xfrm flipV="1">
          <a:off x="1130300" y="9596294"/>
          <a:ext cx="889000" cy="1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32730</xdr:rowOff>
    </xdr:from>
    <xdr:to>
      <xdr:col>24</xdr:col>
      <xdr:colOff>114300</xdr:colOff>
      <xdr:row>55</xdr:row>
      <xdr:rowOff>134330</xdr:rowOff>
    </xdr:to>
    <xdr:sp macro="" textlink="">
      <xdr:nvSpPr>
        <xdr:cNvPr id="142" name="楕円 141"/>
        <xdr:cNvSpPr/>
      </xdr:nvSpPr>
      <xdr:spPr>
        <a:xfrm>
          <a:off x="4584700" y="94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55607</xdr:rowOff>
    </xdr:from>
    <xdr:ext cx="534377" cy="259045"/>
    <xdr:sp macro="" textlink="">
      <xdr:nvSpPr>
        <xdr:cNvPr id="143" name="物件費該当値テキスト"/>
        <xdr:cNvSpPr txBox="1"/>
      </xdr:nvSpPr>
      <xdr:spPr>
        <a:xfrm>
          <a:off x="4686300" y="93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57239</xdr:rowOff>
    </xdr:from>
    <xdr:to>
      <xdr:col>20</xdr:col>
      <xdr:colOff>38100</xdr:colOff>
      <xdr:row>55</xdr:row>
      <xdr:rowOff>158839</xdr:rowOff>
    </xdr:to>
    <xdr:sp macro="" textlink="">
      <xdr:nvSpPr>
        <xdr:cNvPr id="144" name="楕円 143"/>
        <xdr:cNvSpPr/>
      </xdr:nvSpPr>
      <xdr:spPr>
        <a:xfrm>
          <a:off x="37465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3916</xdr:rowOff>
    </xdr:from>
    <xdr:ext cx="534377" cy="259045"/>
    <xdr:sp macro="" textlink="">
      <xdr:nvSpPr>
        <xdr:cNvPr id="145" name="テキスト ボックス 144"/>
        <xdr:cNvSpPr txBox="1"/>
      </xdr:nvSpPr>
      <xdr:spPr>
        <a:xfrm>
          <a:off x="3530111" y="92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57321</xdr:rowOff>
    </xdr:from>
    <xdr:to>
      <xdr:col>15</xdr:col>
      <xdr:colOff>101600</xdr:colOff>
      <xdr:row>55</xdr:row>
      <xdr:rowOff>158921</xdr:rowOff>
    </xdr:to>
    <xdr:sp macro="" textlink="">
      <xdr:nvSpPr>
        <xdr:cNvPr id="146" name="楕円 145"/>
        <xdr:cNvSpPr/>
      </xdr:nvSpPr>
      <xdr:spPr>
        <a:xfrm>
          <a:off x="2857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3998</xdr:rowOff>
    </xdr:from>
    <xdr:ext cx="534377" cy="259045"/>
    <xdr:sp macro="" textlink="">
      <xdr:nvSpPr>
        <xdr:cNvPr id="147" name="テキスト ボックス 146"/>
        <xdr:cNvSpPr txBox="1"/>
      </xdr:nvSpPr>
      <xdr:spPr>
        <a:xfrm>
          <a:off x="2641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115744</xdr:rowOff>
    </xdr:from>
    <xdr:to>
      <xdr:col>10</xdr:col>
      <xdr:colOff>165100</xdr:colOff>
      <xdr:row>56</xdr:row>
      <xdr:rowOff>45894</xdr:rowOff>
    </xdr:to>
    <xdr:sp macro="" textlink="">
      <xdr:nvSpPr>
        <xdr:cNvPr id="148" name="楕円 147"/>
        <xdr:cNvSpPr/>
      </xdr:nvSpPr>
      <xdr:spPr>
        <a:xfrm>
          <a:off x="1968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62421</xdr:rowOff>
    </xdr:from>
    <xdr:ext cx="534377" cy="259045"/>
    <xdr:sp macro="" textlink="">
      <xdr:nvSpPr>
        <xdr:cNvPr id="149" name="テキスト ボックス 148"/>
        <xdr:cNvSpPr txBox="1"/>
      </xdr:nvSpPr>
      <xdr:spPr>
        <a:xfrm>
          <a:off x="1752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69436</xdr:rowOff>
    </xdr:from>
    <xdr:to>
      <xdr:col>6</xdr:col>
      <xdr:colOff>38100</xdr:colOff>
      <xdr:row>56</xdr:row>
      <xdr:rowOff>171036</xdr:rowOff>
    </xdr:to>
    <xdr:sp macro="" textlink="">
      <xdr:nvSpPr>
        <xdr:cNvPr id="150" name="楕円 149"/>
        <xdr:cNvSpPr/>
      </xdr:nvSpPr>
      <xdr:spPr>
        <a:xfrm>
          <a:off x="1079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162163</xdr:rowOff>
    </xdr:from>
    <xdr:ext cx="534377" cy="259045"/>
    <xdr:sp macro="" textlink="">
      <xdr:nvSpPr>
        <xdr:cNvPr id="151" name="テキスト ボックス 150"/>
        <xdr:cNvSpPr txBox="1"/>
      </xdr:nvSpPr>
      <xdr:spPr>
        <a:xfrm>
          <a:off x="863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55438</xdr:rowOff>
    </xdr:from>
    <xdr:to>
      <xdr:col>24</xdr:col>
      <xdr:colOff>63500</xdr:colOff>
      <xdr:row>78</xdr:row>
      <xdr:rowOff>55896</xdr:rowOff>
    </xdr:to>
    <xdr:cxnSp macro="">
      <xdr:nvCxnSpPr>
        <xdr:cNvPr id="178" name="直線コネクタ 177"/>
        <xdr:cNvCxnSpPr/>
      </xdr:nvCxnSpPr>
      <xdr:spPr>
        <a:xfrm flipV="1">
          <a:off x="3797300" y="1342853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54501</xdr:rowOff>
    </xdr:from>
    <xdr:to>
      <xdr:col>19</xdr:col>
      <xdr:colOff>177800</xdr:colOff>
      <xdr:row>78</xdr:row>
      <xdr:rowOff>55896</xdr:rowOff>
    </xdr:to>
    <xdr:cxnSp macro="">
      <xdr:nvCxnSpPr>
        <xdr:cNvPr id="181" name="直線コネクタ 180"/>
        <xdr:cNvCxnSpPr/>
      </xdr:nvCxnSpPr>
      <xdr:spPr>
        <a:xfrm>
          <a:off x="2908300" y="13427601"/>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54501</xdr:rowOff>
    </xdr:from>
    <xdr:to>
      <xdr:col>15</xdr:col>
      <xdr:colOff>50800</xdr:colOff>
      <xdr:row>78</xdr:row>
      <xdr:rowOff>55552</xdr:rowOff>
    </xdr:to>
    <xdr:cxnSp macro="">
      <xdr:nvCxnSpPr>
        <xdr:cNvPr id="184" name="直線コネクタ 183"/>
        <xdr:cNvCxnSpPr/>
      </xdr:nvCxnSpPr>
      <xdr:spPr>
        <a:xfrm flipV="1">
          <a:off x="2019300" y="1342760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1460</xdr:rowOff>
    </xdr:from>
    <xdr:to>
      <xdr:col>15</xdr:col>
      <xdr:colOff>101600</xdr:colOff>
      <xdr:row>78</xdr:row>
      <xdr:rowOff>103060</xdr:rowOff>
    </xdr:to>
    <xdr:sp macro="" textlink="">
      <xdr:nvSpPr>
        <xdr:cNvPr id="185" name="フローチャート: 判断 184"/>
        <xdr:cNvSpPr/>
      </xdr:nvSpPr>
      <xdr:spPr>
        <a:xfrm>
          <a:off x="2857500" y="1337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119587</xdr:rowOff>
    </xdr:from>
    <xdr:ext cx="469744" cy="259045"/>
    <xdr:sp macro="" textlink="">
      <xdr:nvSpPr>
        <xdr:cNvPr id="186" name="テキスト ボックス 185"/>
        <xdr:cNvSpPr txBox="1"/>
      </xdr:nvSpPr>
      <xdr:spPr>
        <a:xfrm>
          <a:off x="2673428" y="13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55552</xdr:rowOff>
    </xdr:from>
    <xdr:to>
      <xdr:col>10</xdr:col>
      <xdr:colOff>114300</xdr:colOff>
      <xdr:row>78</xdr:row>
      <xdr:rowOff>57449</xdr:rowOff>
    </xdr:to>
    <xdr:cxnSp macro="">
      <xdr:nvCxnSpPr>
        <xdr:cNvPr id="187" name="直線コネクタ 186"/>
        <xdr:cNvCxnSpPr/>
      </xdr:nvCxnSpPr>
      <xdr:spPr>
        <a:xfrm flipV="1">
          <a:off x="1130300" y="13428652"/>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4638</xdr:rowOff>
    </xdr:from>
    <xdr:to>
      <xdr:col>24</xdr:col>
      <xdr:colOff>114300</xdr:colOff>
      <xdr:row>78</xdr:row>
      <xdr:rowOff>106238</xdr:rowOff>
    </xdr:to>
    <xdr:sp macro="" textlink="">
      <xdr:nvSpPr>
        <xdr:cNvPr id="197" name="楕円 196"/>
        <xdr:cNvSpPr/>
      </xdr:nvSpPr>
      <xdr:spPr>
        <a:xfrm>
          <a:off x="4584700" y="133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91015</xdr:rowOff>
    </xdr:from>
    <xdr:ext cx="469744" cy="259045"/>
    <xdr:sp macro="" textlink="">
      <xdr:nvSpPr>
        <xdr:cNvPr id="198" name="維持補修費該当値テキスト"/>
        <xdr:cNvSpPr txBox="1"/>
      </xdr:nvSpPr>
      <xdr:spPr>
        <a:xfrm>
          <a:off x="4686300" y="132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5096</xdr:rowOff>
    </xdr:from>
    <xdr:to>
      <xdr:col>20</xdr:col>
      <xdr:colOff>38100</xdr:colOff>
      <xdr:row>78</xdr:row>
      <xdr:rowOff>106696</xdr:rowOff>
    </xdr:to>
    <xdr:sp macro="" textlink="">
      <xdr:nvSpPr>
        <xdr:cNvPr id="199" name="楕円 198"/>
        <xdr:cNvSpPr/>
      </xdr:nvSpPr>
      <xdr:spPr>
        <a:xfrm>
          <a:off x="3746500" y="133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97823</xdr:rowOff>
    </xdr:from>
    <xdr:ext cx="469744" cy="259045"/>
    <xdr:sp macro="" textlink="">
      <xdr:nvSpPr>
        <xdr:cNvPr id="200" name="テキスト ボックス 199"/>
        <xdr:cNvSpPr txBox="1"/>
      </xdr:nvSpPr>
      <xdr:spPr>
        <a:xfrm>
          <a:off x="3562428" y="13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3701</xdr:rowOff>
    </xdr:from>
    <xdr:to>
      <xdr:col>15</xdr:col>
      <xdr:colOff>101600</xdr:colOff>
      <xdr:row>78</xdr:row>
      <xdr:rowOff>105301</xdr:rowOff>
    </xdr:to>
    <xdr:sp macro="" textlink="">
      <xdr:nvSpPr>
        <xdr:cNvPr id="201" name="楕円 200"/>
        <xdr:cNvSpPr/>
      </xdr:nvSpPr>
      <xdr:spPr>
        <a:xfrm>
          <a:off x="2857500" y="133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96428</xdr:rowOff>
    </xdr:from>
    <xdr:ext cx="469744" cy="259045"/>
    <xdr:sp macro="" textlink="">
      <xdr:nvSpPr>
        <xdr:cNvPr id="202" name="テキスト ボックス 201"/>
        <xdr:cNvSpPr txBox="1"/>
      </xdr:nvSpPr>
      <xdr:spPr>
        <a:xfrm>
          <a:off x="2673428" y="134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4752</xdr:rowOff>
    </xdr:from>
    <xdr:to>
      <xdr:col>10</xdr:col>
      <xdr:colOff>165100</xdr:colOff>
      <xdr:row>78</xdr:row>
      <xdr:rowOff>106352</xdr:rowOff>
    </xdr:to>
    <xdr:sp macro="" textlink="">
      <xdr:nvSpPr>
        <xdr:cNvPr id="203" name="楕円 202"/>
        <xdr:cNvSpPr/>
      </xdr:nvSpPr>
      <xdr:spPr>
        <a:xfrm>
          <a:off x="1968500" y="133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97479</xdr:rowOff>
    </xdr:from>
    <xdr:ext cx="469744" cy="259045"/>
    <xdr:sp macro="" textlink="">
      <xdr:nvSpPr>
        <xdr:cNvPr id="204" name="テキスト ボックス 203"/>
        <xdr:cNvSpPr txBox="1"/>
      </xdr:nvSpPr>
      <xdr:spPr>
        <a:xfrm>
          <a:off x="1784428" y="1347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6649</xdr:rowOff>
    </xdr:from>
    <xdr:to>
      <xdr:col>6</xdr:col>
      <xdr:colOff>38100</xdr:colOff>
      <xdr:row>78</xdr:row>
      <xdr:rowOff>108249</xdr:rowOff>
    </xdr:to>
    <xdr:sp macro="" textlink="">
      <xdr:nvSpPr>
        <xdr:cNvPr id="205" name="楕円 204"/>
        <xdr:cNvSpPr/>
      </xdr:nvSpPr>
      <xdr:spPr>
        <a:xfrm>
          <a:off x="1079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99376</xdr:rowOff>
    </xdr:from>
    <xdr:ext cx="469744" cy="259045"/>
    <xdr:sp macro="" textlink="">
      <xdr:nvSpPr>
        <xdr:cNvPr id="206" name="テキスト ボックス 205"/>
        <xdr:cNvSpPr txBox="1"/>
      </xdr:nvSpPr>
      <xdr:spPr>
        <a:xfrm>
          <a:off x="895428" y="134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30581</xdr:rowOff>
    </xdr:from>
    <xdr:to>
      <xdr:col>24</xdr:col>
      <xdr:colOff>63500</xdr:colOff>
      <xdr:row>95</xdr:row>
      <xdr:rowOff>54775</xdr:rowOff>
    </xdr:to>
    <xdr:cxnSp macro="">
      <xdr:nvCxnSpPr>
        <xdr:cNvPr id="236" name="直線コネクタ 235"/>
        <xdr:cNvCxnSpPr/>
      </xdr:nvCxnSpPr>
      <xdr:spPr>
        <a:xfrm>
          <a:off x="3797300" y="16318331"/>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30581</xdr:rowOff>
    </xdr:from>
    <xdr:to>
      <xdr:col>19</xdr:col>
      <xdr:colOff>177800</xdr:colOff>
      <xdr:row>95</xdr:row>
      <xdr:rowOff>133186</xdr:rowOff>
    </xdr:to>
    <xdr:cxnSp macro="">
      <xdr:nvCxnSpPr>
        <xdr:cNvPr id="239" name="直線コネクタ 238"/>
        <xdr:cNvCxnSpPr/>
      </xdr:nvCxnSpPr>
      <xdr:spPr>
        <a:xfrm flipV="1">
          <a:off x="2908300" y="16318331"/>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133186</xdr:rowOff>
    </xdr:from>
    <xdr:to>
      <xdr:col>15</xdr:col>
      <xdr:colOff>50800</xdr:colOff>
      <xdr:row>96</xdr:row>
      <xdr:rowOff>38519</xdr:rowOff>
    </xdr:to>
    <xdr:cxnSp macro="">
      <xdr:nvCxnSpPr>
        <xdr:cNvPr id="242" name="直線コネクタ 241"/>
        <xdr:cNvCxnSpPr/>
      </xdr:nvCxnSpPr>
      <xdr:spPr>
        <a:xfrm flipV="1">
          <a:off x="2019300" y="16420936"/>
          <a:ext cx="889000" cy="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155600</xdr:rowOff>
    </xdr:from>
    <xdr:to>
      <xdr:col>15</xdr:col>
      <xdr:colOff>101600</xdr:colOff>
      <xdr:row>98</xdr:row>
      <xdr:rowOff>85750</xdr:rowOff>
    </xdr:to>
    <xdr:sp macro="" textlink="">
      <xdr:nvSpPr>
        <xdr:cNvPr id="243" name="フローチャート: 判断 242"/>
        <xdr:cNvSpPr/>
      </xdr:nvSpPr>
      <xdr:spPr>
        <a:xfrm>
          <a:off x="2857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76877</xdr:rowOff>
    </xdr:from>
    <xdr:ext cx="534377" cy="259045"/>
    <xdr:sp macro="" textlink="">
      <xdr:nvSpPr>
        <xdr:cNvPr id="244" name="テキスト ボックス 243"/>
        <xdr:cNvSpPr txBox="1"/>
      </xdr:nvSpPr>
      <xdr:spPr>
        <a:xfrm>
          <a:off x="2641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38519</xdr:rowOff>
    </xdr:from>
    <xdr:to>
      <xdr:col>10</xdr:col>
      <xdr:colOff>114300</xdr:colOff>
      <xdr:row>96</xdr:row>
      <xdr:rowOff>124713</xdr:rowOff>
    </xdr:to>
    <xdr:cxnSp macro="">
      <xdr:nvCxnSpPr>
        <xdr:cNvPr id="245" name="直線コネクタ 244"/>
        <xdr:cNvCxnSpPr/>
      </xdr:nvCxnSpPr>
      <xdr:spPr>
        <a:xfrm flipV="1">
          <a:off x="1130300" y="16497719"/>
          <a:ext cx="889000" cy="8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3975</xdr:rowOff>
    </xdr:from>
    <xdr:to>
      <xdr:col>24</xdr:col>
      <xdr:colOff>114300</xdr:colOff>
      <xdr:row>95</xdr:row>
      <xdr:rowOff>105575</xdr:rowOff>
    </xdr:to>
    <xdr:sp macro="" textlink="">
      <xdr:nvSpPr>
        <xdr:cNvPr id="255" name="楕円 254"/>
        <xdr:cNvSpPr/>
      </xdr:nvSpPr>
      <xdr:spPr>
        <a:xfrm>
          <a:off x="45847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26852</xdr:rowOff>
    </xdr:from>
    <xdr:ext cx="599010" cy="259045"/>
    <xdr:sp macro="" textlink="">
      <xdr:nvSpPr>
        <xdr:cNvPr id="256" name="扶助費該当値テキスト"/>
        <xdr:cNvSpPr txBox="1"/>
      </xdr:nvSpPr>
      <xdr:spPr>
        <a:xfrm>
          <a:off x="4686300" y="161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151231</xdr:rowOff>
    </xdr:from>
    <xdr:to>
      <xdr:col>20</xdr:col>
      <xdr:colOff>38100</xdr:colOff>
      <xdr:row>95</xdr:row>
      <xdr:rowOff>81381</xdr:rowOff>
    </xdr:to>
    <xdr:sp macro="" textlink="">
      <xdr:nvSpPr>
        <xdr:cNvPr id="257" name="楕円 256"/>
        <xdr:cNvSpPr/>
      </xdr:nvSpPr>
      <xdr:spPr>
        <a:xfrm>
          <a:off x="3746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97908</xdr:rowOff>
    </xdr:from>
    <xdr:ext cx="599010" cy="259045"/>
    <xdr:sp macro="" textlink="">
      <xdr:nvSpPr>
        <xdr:cNvPr id="258" name="テキスト ボックス 257"/>
        <xdr:cNvSpPr txBox="1"/>
      </xdr:nvSpPr>
      <xdr:spPr>
        <a:xfrm>
          <a:off x="3497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82386</xdr:rowOff>
    </xdr:from>
    <xdr:to>
      <xdr:col>15</xdr:col>
      <xdr:colOff>101600</xdr:colOff>
      <xdr:row>96</xdr:row>
      <xdr:rowOff>12536</xdr:rowOff>
    </xdr:to>
    <xdr:sp macro="" textlink="">
      <xdr:nvSpPr>
        <xdr:cNvPr id="259" name="楕円 258"/>
        <xdr:cNvSpPr/>
      </xdr:nvSpPr>
      <xdr:spPr>
        <a:xfrm>
          <a:off x="2857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29063</xdr:rowOff>
    </xdr:from>
    <xdr:ext cx="599010" cy="259045"/>
    <xdr:sp macro="" textlink="">
      <xdr:nvSpPr>
        <xdr:cNvPr id="260" name="テキスト ボックス 259"/>
        <xdr:cNvSpPr txBox="1"/>
      </xdr:nvSpPr>
      <xdr:spPr>
        <a:xfrm>
          <a:off x="2608795" y="161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159169</xdr:rowOff>
    </xdr:from>
    <xdr:to>
      <xdr:col>10</xdr:col>
      <xdr:colOff>165100</xdr:colOff>
      <xdr:row>96</xdr:row>
      <xdr:rowOff>89319</xdr:rowOff>
    </xdr:to>
    <xdr:sp macro="" textlink="">
      <xdr:nvSpPr>
        <xdr:cNvPr id="261" name="楕円 260"/>
        <xdr:cNvSpPr/>
      </xdr:nvSpPr>
      <xdr:spPr>
        <a:xfrm>
          <a:off x="1968500" y="164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105846</xdr:rowOff>
    </xdr:from>
    <xdr:ext cx="599010" cy="259045"/>
    <xdr:sp macro="" textlink="">
      <xdr:nvSpPr>
        <xdr:cNvPr id="262" name="テキスト ボックス 261"/>
        <xdr:cNvSpPr txBox="1"/>
      </xdr:nvSpPr>
      <xdr:spPr>
        <a:xfrm>
          <a:off x="1719795" y="162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73913</xdr:rowOff>
    </xdr:from>
    <xdr:to>
      <xdr:col>6</xdr:col>
      <xdr:colOff>38100</xdr:colOff>
      <xdr:row>97</xdr:row>
      <xdr:rowOff>4063</xdr:rowOff>
    </xdr:to>
    <xdr:sp macro="" textlink="">
      <xdr:nvSpPr>
        <xdr:cNvPr id="263" name="楕円 262"/>
        <xdr:cNvSpPr/>
      </xdr:nvSpPr>
      <xdr:spPr>
        <a:xfrm>
          <a:off x="1079500" y="165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20590</xdr:rowOff>
    </xdr:from>
    <xdr:ext cx="534377" cy="259045"/>
    <xdr:sp macro="" textlink="">
      <xdr:nvSpPr>
        <xdr:cNvPr id="264" name="テキスト ボックス 263"/>
        <xdr:cNvSpPr txBox="1"/>
      </xdr:nvSpPr>
      <xdr:spPr>
        <a:xfrm>
          <a:off x="863111" y="163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74288</xdr:rowOff>
    </xdr:from>
    <xdr:to>
      <xdr:col>55</xdr:col>
      <xdr:colOff>0</xdr:colOff>
      <xdr:row>39</xdr:row>
      <xdr:rowOff>75365</xdr:rowOff>
    </xdr:to>
    <xdr:cxnSp macro="">
      <xdr:nvCxnSpPr>
        <xdr:cNvPr id="296" name="直線コネクタ 295"/>
        <xdr:cNvCxnSpPr/>
      </xdr:nvCxnSpPr>
      <xdr:spPr>
        <a:xfrm>
          <a:off x="9639300" y="676083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51036</xdr:rowOff>
    </xdr:from>
    <xdr:to>
      <xdr:col>50</xdr:col>
      <xdr:colOff>114300</xdr:colOff>
      <xdr:row>39</xdr:row>
      <xdr:rowOff>74288</xdr:rowOff>
    </xdr:to>
    <xdr:cxnSp macro="">
      <xdr:nvCxnSpPr>
        <xdr:cNvPr id="299" name="直線コネクタ 298"/>
        <xdr:cNvCxnSpPr/>
      </xdr:nvCxnSpPr>
      <xdr:spPr>
        <a:xfrm>
          <a:off x="8750300" y="673758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51036</xdr:rowOff>
    </xdr:from>
    <xdr:to>
      <xdr:col>45</xdr:col>
      <xdr:colOff>177800</xdr:colOff>
      <xdr:row>39</xdr:row>
      <xdr:rowOff>55477</xdr:rowOff>
    </xdr:to>
    <xdr:cxnSp macro="">
      <xdr:nvCxnSpPr>
        <xdr:cNvPr id="302" name="直線コネクタ 301"/>
        <xdr:cNvCxnSpPr/>
      </xdr:nvCxnSpPr>
      <xdr:spPr>
        <a:xfrm flipV="1">
          <a:off x="7861300" y="6737586"/>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1428</xdr:rowOff>
    </xdr:from>
    <xdr:to>
      <xdr:col>46</xdr:col>
      <xdr:colOff>38100</xdr:colOff>
      <xdr:row>37</xdr:row>
      <xdr:rowOff>103028</xdr:rowOff>
    </xdr:to>
    <xdr:sp macro="" textlink="">
      <xdr:nvSpPr>
        <xdr:cNvPr id="303" name="フローチャート: 判断 302"/>
        <xdr:cNvSpPr/>
      </xdr:nvSpPr>
      <xdr:spPr>
        <a:xfrm>
          <a:off x="8699500" y="634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119555</xdr:rowOff>
    </xdr:from>
    <xdr:ext cx="534377" cy="259045"/>
    <xdr:sp macro="" textlink="">
      <xdr:nvSpPr>
        <xdr:cNvPr id="304" name="テキスト ボックス 303"/>
        <xdr:cNvSpPr txBox="1"/>
      </xdr:nvSpPr>
      <xdr:spPr>
        <a:xfrm>
          <a:off x="8483111" y="61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55477</xdr:rowOff>
    </xdr:from>
    <xdr:to>
      <xdr:col>41</xdr:col>
      <xdr:colOff>50800</xdr:colOff>
      <xdr:row>39</xdr:row>
      <xdr:rowOff>91205</xdr:rowOff>
    </xdr:to>
    <xdr:cxnSp macro="">
      <xdr:nvCxnSpPr>
        <xdr:cNvPr id="305" name="直線コネクタ 304"/>
        <xdr:cNvCxnSpPr/>
      </xdr:nvCxnSpPr>
      <xdr:spPr>
        <a:xfrm flipV="1">
          <a:off x="6972300" y="6742027"/>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24565</xdr:rowOff>
    </xdr:from>
    <xdr:to>
      <xdr:col>55</xdr:col>
      <xdr:colOff>50800</xdr:colOff>
      <xdr:row>39</xdr:row>
      <xdr:rowOff>126165</xdr:rowOff>
    </xdr:to>
    <xdr:sp macro="" textlink="">
      <xdr:nvSpPr>
        <xdr:cNvPr id="315" name="楕円 314"/>
        <xdr:cNvSpPr/>
      </xdr:nvSpPr>
      <xdr:spPr>
        <a:xfrm>
          <a:off x="104267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110942</xdr:rowOff>
    </xdr:from>
    <xdr:ext cx="534377" cy="259045"/>
    <xdr:sp macro="" textlink="">
      <xdr:nvSpPr>
        <xdr:cNvPr id="316" name="補助費等該当値テキスト"/>
        <xdr:cNvSpPr txBox="1"/>
      </xdr:nvSpPr>
      <xdr:spPr>
        <a:xfrm>
          <a:off x="10528300" y="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23488</xdr:rowOff>
    </xdr:from>
    <xdr:to>
      <xdr:col>50</xdr:col>
      <xdr:colOff>165100</xdr:colOff>
      <xdr:row>39</xdr:row>
      <xdr:rowOff>125088</xdr:rowOff>
    </xdr:to>
    <xdr:sp macro="" textlink="">
      <xdr:nvSpPr>
        <xdr:cNvPr id="317" name="楕円 316"/>
        <xdr:cNvSpPr/>
      </xdr:nvSpPr>
      <xdr:spPr>
        <a:xfrm>
          <a:off x="9588500" y="67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116215</xdr:rowOff>
    </xdr:from>
    <xdr:ext cx="534377" cy="259045"/>
    <xdr:sp macro="" textlink="">
      <xdr:nvSpPr>
        <xdr:cNvPr id="318" name="テキスト ボックス 317"/>
        <xdr:cNvSpPr txBox="1"/>
      </xdr:nvSpPr>
      <xdr:spPr>
        <a:xfrm>
          <a:off x="9372111" y="68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236</xdr:rowOff>
    </xdr:from>
    <xdr:to>
      <xdr:col>46</xdr:col>
      <xdr:colOff>38100</xdr:colOff>
      <xdr:row>39</xdr:row>
      <xdr:rowOff>101836</xdr:rowOff>
    </xdr:to>
    <xdr:sp macro="" textlink="">
      <xdr:nvSpPr>
        <xdr:cNvPr id="319" name="楕円 318"/>
        <xdr:cNvSpPr/>
      </xdr:nvSpPr>
      <xdr:spPr>
        <a:xfrm>
          <a:off x="8699500" y="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92963</xdr:rowOff>
    </xdr:from>
    <xdr:ext cx="534377" cy="259045"/>
    <xdr:sp macro="" textlink="">
      <xdr:nvSpPr>
        <xdr:cNvPr id="320" name="テキスト ボックス 319"/>
        <xdr:cNvSpPr txBox="1"/>
      </xdr:nvSpPr>
      <xdr:spPr>
        <a:xfrm>
          <a:off x="8483111" y="67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xdr:rowOff>
    </xdr:from>
    <xdr:to>
      <xdr:col>41</xdr:col>
      <xdr:colOff>101600</xdr:colOff>
      <xdr:row>39</xdr:row>
      <xdr:rowOff>106277</xdr:rowOff>
    </xdr:to>
    <xdr:sp macro="" textlink="">
      <xdr:nvSpPr>
        <xdr:cNvPr id="321" name="楕円 320"/>
        <xdr:cNvSpPr/>
      </xdr:nvSpPr>
      <xdr:spPr>
        <a:xfrm>
          <a:off x="7810500" y="66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97404</xdr:rowOff>
    </xdr:from>
    <xdr:ext cx="534377" cy="259045"/>
    <xdr:sp macro="" textlink="">
      <xdr:nvSpPr>
        <xdr:cNvPr id="322" name="テキスト ボックス 321"/>
        <xdr:cNvSpPr txBox="1"/>
      </xdr:nvSpPr>
      <xdr:spPr>
        <a:xfrm>
          <a:off x="7594111" y="67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40405</xdr:rowOff>
    </xdr:from>
    <xdr:to>
      <xdr:col>36</xdr:col>
      <xdr:colOff>165100</xdr:colOff>
      <xdr:row>39</xdr:row>
      <xdr:rowOff>142005</xdr:rowOff>
    </xdr:to>
    <xdr:sp macro="" textlink="">
      <xdr:nvSpPr>
        <xdr:cNvPr id="323" name="楕円 322"/>
        <xdr:cNvSpPr/>
      </xdr:nvSpPr>
      <xdr:spPr>
        <a:xfrm>
          <a:off x="6921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133132</xdr:rowOff>
    </xdr:from>
    <xdr:ext cx="534377" cy="259045"/>
    <xdr:sp macro="" textlink="">
      <xdr:nvSpPr>
        <xdr:cNvPr id="324" name="テキスト ボックス 323"/>
        <xdr:cNvSpPr txBox="1"/>
      </xdr:nvSpPr>
      <xdr:spPr>
        <a:xfrm>
          <a:off x="6705111" y="68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154494</xdr:rowOff>
    </xdr:from>
    <xdr:to>
      <xdr:col>55</xdr:col>
      <xdr:colOff>0</xdr:colOff>
      <xdr:row>55</xdr:row>
      <xdr:rowOff>49544</xdr:rowOff>
    </xdr:to>
    <xdr:cxnSp macro="">
      <xdr:nvCxnSpPr>
        <xdr:cNvPr id="355" name="直線コネクタ 354"/>
        <xdr:cNvCxnSpPr/>
      </xdr:nvCxnSpPr>
      <xdr:spPr>
        <a:xfrm flipV="1">
          <a:off x="9639300" y="9412794"/>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114369</xdr:rowOff>
    </xdr:from>
    <xdr:to>
      <xdr:col>50</xdr:col>
      <xdr:colOff>114300</xdr:colOff>
      <xdr:row>55</xdr:row>
      <xdr:rowOff>49544</xdr:rowOff>
    </xdr:to>
    <xdr:cxnSp macro="">
      <xdr:nvCxnSpPr>
        <xdr:cNvPr id="358" name="直線コネクタ 357"/>
        <xdr:cNvCxnSpPr/>
      </xdr:nvCxnSpPr>
      <xdr:spPr>
        <a:xfrm>
          <a:off x="8750300" y="9372669"/>
          <a:ext cx="889000" cy="10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163975</xdr:rowOff>
    </xdr:from>
    <xdr:to>
      <xdr:col>45</xdr:col>
      <xdr:colOff>177800</xdr:colOff>
      <xdr:row>54</xdr:row>
      <xdr:rowOff>114369</xdr:rowOff>
    </xdr:to>
    <xdr:cxnSp macro="">
      <xdr:nvCxnSpPr>
        <xdr:cNvPr id="361" name="直線コネクタ 360"/>
        <xdr:cNvCxnSpPr/>
      </xdr:nvCxnSpPr>
      <xdr:spPr>
        <a:xfrm>
          <a:off x="7861300" y="9079375"/>
          <a:ext cx="8890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143579</xdr:rowOff>
    </xdr:from>
    <xdr:to>
      <xdr:col>46</xdr:col>
      <xdr:colOff>38100</xdr:colOff>
      <xdr:row>56</xdr:row>
      <xdr:rowOff>73729</xdr:rowOff>
    </xdr:to>
    <xdr:sp macro="" textlink="">
      <xdr:nvSpPr>
        <xdr:cNvPr id="362" name="フローチャート: 判断 361"/>
        <xdr:cNvSpPr/>
      </xdr:nvSpPr>
      <xdr:spPr>
        <a:xfrm>
          <a:off x="86995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64856</xdr:rowOff>
    </xdr:from>
    <xdr:ext cx="534377" cy="259045"/>
    <xdr:sp macro="" textlink="">
      <xdr:nvSpPr>
        <xdr:cNvPr id="363" name="テキスト ボックス 362"/>
        <xdr:cNvSpPr txBox="1"/>
      </xdr:nvSpPr>
      <xdr:spPr>
        <a:xfrm>
          <a:off x="8483111" y="96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163975</xdr:rowOff>
    </xdr:from>
    <xdr:to>
      <xdr:col>41</xdr:col>
      <xdr:colOff>50800</xdr:colOff>
      <xdr:row>54</xdr:row>
      <xdr:rowOff>109612</xdr:rowOff>
    </xdr:to>
    <xdr:cxnSp macro="">
      <xdr:nvCxnSpPr>
        <xdr:cNvPr id="364" name="直線コネクタ 363"/>
        <xdr:cNvCxnSpPr/>
      </xdr:nvCxnSpPr>
      <xdr:spPr>
        <a:xfrm flipV="1">
          <a:off x="6972300" y="9079375"/>
          <a:ext cx="889000" cy="2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103694</xdr:rowOff>
    </xdr:from>
    <xdr:to>
      <xdr:col>55</xdr:col>
      <xdr:colOff>50800</xdr:colOff>
      <xdr:row>55</xdr:row>
      <xdr:rowOff>33844</xdr:rowOff>
    </xdr:to>
    <xdr:sp macro="" textlink="">
      <xdr:nvSpPr>
        <xdr:cNvPr id="374" name="楕円 373"/>
        <xdr:cNvSpPr/>
      </xdr:nvSpPr>
      <xdr:spPr>
        <a:xfrm>
          <a:off x="10426700" y="93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126571</xdr:rowOff>
    </xdr:from>
    <xdr:ext cx="534377" cy="259045"/>
    <xdr:sp macro="" textlink="">
      <xdr:nvSpPr>
        <xdr:cNvPr id="375" name="普通建設事業費該当値テキスト"/>
        <xdr:cNvSpPr txBox="1"/>
      </xdr:nvSpPr>
      <xdr:spPr>
        <a:xfrm>
          <a:off x="10528300" y="9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170194</xdr:rowOff>
    </xdr:from>
    <xdr:to>
      <xdr:col>50</xdr:col>
      <xdr:colOff>165100</xdr:colOff>
      <xdr:row>55</xdr:row>
      <xdr:rowOff>100344</xdr:rowOff>
    </xdr:to>
    <xdr:sp macro="" textlink="">
      <xdr:nvSpPr>
        <xdr:cNvPr id="376" name="楕円 375"/>
        <xdr:cNvSpPr/>
      </xdr:nvSpPr>
      <xdr:spPr>
        <a:xfrm>
          <a:off x="9588500" y="9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116871</xdr:rowOff>
    </xdr:from>
    <xdr:ext cx="534377" cy="259045"/>
    <xdr:sp macro="" textlink="">
      <xdr:nvSpPr>
        <xdr:cNvPr id="377" name="テキスト ボックス 376"/>
        <xdr:cNvSpPr txBox="1"/>
      </xdr:nvSpPr>
      <xdr:spPr>
        <a:xfrm>
          <a:off x="9372111" y="92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63569</xdr:rowOff>
    </xdr:from>
    <xdr:to>
      <xdr:col>46</xdr:col>
      <xdr:colOff>38100</xdr:colOff>
      <xdr:row>54</xdr:row>
      <xdr:rowOff>165169</xdr:rowOff>
    </xdr:to>
    <xdr:sp macro="" textlink="">
      <xdr:nvSpPr>
        <xdr:cNvPr id="378" name="楕円 377"/>
        <xdr:cNvSpPr/>
      </xdr:nvSpPr>
      <xdr:spPr>
        <a:xfrm>
          <a:off x="8699500" y="93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10246</xdr:rowOff>
    </xdr:from>
    <xdr:ext cx="534377" cy="259045"/>
    <xdr:sp macro="" textlink="">
      <xdr:nvSpPr>
        <xdr:cNvPr id="379" name="テキスト ボックス 378"/>
        <xdr:cNvSpPr txBox="1"/>
      </xdr:nvSpPr>
      <xdr:spPr>
        <a:xfrm>
          <a:off x="8483111" y="90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113175</xdr:rowOff>
    </xdr:from>
    <xdr:to>
      <xdr:col>41</xdr:col>
      <xdr:colOff>101600</xdr:colOff>
      <xdr:row>53</xdr:row>
      <xdr:rowOff>43325</xdr:rowOff>
    </xdr:to>
    <xdr:sp macro="" textlink="">
      <xdr:nvSpPr>
        <xdr:cNvPr id="380" name="楕円 379"/>
        <xdr:cNvSpPr/>
      </xdr:nvSpPr>
      <xdr:spPr>
        <a:xfrm>
          <a:off x="7810500" y="90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59852</xdr:rowOff>
    </xdr:from>
    <xdr:ext cx="599010" cy="259045"/>
    <xdr:sp macro="" textlink="">
      <xdr:nvSpPr>
        <xdr:cNvPr id="381" name="テキスト ボックス 380"/>
        <xdr:cNvSpPr txBox="1"/>
      </xdr:nvSpPr>
      <xdr:spPr>
        <a:xfrm>
          <a:off x="7561795" y="880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58812</xdr:rowOff>
    </xdr:from>
    <xdr:to>
      <xdr:col>36</xdr:col>
      <xdr:colOff>165100</xdr:colOff>
      <xdr:row>54</xdr:row>
      <xdr:rowOff>160412</xdr:rowOff>
    </xdr:to>
    <xdr:sp macro="" textlink="">
      <xdr:nvSpPr>
        <xdr:cNvPr id="382" name="楕円 381"/>
        <xdr:cNvSpPr/>
      </xdr:nvSpPr>
      <xdr:spPr>
        <a:xfrm>
          <a:off x="6921500" y="93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5489</xdr:rowOff>
    </xdr:from>
    <xdr:ext cx="534377" cy="259045"/>
    <xdr:sp macro="" textlink="">
      <xdr:nvSpPr>
        <xdr:cNvPr id="383" name="テキスト ボックス 382"/>
        <xdr:cNvSpPr txBox="1"/>
      </xdr:nvSpPr>
      <xdr:spPr>
        <a:xfrm>
          <a:off x="6705111" y="9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21819</xdr:rowOff>
    </xdr:from>
    <xdr:to>
      <xdr:col>55</xdr:col>
      <xdr:colOff>0</xdr:colOff>
      <xdr:row>78</xdr:row>
      <xdr:rowOff>24637</xdr:rowOff>
    </xdr:to>
    <xdr:cxnSp macro="">
      <xdr:nvCxnSpPr>
        <xdr:cNvPr id="414" name="直線コネクタ 413"/>
        <xdr:cNvCxnSpPr/>
      </xdr:nvCxnSpPr>
      <xdr:spPr>
        <a:xfrm>
          <a:off x="9639300" y="13223469"/>
          <a:ext cx="838200" cy="1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21819</xdr:rowOff>
    </xdr:from>
    <xdr:to>
      <xdr:col>50</xdr:col>
      <xdr:colOff>114300</xdr:colOff>
      <xdr:row>78</xdr:row>
      <xdr:rowOff>33217</xdr:rowOff>
    </xdr:to>
    <xdr:cxnSp macro="">
      <xdr:nvCxnSpPr>
        <xdr:cNvPr id="417" name="直線コネクタ 416"/>
        <xdr:cNvCxnSpPr/>
      </xdr:nvCxnSpPr>
      <xdr:spPr>
        <a:xfrm flipV="1">
          <a:off x="8750300" y="13223469"/>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168635</xdr:rowOff>
    </xdr:from>
    <xdr:to>
      <xdr:col>45</xdr:col>
      <xdr:colOff>177800</xdr:colOff>
      <xdr:row>78</xdr:row>
      <xdr:rowOff>33217</xdr:rowOff>
    </xdr:to>
    <xdr:cxnSp macro="">
      <xdr:nvCxnSpPr>
        <xdr:cNvPr id="420" name="直線コネクタ 419"/>
        <xdr:cNvCxnSpPr/>
      </xdr:nvCxnSpPr>
      <xdr:spPr>
        <a:xfrm>
          <a:off x="7861300" y="13198835"/>
          <a:ext cx="889000" cy="2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161779</xdr:rowOff>
    </xdr:from>
    <xdr:to>
      <xdr:col>46</xdr:col>
      <xdr:colOff>38100</xdr:colOff>
      <xdr:row>78</xdr:row>
      <xdr:rowOff>91929</xdr:rowOff>
    </xdr:to>
    <xdr:sp macro="" textlink="">
      <xdr:nvSpPr>
        <xdr:cNvPr id="421" name="フローチャート: 判断 420"/>
        <xdr:cNvSpPr/>
      </xdr:nvSpPr>
      <xdr:spPr>
        <a:xfrm>
          <a:off x="8699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83056</xdr:rowOff>
    </xdr:from>
    <xdr:ext cx="534377" cy="259045"/>
    <xdr:sp macro="" textlink="">
      <xdr:nvSpPr>
        <xdr:cNvPr id="422" name="テキスト ボックス 421"/>
        <xdr:cNvSpPr txBox="1"/>
      </xdr:nvSpPr>
      <xdr:spPr>
        <a:xfrm>
          <a:off x="8483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145287</xdr:rowOff>
    </xdr:from>
    <xdr:to>
      <xdr:col>55</xdr:col>
      <xdr:colOff>50800</xdr:colOff>
      <xdr:row>78</xdr:row>
      <xdr:rowOff>75437</xdr:rowOff>
    </xdr:to>
    <xdr:sp macro="" textlink="">
      <xdr:nvSpPr>
        <xdr:cNvPr id="430" name="楕円 429"/>
        <xdr:cNvSpPr/>
      </xdr:nvSpPr>
      <xdr:spPr>
        <a:xfrm>
          <a:off x="104267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168164</xdr:rowOff>
    </xdr:from>
    <xdr:ext cx="534377" cy="259045"/>
    <xdr:sp macro="" textlink="">
      <xdr:nvSpPr>
        <xdr:cNvPr id="431" name="普通建設事業費 （ うち新規整備　）該当値テキスト"/>
        <xdr:cNvSpPr txBox="1"/>
      </xdr:nvSpPr>
      <xdr:spPr>
        <a:xfrm>
          <a:off x="10528300" y="131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142469</xdr:rowOff>
    </xdr:from>
    <xdr:to>
      <xdr:col>50</xdr:col>
      <xdr:colOff>165100</xdr:colOff>
      <xdr:row>77</xdr:row>
      <xdr:rowOff>72619</xdr:rowOff>
    </xdr:to>
    <xdr:sp macro="" textlink="">
      <xdr:nvSpPr>
        <xdr:cNvPr id="432" name="楕円 431"/>
        <xdr:cNvSpPr/>
      </xdr:nvSpPr>
      <xdr:spPr>
        <a:xfrm>
          <a:off x="95885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89146</xdr:rowOff>
    </xdr:from>
    <xdr:ext cx="534377" cy="259045"/>
    <xdr:sp macro="" textlink="">
      <xdr:nvSpPr>
        <xdr:cNvPr id="433" name="テキスト ボックス 432"/>
        <xdr:cNvSpPr txBox="1"/>
      </xdr:nvSpPr>
      <xdr:spPr>
        <a:xfrm>
          <a:off x="9372111" y="129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153867</xdr:rowOff>
    </xdr:from>
    <xdr:to>
      <xdr:col>46</xdr:col>
      <xdr:colOff>38100</xdr:colOff>
      <xdr:row>78</xdr:row>
      <xdr:rowOff>84017</xdr:rowOff>
    </xdr:to>
    <xdr:sp macro="" textlink="">
      <xdr:nvSpPr>
        <xdr:cNvPr id="434" name="楕円 433"/>
        <xdr:cNvSpPr/>
      </xdr:nvSpPr>
      <xdr:spPr>
        <a:xfrm>
          <a:off x="8699500" y="13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100544</xdr:rowOff>
    </xdr:from>
    <xdr:ext cx="534377" cy="259045"/>
    <xdr:sp macro="" textlink="">
      <xdr:nvSpPr>
        <xdr:cNvPr id="435" name="テキスト ボックス 434"/>
        <xdr:cNvSpPr txBox="1"/>
      </xdr:nvSpPr>
      <xdr:spPr>
        <a:xfrm>
          <a:off x="8483111" y="131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117835</xdr:rowOff>
    </xdr:from>
    <xdr:to>
      <xdr:col>41</xdr:col>
      <xdr:colOff>101600</xdr:colOff>
      <xdr:row>77</xdr:row>
      <xdr:rowOff>47985</xdr:rowOff>
    </xdr:to>
    <xdr:sp macro="" textlink="">
      <xdr:nvSpPr>
        <xdr:cNvPr id="436" name="楕円 435"/>
        <xdr:cNvSpPr/>
      </xdr:nvSpPr>
      <xdr:spPr>
        <a:xfrm>
          <a:off x="7810500" y="13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64511</xdr:rowOff>
    </xdr:from>
    <xdr:ext cx="534377" cy="259045"/>
    <xdr:sp macro="" textlink="">
      <xdr:nvSpPr>
        <xdr:cNvPr id="437" name="テキスト ボックス 436"/>
        <xdr:cNvSpPr txBox="1"/>
      </xdr:nvSpPr>
      <xdr:spPr>
        <a:xfrm>
          <a:off x="7594111" y="1292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63881</xdr:rowOff>
    </xdr:from>
    <xdr:to>
      <xdr:col>55</xdr:col>
      <xdr:colOff>0</xdr:colOff>
      <xdr:row>98</xdr:row>
      <xdr:rowOff>37148</xdr:rowOff>
    </xdr:to>
    <xdr:cxnSp macro="">
      <xdr:nvCxnSpPr>
        <xdr:cNvPr id="466" name="直線コネクタ 465"/>
        <xdr:cNvCxnSpPr/>
      </xdr:nvCxnSpPr>
      <xdr:spPr>
        <a:xfrm flipV="1">
          <a:off x="9639300" y="16694531"/>
          <a:ext cx="838200" cy="1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75882</xdr:rowOff>
    </xdr:from>
    <xdr:to>
      <xdr:col>50</xdr:col>
      <xdr:colOff>114300</xdr:colOff>
      <xdr:row>98</xdr:row>
      <xdr:rowOff>37148</xdr:rowOff>
    </xdr:to>
    <xdr:cxnSp macro="">
      <xdr:nvCxnSpPr>
        <xdr:cNvPr id="469" name="直線コネクタ 468"/>
        <xdr:cNvCxnSpPr/>
      </xdr:nvCxnSpPr>
      <xdr:spPr>
        <a:xfrm>
          <a:off x="8750300" y="16535082"/>
          <a:ext cx="889000" cy="3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146393</xdr:rowOff>
    </xdr:from>
    <xdr:to>
      <xdr:col>45</xdr:col>
      <xdr:colOff>177800</xdr:colOff>
      <xdr:row>96</xdr:row>
      <xdr:rowOff>75882</xdr:rowOff>
    </xdr:to>
    <xdr:cxnSp macro="">
      <xdr:nvCxnSpPr>
        <xdr:cNvPr id="472" name="直線コネクタ 471"/>
        <xdr:cNvCxnSpPr/>
      </xdr:nvCxnSpPr>
      <xdr:spPr>
        <a:xfrm>
          <a:off x="7861300" y="16434143"/>
          <a:ext cx="889000" cy="1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73" name="フローチャート: 判断 472"/>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74" name="テキスト ボックス 473"/>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13081</xdr:rowOff>
    </xdr:from>
    <xdr:to>
      <xdr:col>55</xdr:col>
      <xdr:colOff>50800</xdr:colOff>
      <xdr:row>97</xdr:row>
      <xdr:rowOff>114681</xdr:rowOff>
    </xdr:to>
    <xdr:sp macro="" textlink="">
      <xdr:nvSpPr>
        <xdr:cNvPr id="482" name="楕円 481"/>
        <xdr:cNvSpPr/>
      </xdr:nvSpPr>
      <xdr:spPr>
        <a:xfrm>
          <a:off x="104267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162958</xdr:rowOff>
    </xdr:from>
    <xdr:ext cx="534377" cy="259045"/>
    <xdr:sp macro="" textlink="">
      <xdr:nvSpPr>
        <xdr:cNvPr id="483" name="普通建設事業費 （ うち更新整備　）該当値テキスト"/>
        <xdr:cNvSpPr txBox="1"/>
      </xdr:nvSpPr>
      <xdr:spPr>
        <a:xfrm>
          <a:off x="10528300" y="166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157798</xdr:rowOff>
    </xdr:from>
    <xdr:to>
      <xdr:col>50</xdr:col>
      <xdr:colOff>165100</xdr:colOff>
      <xdr:row>98</xdr:row>
      <xdr:rowOff>87948</xdr:rowOff>
    </xdr:to>
    <xdr:sp macro="" textlink="">
      <xdr:nvSpPr>
        <xdr:cNvPr id="484" name="楕円 483"/>
        <xdr:cNvSpPr/>
      </xdr:nvSpPr>
      <xdr:spPr>
        <a:xfrm>
          <a:off x="9588500" y="167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79075</xdr:rowOff>
    </xdr:from>
    <xdr:ext cx="534377" cy="259045"/>
    <xdr:sp macro="" textlink="">
      <xdr:nvSpPr>
        <xdr:cNvPr id="485" name="テキスト ボックス 484"/>
        <xdr:cNvSpPr txBox="1"/>
      </xdr:nvSpPr>
      <xdr:spPr>
        <a:xfrm>
          <a:off x="9372111" y="168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25082</xdr:rowOff>
    </xdr:from>
    <xdr:to>
      <xdr:col>46</xdr:col>
      <xdr:colOff>38100</xdr:colOff>
      <xdr:row>96</xdr:row>
      <xdr:rowOff>126682</xdr:rowOff>
    </xdr:to>
    <xdr:sp macro="" textlink="">
      <xdr:nvSpPr>
        <xdr:cNvPr id="486" name="楕円 485"/>
        <xdr:cNvSpPr/>
      </xdr:nvSpPr>
      <xdr:spPr>
        <a:xfrm>
          <a:off x="86995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143209</xdr:rowOff>
    </xdr:from>
    <xdr:ext cx="534377" cy="259045"/>
    <xdr:sp macro="" textlink="">
      <xdr:nvSpPr>
        <xdr:cNvPr id="487" name="テキスト ボックス 486"/>
        <xdr:cNvSpPr txBox="1"/>
      </xdr:nvSpPr>
      <xdr:spPr>
        <a:xfrm>
          <a:off x="8483111" y="16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95593</xdr:rowOff>
    </xdr:from>
    <xdr:to>
      <xdr:col>41</xdr:col>
      <xdr:colOff>101600</xdr:colOff>
      <xdr:row>96</xdr:row>
      <xdr:rowOff>25743</xdr:rowOff>
    </xdr:to>
    <xdr:sp macro="" textlink="">
      <xdr:nvSpPr>
        <xdr:cNvPr id="488" name="楕円 487"/>
        <xdr:cNvSpPr/>
      </xdr:nvSpPr>
      <xdr:spPr>
        <a:xfrm>
          <a:off x="7810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42270</xdr:rowOff>
    </xdr:from>
    <xdr:ext cx="534377" cy="259045"/>
    <xdr:sp macro="" textlink="">
      <xdr:nvSpPr>
        <xdr:cNvPr id="489" name="テキスト ボックス 488"/>
        <xdr:cNvSpPr txBox="1"/>
      </xdr:nvSpPr>
      <xdr:spPr>
        <a:xfrm>
          <a:off x="7594111" y="161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6834</xdr:rowOff>
    </xdr:from>
    <xdr:to>
      <xdr:col>85</xdr:col>
      <xdr:colOff>127000</xdr:colOff>
      <xdr:row>39</xdr:row>
      <xdr:rowOff>76116</xdr:rowOff>
    </xdr:to>
    <xdr:cxnSp macro="">
      <xdr:nvCxnSpPr>
        <xdr:cNvPr id="520" name="直線コネクタ 519"/>
        <xdr:cNvCxnSpPr/>
      </xdr:nvCxnSpPr>
      <xdr:spPr>
        <a:xfrm flipV="1">
          <a:off x="15481300" y="6693384"/>
          <a:ext cx="8382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76116</xdr:rowOff>
    </xdr:from>
    <xdr:to>
      <xdr:col>81</xdr:col>
      <xdr:colOff>50800</xdr:colOff>
      <xdr:row>39</xdr:row>
      <xdr:rowOff>80264</xdr:rowOff>
    </xdr:to>
    <xdr:cxnSp macro="">
      <xdr:nvCxnSpPr>
        <xdr:cNvPr id="523" name="直線コネクタ 522"/>
        <xdr:cNvCxnSpPr/>
      </xdr:nvCxnSpPr>
      <xdr:spPr>
        <a:xfrm flipV="1">
          <a:off x="14592300" y="6762666"/>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170087</xdr:rowOff>
    </xdr:from>
    <xdr:to>
      <xdr:col>76</xdr:col>
      <xdr:colOff>114300</xdr:colOff>
      <xdr:row>39</xdr:row>
      <xdr:rowOff>80264</xdr:rowOff>
    </xdr:to>
    <xdr:cxnSp macro="">
      <xdr:nvCxnSpPr>
        <xdr:cNvPr id="526" name="直線コネクタ 525"/>
        <xdr:cNvCxnSpPr/>
      </xdr:nvCxnSpPr>
      <xdr:spPr>
        <a:xfrm>
          <a:off x="13703300" y="6685187"/>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24516</xdr:rowOff>
    </xdr:from>
    <xdr:to>
      <xdr:col>76</xdr:col>
      <xdr:colOff>165100</xdr:colOff>
      <xdr:row>39</xdr:row>
      <xdr:rowOff>126116</xdr:rowOff>
    </xdr:to>
    <xdr:sp macro="" textlink="">
      <xdr:nvSpPr>
        <xdr:cNvPr id="527" name="フローチャート: 判断 526"/>
        <xdr:cNvSpPr/>
      </xdr:nvSpPr>
      <xdr:spPr>
        <a:xfrm>
          <a:off x="14541500" y="67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142643</xdr:rowOff>
    </xdr:from>
    <xdr:ext cx="469744" cy="259045"/>
    <xdr:sp macro="" textlink="">
      <xdr:nvSpPr>
        <xdr:cNvPr id="528" name="テキスト ボックス 527"/>
        <xdr:cNvSpPr txBox="1"/>
      </xdr:nvSpPr>
      <xdr:spPr>
        <a:xfrm>
          <a:off x="14357428" y="64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89849</xdr:rowOff>
    </xdr:from>
    <xdr:to>
      <xdr:col>71</xdr:col>
      <xdr:colOff>177800</xdr:colOff>
      <xdr:row>38</xdr:row>
      <xdr:rowOff>170087</xdr:rowOff>
    </xdr:to>
    <xdr:cxnSp macro="">
      <xdr:nvCxnSpPr>
        <xdr:cNvPr id="529" name="直線コネクタ 528"/>
        <xdr:cNvCxnSpPr/>
      </xdr:nvCxnSpPr>
      <xdr:spPr>
        <a:xfrm>
          <a:off x="12814300" y="6433499"/>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127484</xdr:rowOff>
    </xdr:from>
    <xdr:to>
      <xdr:col>85</xdr:col>
      <xdr:colOff>177800</xdr:colOff>
      <xdr:row>39</xdr:row>
      <xdr:rowOff>57634</xdr:rowOff>
    </xdr:to>
    <xdr:sp macro="" textlink="">
      <xdr:nvSpPr>
        <xdr:cNvPr id="539" name="楕円 538"/>
        <xdr:cNvSpPr/>
      </xdr:nvSpPr>
      <xdr:spPr>
        <a:xfrm>
          <a:off x="16268700" y="6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86861</xdr:rowOff>
    </xdr:from>
    <xdr:ext cx="469744" cy="259045"/>
    <xdr:sp macro="" textlink="">
      <xdr:nvSpPr>
        <xdr:cNvPr id="540" name="災害復旧事業費該当値テキスト"/>
        <xdr:cNvSpPr txBox="1"/>
      </xdr:nvSpPr>
      <xdr:spPr>
        <a:xfrm>
          <a:off x="16370300" y="64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25316</xdr:rowOff>
    </xdr:from>
    <xdr:to>
      <xdr:col>81</xdr:col>
      <xdr:colOff>101600</xdr:colOff>
      <xdr:row>39</xdr:row>
      <xdr:rowOff>126916</xdr:rowOff>
    </xdr:to>
    <xdr:sp macro="" textlink="">
      <xdr:nvSpPr>
        <xdr:cNvPr id="541" name="楕円 540"/>
        <xdr:cNvSpPr/>
      </xdr:nvSpPr>
      <xdr:spPr>
        <a:xfrm>
          <a:off x="15430500" y="67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118043</xdr:rowOff>
    </xdr:from>
    <xdr:ext cx="469744" cy="259045"/>
    <xdr:sp macro="" textlink="">
      <xdr:nvSpPr>
        <xdr:cNvPr id="542" name="テキスト ボックス 541"/>
        <xdr:cNvSpPr txBox="1"/>
      </xdr:nvSpPr>
      <xdr:spPr>
        <a:xfrm>
          <a:off x="15246428" y="68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29464</xdr:rowOff>
    </xdr:from>
    <xdr:to>
      <xdr:col>76</xdr:col>
      <xdr:colOff>165100</xdr:colOff>
      <xdr:row>39</xdr:row>
      <xdr:rowOff>131064</xdr:rowOff>
    </xdr:to>
    <xdr:sp macro="" textlink="">
      <xdr:nvSpPr>
        <xdr:cNvPr id="543" name="楕円 542"/>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122191</xdr:rowOff>
    </xdr:from>
    <xdr:ext cx="469744" cy="259045"/>
    <xdr:sp macro="" textlink="">
      <xdr:nvSpPr>
        <xdr:cNvPr id="544" name="テキスト ボックス 543"/>
        <xdr:cNvSpPr txBox="1"/>
      </xdr:nvSpPr>
      <xdr:spPr>
        <a:xfrm>
          <a:off x="14357428" y="68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119287</xdr:rowOff>
    </xdr:from>
    <xdr:to>
      <xdr:col>72</xdr:col>
      <xdr:colOff>38100</xdr:colOff>
      <xdr:row>39</xdr:row>
      <xdr:rowOff>49437</xdr:rowOff>
    </xdr:to>
    <xdr:sp macro="" textlink="">
      <xdr:nvSpPr>
        <xdr:cNvPr id="545" name="楕円 544"/>
        <xdr:cNvSpPr/>
      </xdr:nvSpPr>
      <xdr:spPr>
        <a:xfrm>
          <a:off x="13652500" y="6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65964</xdr:rowOff>
    </xdr:from>
    <xdr:ext cx="469744" cy="259045"/>
    <xdr:sp macro="" textlink="">
      <xdr:nvSpPr>
        <xdr:cNvPr id="546" name="テキスト ボックス 545"/>
        <xdr:cNvSpPr txBox="1"/>
      </xdr:nvSpPr>
      <xdr:spPr>
        <a:xfrm>
          <a:off x="13468428" y="640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39049</xdr:rowOff>
    </xdr:from>
    <xdr:to>
      <xdr:col>67</xdr:col>
      <xdr:colOff>101600</xdr:colOff>
      <xdr:row>37</xdr:row>
      <xdr:rowOff>140649</xdr:rowOff>
    </xdr:to>
    <xdr:sp macro="" textlink="">
      <xdr:nvSpPr>
        <xdr:cNvPr id="547" name="楕円 546"/>
        <xdr:cNvSpPr/>
      </xdr:nvSpPr>
      <xdr:spPr>
        <a:xfrm>
          <a:off x="12763500" y="6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157176</xdr:rowOff>
    </xdr:from>
    <xdr:ext cx="534377" cy="259045"/>
    <xdr:sp macro="" textlink="">
      <xdr:nvSpPr>
        <xdr:cNvPr id="548" name="テキスト ボックス 547"/>
        <xdr:cNvSpPr txBox="1"/>
      </xdr:nvSpPr>
      <xdr:spPr>
        <a:xfrm>
          <a:off x="12547111" y="61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69418</xdr:rowOff>
    </xdr:from>
    <xdr:to>
      <xdr:col>85</xdr:col>
      <xdr:colOff>127000</xdr:colOff>
      <xdr:row>74</xdr:row>
      <xdr:rowOff>88951</xdr:rowOff>
    </xdr:to>
    <xdr:cxnSp macro="">
      <xdr:nvCxnSpPr>
        <xdr:cNvPr id="626" name="直線コネクタ 625"/>
        <xdr:cNvCxnSpPr/>
      </xdr:nvCxnSpPr>
      <xdr:spPr>
        <a:xfrm>
          <a:off x="15481300" y="12756718"/>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69418</xdr:rowOff>
    </xdr:from>
    <xdr:to>
      <xdr:col>81</xdr:col>
      <xdr:colOff>50800</xdr:colOff>
      <xdr:row>74</xdr:row>
      <xdr:rowOff>93675</xdr:rowOff>
    </xdr:to>
    <xdr:cxnSp macro="">
      <xdr:nvCxnSpPr>
        <xdr:cNvPr id="629" name="直線コネクタ 628"/>
        <xdr:cNvCxnSpPr/>
      </xdr:nvCxnSpPr>
      <xdr:spPr>
        <a:xfrm flipV="1">
          <a:off x="14592300" y="1275671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93675</xdr:rowOff>
    </xdr:from>
    <xdr:to>
      <xdr:col>76</xdr:col>
      <xdr:colOff>114300</xdr:colOff>
      <xdr:row>74</xdr:row>
      <xdr:rowOff>145936</xdr:rowOff>
    </xdr:to>
    <xdr:cxnSp macro="">
      <xdr:nvCxnSpPr>
        <xdr:cNvPr id="632" name="直線コネクタ 631"/>
        <xdr:cNvCxnSpPr/>
      </xdr:nvCxnSpPr>
      <xdr:spPr>
        <a:xfrm flipV="1">
          <a:off x="13703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33" name="フローチャート: 判断 63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34" name="テキスト ボックス 63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143408</xdr:rowOff>
    </xdr:from>
    <xdr:to>
      <xdr:col>71</xdr:col>
      <xdr:colOff>177800</xdr:colOff>
      <xdr:row>74</xdr:row>
      <xdr:rowOff>145936</xdr:rowOff>
    </xdr:to>
    <xdr:cxnSp macro="">
      <xdr:nvCxnSpPr>
        <xdr:cNvPr id="635" name="直線コネクタ 634"/>
        <xdr:cNvCxnSpPr/>
      </xdr:nvCxnSpPr>
      <xdr:spPr>
        <a:xfrm>
          <a:off x="12814300" y="1283070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38151</xdr:rowOff>
    </xdr:from>
    <xdr:to>
      <xdr:col>85</xdr:col>
      <xdr:colOff>177800</xdr:colOff>
      <xdr:row>74</xdr:row>
      <xdr:rowOff>139751</xdr:rowOff>
    </xdr:to>
    <xdr:sp macro="" textlink="">
      <xdr:nvSpPr>
        <xdr:cNvPr id="645" name="楕円 644"/>
        <xdr:cNvSpPr/>
      </xdr:nvSpPr>
      <xdr:spPr>
        <a:xfrm>
          <a:off x="162687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61028</xdr:rowOff>
    </xdr:from>
    <xdr:ext cx="534377" cy="259045"/>
    <xdr:sp macro="" textlink="">
      <xdr:nvSpPr>
        <xdr:cNvPr id="646" name="公債費該当値テキスト"/>
        <xdr:cNvSpPr txBox="1"/>
      </xdr:nvSpPr>
      <xdr:spPr>
        <a:xfrm>
          <a:off x="16370300" y="125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18618</xdr:rowOff>
    </xdr:from>
    <xdr:to>
      <xdr:col>81</xdr:col>
      <xdr:colOff>101600</xdr:colOff>
      <xdr:row>74</xdr:row>
      <xdr:rowOff>120218</xdr:rowOff>
    </xdr:to>
    <xdr:sp macro="" textlink="">
      <xdr:nvSpPr>
        <xdr:cNvPr id="647" name="楕円 646"/>
        <xdr:cNvSpPr/>
      </xdr:nvSpPr>
      <xdr:spPr>
        <a:xfrm>
          <a:off x="15430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136745</xdr:rowOff>
    </xdr:from>
    <xdr:ext cx="534377" cy="259045"/>
    <xdr:sp macro="" textlink="">
      <xdr:nvSpPr>
        <xdr:cNvPr id="648" name="テキスト ボックス 647"/>
        <xdr:cNvSpPr txBox="1"/>
      </xdr:nvSpPr>
      <xdr:spPr>
        <a:xfrm>
          <a:off x="15214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42875</xdr:rowOff>
    </xdr:from>
    <xdr:to>
      <xdr:col>76</xdr:col>
      <xdr:colOff>165100</xdr:colOff>
      <xdr:row>74</xdr:row>
      <xdr:rowOff>144475</xdr:rowOff>
    </xdr:to>
    <xdr:sp macro="" textlink="">
      <xdr:nvSpPr>
        <xdr:cNvPr id="649" name="楕円 648"/>
        <xdr:cNvSpPr/>
      </xdr:nvSpPr>
      <xdr:spPr>
        <a:xfrm>
          <a:off x="14541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161002</xdr:rowOff>
    </xdr:from>
    <xdr:ext cx="534377" cy="259045"/>
    <xdr:sp macro="" textlink="">
      <xdr:nvSpPr>
        <xdr:cNvPr id="650" name="テキスト ボックス 649"/>
        <xdr:cNvSpPr txBox="1"/>
      </xdr:nvSpPr>
      <xdr:spPr>
        <a:xfrm>
          <a:off x="14325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95136</xdr:rowOff>
    </xdr:from>
    <xdr:to>
      <xdr:col>72</xdr:col>
      <xdr:colOff>38100</xdr:colOff>
      <xdr:row>75</xdr:row>
      <xdr:rowOff>25286</xdr:rowOff>
    </xdr:to>
    <xdr:sp macro="" textlink="">
      <xdr:nvSpPr>
        <xdr:cNvPr id="651" name="楕円 650"/>
        <xdr:cNvSpPr/>
      </xdr:nvSpPr>
      <xdr:spPr>
        <a:xfrm>
          <a:off x="13652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41813</xdr:rowOff>
    </xdr:from>
    <xdr:ext cx="534377" cy="259045"/>
    <xdr:sp macro="" textlink="">
      <xdr:nvSpPr>
        <xdr:cNvPr id="652" name="テキスト ボックス 651"/>
        <xdr:cNvSpPr txBox="1"/>
      </xdr:nvSpPr>
      <xdr:spPr>
        <a:xfrm>
          <a:off x="13436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92608</xdr:rowOff>
    </xdr:from>
    <xdr:to>
      <xdr:col>67</xdr:col>
      <xdr:colOff>101600</xdr:colOff>
      <xdr:row>75</xdr:row>
      <xdr:rowOff>22758</xdr:rowOff>
    </xdr:to>
    <xdr:sp macro="" textlink="">
      <xdr:nvSpPr>
        <xdr:cNvPr id="653" name="楕円 652"/>
        <xdr:cNvSpPr/>
      </xdr:nvSpPr>
      <xdr:spPr>
        <a:xfrm>
          <a:off x="12763500" y="12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39285</xdr:rowOff>
    </xdr:from>
    <xdr:ext cx="534377" cy="259045"/>
    <xdr:sp macro="" textlink="">
      <xdr:nvSpPr>
        <xdr:cNvPr id="654" name="テキスト ボックス 653"/>
        <xdr:cNvSpPr txBox="1"/>
      </xdr:nvSpPr>
      <xdr:spPr>
        <a:xfrm>
          <a:off x="12547111" y="12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64444</xdr:rowOff>
    </xdr:from>
    <xdr:to>
      <xdr:col>85</xdr:col>
      <xdr:colOff>127000</xdr:colOff>
      <xdr:row>98</xdr:row>
      <xdr:rowOff>107810</xdr:rowOff>
    </xdr:to>
    <xdr:cxnSp macro="">
      <xdr:nvCxnSpPr>
        <xdr:cNvPr id="681" name="直線コネクタ 680"/>
        <xdr:cNvCxnSpPr/>
      </xdr:nvCxnSpPr>
      <xdr:spPr>
        <a:xfrm>
          <a:off x="15481300" y="16866544"/>
          <a:ext cx="8382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64444</xdr:rowOff>
    </xdr:from>
    <xdr:to>
      <xdr:col>81</xdr:col>
      <xdr:colOff>50800</xdr:colOff>
      <xdr:row>98</xdr:row>
      <xdr:rowOff>113891</xdr:rowOff>
    </xdr:to>
    <xdr:cxnSp macro="">
      <xdr:nvCxnSpPr>
        <xdr:cNvPr id="684" name="直線コネクタ 683"/>
        <xdr:cNvCxnSpPr/>
      </xdr:nvCxnSpPr>
      <xdr:spPr>
        <a:xfrm flipV="1">
          <a:off x="14592300" y="16866544"/>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6220</xdr:rowOff>
    </xdr:from>
    <xdr:to>
      <xdr:col>76</xdr:col>
      <xdr:colOff>114300</xdr:colOff>
      <xdr:row>98</xdr:row>
      <xdr:rowOff>113891</xdr:rowOff>
    </xdr:to>
    <xdr:cxnSp macro="">
      <xdr:nvCxnSpPr>
        <xdr:cNvPr id="687" name="直線コネクタ 686"/>
        <xdr:cNvCxnSpPr/>
      </xdr:nvCxnSpPr>
      <xdr:spPr>
        <a:xfrm>
          <a:off x="13703300" y="1680832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132243</xdr:rowOff>
    </xdr:from>
    <xdr:to>
      <xdr:col>76</xdr:col>
      <xdr:colOff>165100</xdr:colOff>
      <xdr:row>97</xdr:row>
      <xdr:rowOff>62393</xdr:rowOff>
    </xdr:to>
    <xdr:sp macro="" textlink="">
      <xdr:nvSpPr>
        <xdr:cNvPr id="688" name="フローチャート: 判断 687"/>
        <xdr:cNvSpPr/>
      </xdr:nvSpPr>
      <xdr:spPr>
        <a:xfrm>
          <a:off x="14541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78920</xdr:rowOff>
    </xdr:from>
    <xdr:ext cx="534377" cy="259045"/>
    <xdr:sp macro="" textlink="">
      <xdr:nvSpPr>
        <xdr:cNvPr id="689" name="テキスト ボックス 688"/>
        <xdr:cNvSpPr txBox="1"/>
      </xdr:nvSpPr>
      <xdr:spPr>
        <a:xfrm>
          <a:off x="14325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169875</xdr:rowOff>
    </xdr:from>
    <xdr:to>
      <xdr:col>71</xdr:col>
      <xdr:colOff>177800</xdr:colOff>
      <xdr:row>98</xdr:row>
      <xdr:rowOff>6220</xdr:rowOff>
    </xdr:to>
    <xdr:cxnSp macro="">
      <xdr:nvCxnSpPr>
        <xdr:cNvPr id="690" name="直線コネクタ 689"/>
        <xdr:cNvCxnSpPr/>
      </xdr:nvCxnSpPr>
      <xdr:spPr>
        <a:xfrm>
          <a:off x="12814300" y="16800525"/>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57010</xdr:rowOff>
    </xdr:from>
    <xdr:to>
      <xdr:col>85</xdr:col>
      <xdr:colOff>177800</xdr:colOff>
      <xdr:row>98</xdr:row>
      <xdr:rowOff>158610</xdr:rowOff>
    </xdr:to>
    <xdr:sp macro="" textlink="">
      <xdr:nvSpPr>
        <xdr:cNvPr id="700" name="楕円 699"/>
        <xdr:cNvSpPr/>
      </xdr:nvSpPr>
      <xdr:spPr>
        <a:xfrm>
          <a:off x="162687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143387</xdr:rowOff>
    </xdr:from>
    <xdr:ext cx="469744" cy="259045"/>
    <xdr:sp macro="" textlink="">
      <xdr:nvSpPr>
        <xdr:cNvPr id="701" name="積立金該当値テキスト"/>
        <xdr:cNvSpPr txBox="1"/>
      </xdr:nvSpPr>
      <xdr:spPr>
        <a:xfrm>
          <a:off x="16370300" y="167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13644</xdr:rowOff>
    </xdr:from>
    <xdr:to>
      <xdr:col>81</xdr:col>
      <xdr:colOff>101600</xdr:colOff>
      <xdr:row>98</xdr:row>
      <xdr:rowOff>115244</xdr:rowOff>
    </xdr:to>
    <xdr:sp macro="" textlink="">
      <xdr:nvSpPr>
        <xdr:cNvPr id="702" name="楕円 701"/>
        <xdr:cNvSpPr/>
      </xdr:nvSpPr>
      <xdr:spPr>
        <a:xfrm>
          <a:off x="15430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106371</xdr:rowOff>
    </xdr:from>
    <xdr:ext cx="469744" cy="259045"/>
    <xdr:sp macro="" textlink="">
      <xdr:nvSpPr>
        <xdr:cNvPr id="703" name="テキスト ボックス 702"/>
        <xdr:cNvSpPr txBox="1"/>
      </xdr:nvSpPr>
      <xdr:spPr>
        <a:xfrm>
          <a:off x="15246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63091</xdr:rowOff>
    </xdr:from>
    <xdr:to>
      <xdr:col>76</xdr:col>
      <xdr:colOff>165100</xdr:colOff>
      <xdr:row>98</xdr:row>
      <xdr:rowOff>164691</xdr:rowOff>
    </xdr:to>
    <xdr:sp macro="" textlink="">
      <xdr:nvSpPr>
        <xdr:cNvPr id="704" name="楕円 703"/>
        <xdr:cNvSpPr/>
      </xdr:nvSpPr>
      <xdr:spPr>
        <a:xfrm>
          <a:off x="145415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155818</xdr:rowOff>
    </xdr:from>
    <xdr:ext cx="469744" cy="259045"/>
    <xdr:sp macro="" textlink="">
      <xdr:nvSpPr>
        <xdr:cNvPr id="705" name="テキスト ボックス 704"/>
        <xdr:cNvSpPr txBox="1"/>
      </xdr:nvSpPr>
      <xdr:spPr>
        <a:xfrm>
          <a:off x="14357428" y="1695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126870</xdr:rowOff>
    </xdr:from>
    <xdr:to>
      <xdr:col>72</xdr:col>
      <xdr:colOff>38100</xdr:colOff>
      <xdr:row>98</xdr:row>
      <xdr:rowOff>57020</xdr:rowOff>
    </xdr:to>
    <xdr:sp macro="" textlink="">
      <xdr:nvSpPr>
        <xdr:cNvPr id="706" name="楕円 705"/>
        <xdr:cNvSpPr/>
      </xdr:nvSpPr>
      <xdr:spPr>
        <a:xfrm>
          <a:off x="13652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48147</xdr:rowOff>
    </xdr:from>
    <xdr:ext cx="469744" cy="259045"/>
    <xdr:sp macro="" textlink="">
      <xdr:nvSpPr>
        <xdr:cNvPr id="707" name="テキスト ボックス 706"/>
        <xdr:cNvSpPr txBox="1"/>
      </xdr:nvSpPr>
      <xdr:spPr>
        <a:xfrm>
          <a:off x="13468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119075</xdr:rowOff>
    </xdr:from>
    <xdr:to>
      <xdr:col>67</xdr:col>
      <xdr:colOff>101600</xdr:colOff>
      <xdr:row>98</xdr:row>
      <xdr:rowOff>49225</xdr:rowOff>
    </xdr:to>
    <xdr:sp macro="" textlink="">
      <xdr:nvSpPr>
        <xdr:cNvPr id="708" name="楕円 707"/>
        <xdr:cNvSpPr/>
      </xdr:nvSpPr>
      <xdr:spPr>
        <a:xfrm>
          <a:off x="12763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40352</xdr:rowOff>
    </xdr:from>
    <xdr:ext cx="469744" cy="259045"/>
    <xdr:sp macro="" textlink="">
      <xdr:nvSpPr>
        <xdr:cNvPr id="709" name="テキスト ボックス 708"/>
        <xdr:cNvSpPr txBox="1"/>
      </xdr:nvSpPr>
      <xdr:spPr>
        <a:xfrm>
          <a:off x="12579428" y="168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16764</xdr:rowOff>
    </xdr:from>
    <xdr:to>
      <xdr:col>116</xdr:col>
      <xdr:colOff>63500</xdr:colOff>
      <xdr:row>38</xdr:row>
      <xdr:rowOff>87249</xdr:rowOff>
    </xdr:to>
    <xdr:cxnSp macro="">
      <xdr:nvCxnSpPr>
        <xdr:cNvPr id="738" name="直線コネクタ 737"/>
        <xdr:cNvCxnSpPr/>
      </xdr:nvCxnSpPr>
      <xdr:spPr>
        <a:xfrm flipV="1">
          <a:off x="21323300" y="6360414"/>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117221</xdr:rowOff>
    </xdr:from>
    <xdr:to>
      <xdr:col>111</xdr:col>
      <xdr:colOff>177800</xdr:colOff>
      <xdr:row>38</xdr:row>
      <xdr:rowOff>87249</xdr:rowOff>
    </xdr:to>
    <xdr:cxnSp macro="">
      <xdr:nvCxnSpPr>
        <xdr:cNvPr id="741" name="直線コネクタ 740"/>
        <xdr:cNvCxnSpPr/>
      </xdr:nvCxnSpPr>
      <xdr:spPr>
        <a:xfrm>
          <a:off x="20434300" y="6460871"/>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117221</xdr:rowOff>
    </xdr:from>
    <xdr:to>
      <xdr:col>107</xdr:col>
      <xdr:colOff>50800</xdr:colOff>
      <xdr:row>38</xdr:row>
      <xdr:rowOff>68834</xdr:rowOff>
    </xdr:to>
    <xdr:cxnSp macro="">
      <xdr:nvCxnSpPr>
        <xdr:cNvPr id="744" name="直線コネクタ 743"/>
        <xdr:cNvCxnSpPr/>
      </xdr:nvCxnSpPr>
      <xdr:spPr>
        <a:xfrm flipV="1">
          <a:off x="19545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95758</xdr:rowOff>
    </xdr:from>
    <xdr:to>
      <xdr:col>107</xdr:col>
      <xdr:colOff>101600</xdr:colOff>
      <xdr:row>38</xdr:row>
      <xdr:rowOff>25908</xdr:rowOff>
    </xdr:to>
    <xdr:sp macro="" textlink="">
      <xdr:nvSpPr>
        <xdr:cNvPr id="745" name="フローチャート: 判断 744"/>
        <xdr:cNvSpPr/>
      </xdr:nvSpPr>
      <xdr:spPr>
        <a:xfrm>
          <a:off x="20383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17035</xdr:rowOff>
    </xdr:from>
    <xdr:ext cx="469744" cy="259045"/>
    <xdr:sp macro="" textlink="">
      <xdr:nvSpPr>
        <xdr:cNvPr id="746" name="テキスト ボックス 745"/>
        <xdr:cNvSpPr txBox="1"/>
      </xdr:nvSpPr>
      <xdr:spPr>
        <a:xfrm>
          <a:off x="20199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63119</xdr:rowOff>
    </xdr:from>
    <xdr:to>
      <xdr:col>102</xdr:col>
      <xdr:colOff>114300</xdr:colOff>
      <xdr:row>38</xdr:row>
      <xdr:rowOff>68834</xdr:rowOff>
    </xdr:to>
    <xdr:cxnSp macro="">
      <xdr:nvCxnSpPr>
        <xdr:cNvPr id="747" name="直線コネクタ 746"/>
        <xdr:cNvCxnSpPr/>
      </xdr:nvCxnSpPr>
      <xdr:spPr>
        <a:xfrm>
          <a:off x="18656300" y="640676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137414</xdr:rowOff>
    </xdr:from>
    <xdr:to>
      <xdr:col>116</xdr:col>
      <xdr:colOff>114300</xdr:colOff>
      <xdr:row>37</xdr:row>
      <xdr:rowOff>67564</xdr:rowOff>
    </xdr:to>
    <xdr:sp macro="" textlink="">
      <xdr:nvSpPr>
        <xdr:cNvPr id="757" name="楕円 756"/>
        <xdr:cNvSpPr/>
      </xdr:nvSpPr>
      <xdr:spPr>
        <a:xfrm>
          <a:off x="221107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160291</xdr:rowOff>
    </xdr:from>
    <xdr:ext cx="469744" cy="259045"/>
    <xdr:sp macro="" textlink="">
      <xdr:nvSpPr>
        <xdr:cNvPr id="758" name="投資及び出資金該当値テキスト"/>
        <xdr:cNvSpPr txBox="1"/>
      </xdr:nvSpPr>
      <xdr:spPr>
        <a:xfrm>
          <a:off x="22212300"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36449</xdr:rowOff>
    </xdr:from>
    <xdr:to>
      <xdr:col>112</xdr:col>
      <xdr:colOff>38100</xdr:colOff>
      <xdr:row>38</xdr:row>
      <xdr:rowOff>138049</xdr:rowOff>
    </xdr:to>
    <xdr:sp macro="" textlink="">
      <xdr:nvSpPr>
        <xdr:cNvPr id="759" name="楕円 758"/>
        <xdr:cNvSpPr/>
      </xdr:nvSpPr>
      <xdr:spPr>
        <a:xfrm>
          <a:off x="212725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129176</xdr:rowOff>
    </xdr:from>
    <xdr:ext cx="469744" cy="259045"/>
    <xdr:sp macro="" textlink="">
      <xdr:nvSpPr>
        <xdr:cNvPr id="760" name="テキスト ボックス 759"/>
        <xdr:cNvSpPr txBox="1"/>
      </xdr:nvSpPr>
      <xdr:spPr>
        <a:xfrm>
          <a:off x="21088428" y="66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66421</xdr:rowOff>
    </xdr:from>
    <xdr:to>
      <xdr:col>107</xdr:col>
      <xdr:colOff>101600</xdr:colOff>
      <xdr:row>37</xdr:row>
      <xdr:rowOff>168021</xdr:rowOff>
    </xdr:to>
    <xdr:sp macro="" textlink="">
      <xdr:nvSpPr>
        <xdr:cNvPr id="761" name="楕円 760"/>
        <xdr:cNvSpPr/>
      </xdr:nvSpPr>
      <xdr:spPr>
        <a:xfrm>
          <a:off x="20383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13098</xdr:rowOff>
    </xdr:from>
    <xdr:ext cx="469744" cy="259045"/>
    <xdr:sp macro="" textlink="">
      <xdr:nvSpPr>
        <xdr:cNvPr id="762" name="テキスト ボックス 761"/>
        <xdr:cNvSpPr txBox="1"/>
      </xdr:nvSpPr>
      <xdr:spPr>
        <a:xfrm>
          <a:off x="20199428"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18034</xdr:rowOff>
    </xdr:from>
    <xdr:to>
      <xdr:col>102</xdr:col>
      <xdr:colOff>165100</xdr:colOff>
      <xdr:row>38</xdr:row>
      <xdr:rowOff>119634</xdr:rowOff>
    </xdr:to>
    <xdr:sp macro="" textlink="">
      <xdr:nvSpPr>
        <xdr:cNvPr id="763" name="楕円 762"/>
        <xdr:cNvSpPr/>
      </xdr:nvSpPr>
      <xdr:spPr>
        <a:xfrm>
          <a:off x="19494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110761</xdr:rowOff>
    </xdr:from>
    <xdr:ext cx="469744" cy="259045"/>
    <xdr:sp macro="" textlink="">
      <xdr:nvSpPr>
        <xdr:cNvPr id="764" name="テキスト ボックス 763"/>
        <xdr:cNvSpPr txBox="1"/>
      </xdr:nvSpPr>
      <xdr:spPr>
        <a:xfrm>
          <a:off x="19310428"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xdr:rowOff>
    </xdr:from>
    <xdr:to>
      <xdr:col>98</xdr:col>
      <xdr:colOff>38100</xdr:colOff>
      <xdr:row>37</xdr:row>
      <xdr:rowOff>113919</xdr:rowOff>
    </xdr:to>
    <xdr:sp macro="" textlink="">
      <xdr:nvSpPr>
        <xdr:cNvPr id="765" name="楕円 764"/>
        <xdr:cNvSpPr/>
      </xdr:nvSpPr>
      <xdr:spPr>
        <a:xfrm>
          <a:off x="18605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130446</xdr:rowOff>
    </xdr:from>
    <xdr:ext cx="469744" cy="259045"/>
    <xdr:sp macro="" textlink="">
      <xdr:nvSpPr>
        <xdr:cNvPr id="766" name="テキスト ボックス 765"/>
        <xdr:cNvSpPr txBox="1"/>
      </xdr:nvSpPr>
      <xdr:spPr>
        <a:xfrm>
          <a:off x="18421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25514</xdr:rowOff>
    </xdr:from>
    <xdr:to>
      <xdr:col>116</xdr:col>
      <xdr:colOff>63500</xdr:colOff>
      <xdr:row>59</xdr:row>
      <xdr:rowOff>25781</xdr:rowOff>
    </xdr:to>
    <xdr:cxnSp macro="">
      <xdr:nvCxnSpPr>
        <xdr:cNvPr id="795" name="直線コネクタ 794"/>
        <xdr:cNvCxnSpPr/>
      </xdr:nvCxnSpPr>
      <xdr:spPr>
        <a:xfrm flipV="1">
          <a:off x="21323300" y="1014106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25781</xdr:rowOff>
    </xdr:from>
    <xdr:to>
      <xdr:col>111</xdr:col>
      <xdr:colOff>177800</xdr:colOff>
      <xdr:row>59</xdr:row>
      <xdr:rowOff>25895</xdr:rowOff>
    </xdr:to>
    <xdr:cxnSp macro="">
      <xdr:nvCxnSpPr>
        <xdr:cNvPr id="798" name="直線コネクタ 797"/>
        <xdr:cNvCxnSpPr/>
      </xdr:nvCxnSpPr>
      <xdr:spPr>
        <a:xfrm flipV="1">
          <a:off x="20434300" y="101413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21437</xdr:rowOff>
    </xdr:from>
    <xdr:to>
      <xdr:col>107</xdr:col>
      <xdr:colOff>50800</xdr:colOff>
      <xdr:row>59</xdr:row>
      <xdr:rowOff>25895</xdr:rowOff>
    </xdr:to>
    <xdr:cxnSp macro="">
      <xdr:nvCxnSpPr>
        <xdr:cNvPr id="801" name="直線コネクタ 800"/>
        <xdr:cNvCxnSpPr/>
      </xdr:nvCxnSpPr>
      <xdr:spPr>
        <a:xfrm>
          <a:off x="19545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802" name="フローチャート: 判断 80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803" name="テキスト ボックス 802"/>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17056</xdr:rowOff>
    </xdr:from>
    <xdr:to>
      <xdr:col>102</xdr:col>
      <xdr:colOff>114300</xdr:colOff>
      <xdr:row>59</xdr:row>
      <xdr:rowOff>21437</xdr:rowOff>
    </xdr:to>
    <xdr:cxnSp macro="">
      <xdr:nvCxnSpPr>
        <xdr:cNvPr id="804" name="直線コネクタ 803"/>
        <xdr:cNvCxnSpPr/>
      </xdr:nvCxnSpPr>
      <xdr:spPr>
        <a:xfrm>
          <a:off x="18656300" y="1013260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146164</xdr:rowOff>
    </xdr:from>
    <xdr:to>
      <xdr:col>116</xdr:col>
      <xdr:colOff>114300</xdr:colOff>
      <xdr:row>59</xdr:row>
      <xdr:rowOff>76314</xdr:rowOff>
    </xdr:to>
    <xdr:sp macro="" textlink="">
      <xdr:nvSpPr>
        <xdr:cNvPr id="814" name="楕円 813"/>
        <xdr:cNvSpPr/>
      </xdr:nvSpPr>
      <xdr:spPr>
        <a:xfrm>
          <a:off x="221107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61091</xdr:rowOff>
    </xdr:from>
    <xdr:ext cx="378565" cy="259045"/>
    <xdr:sp macro="" textlink="">
      <xdr:nvSpPr>
        <xdr:cNvPr id="815" name="貸付金該当値テキスト"/>
        <xdr:cNvSpPr txBox="1"/>
      </xdr:nvSpPr>
      <xdr:spPr>
        <a:xfrm>
          <a:off x="22212300" y="1000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146431</xdr:rowOff>
    </xdr:from>
    <xdr:to>
      <xdr:col>112</xdr:col>
      <xdr:colOff>38100</xdr:colOff>
      <xdr:row>59</xdr:row>
      <xdr:rowOff>76581</xdr:rowOff>
    </xdr:to>
    <xdr:sp macro="" textlink="">
      <xdr:nvSpPr>
        <xdr:cNvPr id="816" name="楕円 815"/>
        <xdr:cNvSpPr/>
      </xdr:nvSpPr>
      <xdr:spPr>
        <a:xfrm>
          <a:off x="21272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67708</xdr:rowOff>
    </xdr:from>
    <xdr:ext cx="378565" cy="259045"/>
    <xdr:sp macro="" textlink="">
      <xdr:nvSpPr>
        <xdr:cNvPr id="817" name="テキスト ボックス 816"/>
        <xdr:cNvSpPr txBox="1"/>
      </xdr:nvSpPr>
      <xdr:spPr>
        <a:xfrm>
          <a:off x="21134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146545</xdr:rowOff>
    </xdr:from>
    <xdr:to>
      <xdr:col>107</xdr:col>
      <xdr:colOff>101600</xdr:colOff>
      <xdr:row>59</xdr:row>
      <xdr:rowOff>76695</xdr:rowOff>
    </xdr:to>
    <xdr:sp macro="" textlink="">
      <xdr:nvSpPr>
        <xdr:cNvPr id="818" name="楕円 817"/>
        <xdr:cNvSpPr/>
      </xdr:nvSpPr>
      <xdr:spPr>
        <a:xfrm>
          <a:off x="20383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67822</xdr:rowOff>
    </xdr:from>
    <xdr:ext cx="378565" cy="259045"/>
    <xdr:sp macro="" textlink="">
      <xdr:nvSpPr>
        <xdr:cNvPr id="819" name="テキスト ボックス 818"/>
        <xdr:cNvSpPr txBox="1"/>
      </xdr:nvSpPr>
      <xdr:spPr>
        <a:xfrm>
          <a:off x="20245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20" name="楕円 819"/>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63364</xdr:rowOff>
    </xdr:from>
    <xdr:ext cx="378565" cy="259045"/>
    <xdr:sp macro="" textlink="">
      <xdr:nvSpPr>
        <xdr:cNvPr id="821" name="テキスト ボックス 820"/>
        <xdr:cNvSpPr txBox="1"/>
      </xdr:nvSpPr>
      <xdr:spPr>
        <a:xfrm>
          <a:off x="19356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137706</xdr:rowOff>
    </xdr:from>
    <xdr:to>
      <xdr:col>98</xdr:col>
      <xdr:colOff>38100</xdr:colOff>
      <xdr:row>59</xdr:row>
      <xdr:rowOff>67856</xdr:rowOff>
    </xdr:to>
    <xdr:sp macro="" textlink="">
      <xdr:nvSpPr>
        <xdr:cNvPr id="822" name="楕円 821"/>
        <xdr:cNvSpPr/>
      </xdr:nvSpPr>
      <xdr:spPr>
        <a:xfrm>
          <a:off x="18605500" y="100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58983</xdr:rowOff>
    </xdr:from>
    <xdr:ext cx="378565" cy="259045"/>
    <xdr:sp macro="" textlink="">
      <xdr:nvSpPr>
        <xdr:cNvPr id="823" name="テキスト ボックス 822"/>
        <xdr:cNvSpPr txBox="1"/>
      </xdr:nvSpPr>
      <xdr:spPr>
        <a:xfrm>
          <a:off x="18467017" y="1017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125279</xdr:rowOff>
    </xdr:from>
    <xdr:to>
      <xdr:col>116</xdr:col>
      <xdr:colOff>63500</xdr:colOff>
      <xdr:row>75</xdr:row>
      <xdr:rowOff>130156</xdr:rowOff>
    </xdr:to>
    <xdr:cxnSp macro="">
      <xdr:nvCxnSpPr>
        <xdr:cNvPr id="853" name="直線コネクタ 852"/>
        <xdr:cNvCxnSpPr/>
      </xdr:nvCxnSpPr>
      <xdr:spPr>
        <a:xfrm>
          <a:off x="21323300" y="12984029"/>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106991</xdr:rowOff>
    </xdr:from>
    <xdr:to>
      <xdr:col>111</xdr:col>
      <xdr:colOff>177800</xdr:colOff>
      <xdr:row>75</xdr:row>
      <xdr:rowOff>125279</xdr:rowOff>
    </xdr:to>
    <xdr:cxnSp macro="">
      <xdr:nvCxnSpPr>
        <xdr:cNvPr id="856" name="直線コネクタ 855"/>
        <xdr:cNvCxnSpPr/>
      </xdr:nvCxnSpPr>
      <xdr:spPr>
        <a:xfrm>
          <a:off x="20434300" y="129657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105696</xdr:rowOff>
    </xdr:from>
    <xdr:to>
      <xdr:col>107</xdr:col>
      <xdr:colOff>50800</xdr:colOff>
      <xdr:row>75</xdr:row>
      <xdr:rowOff>106991</xdr:rowOff>
    </xdr:to>
    <xdr:cxnSp macro="">
      <xdr:nvCxnSpPr>
        <xdr:cNvPr id="859" name="直線コネクタ 858"/>
        <xdr:cNvCxnSpPr/>
      </xdr:nvCxnSpPr>
      <xdr:spPr>
        <a:xfrm>
          <a:off x="19545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60" name="フローチャート: 判断 85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61" name="テキスト ボックス 86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64129</xdr:rowOff>
    </xdr:from>
    <xdr:to>
      <xdr:col>102</xdr:col>
      <xdr:colOff>114300</xdr:colOff>
      <xdr:row>75</xdr:row>
      <xdr:rowOff>105696</xdr:rowOff>
    </xdr:to>
    <xdr:cxnSp macro="">
      <xdr:nvCxnSpPr>
        <xdr:cNvPr id="862" name="直線コネクタ 861"/>
        <xdr:cNvCxnSpPr/>
      </xdr:nvCxnSpPr>
      <xdr:spPr>
        <a:xfrm>
          <a:off x="18656300" y="12922879"/>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79356</xdr:rowOff>
    </xdr:from>
    <xdr:to>
      <xdr:col>116</xdr:col>
      <xdr:colOff>114300</xdr:colOff>
      <xdr:row>76</xdr:row>
      <xdr:rowOff>9506</xdr:rowOff>
    </xdr:to>
    <xdr:sp macro="" textlink="">
      <xdr:nvSpPr>
        <xdr:cNvPr id="872" name="楕円 871"/>
        <xdr:cNvSpPr/>
      </xdr:nvSpPr>
      <xdr:spPr>
        <a:xfrm>
          <a:off x="22110700" y="12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102233</xdr:rowOff>
    </xdr:from>
    <xdr:ext cx="534377" cy="259045"/>
    <xdr:sp macro="" textlink="">
      <xdr:nvSpPr>
        <xdr:cNvPr id="873" name="繰出金該当値テキスト"/>
        <xdr:cNvSpPr txBox="1"/>
      </xdr:nvSpPr>
      <xdr:spPr>
        <a:xfrm>
          <a:off x="22212300" y="127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74479</xdr:rowOff>
    </xdr:from>
    <xdr:to>
      <xdr:col>112</xdr:col>
      <xdr:colOff>38100</xdr:colOff>
      <xdr:row>76</xdr:row>
      <xdr:rowOff>4629</xdr:rowOff>
    </xdr:to>
    <xdr:sp macro="" textlink="">
      <xdr:nvSpPr>
        <xdr:cNvPr id="874" name="楕円 873"/>
        <xdr:cNvSpPr/>
      </xdr:nvSpPr>
      <xdr:spPr>
        <a:xfrm>
          <a:off x="21272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21156</xdr:rowOff>
    </xdr:from>
    <xdr:ext cx="534377" cy="259045"/>
    <xdr:sp macro="" textlink="">
      <xdr:nvSpPr>
        <xdr:cNvPr id="875" name="テキスト ボックス 874"/>
        <xdr:cNvSpPr txBox="1"/>
      </xdr:nvSpPr>
      <xdr:spPr>
        <a:xfrm>
          <a:off x="21056111" y="127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56191</xdr:rowOff>
    </xdr:from>
    <xdr:to>
      <xdr:col>107</xdr:col>
      <xdr:colOff>101600</xdr:colOff>
      <xdr:row>75</xdr:row>
      <xdr:rowOff>157792</xdr:rowOff>
    </xdr:to>
    <xdr:sp macro="" textlink="">
      <xdr:nvSpPr>
        <xdr:cNvPr id="876" name="楕円 875"/>
        <xdr:cNvSpPr/>
      </xdr:nvSpPr>
      <xdr:spPr>
        <a:xfrm>
          <a:off x="20383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2868</xdr:rowOff>
    </xdr:from>
    <xdr:ext cx="534377" cy="259045"/>
    <xdr:sp macro="" textlink="">
      <xdr:nvSpPr>
        <xdr:cNvPr id="877" name="テキスト ボックス 876"/>
        <xdr:cNvSpPr txBox="1"/>
      </xdr:nvSpPr>
      <xdr:spPr>
        <a:xfrm>
          <a:off x="20167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54896</xdr:rowOff>
    </xdr:from>
    <xdr:to>
      <xdr:col>102</xdr:col>
      <xdr:colOff>165100</xdr:colOff>
      <xdr:row>75</xdr:row>
      <xdr:rowOff>156496</xdr:rowOff>
    </xdr:to>
    <xdr:sp macro="" textlink="">
      <xdr:nvSpPr>
        <xdr:cNvPr id="878" name="楕円 877"/>
        <xdr:cNvSpPr/>
      </xdr:nvSpPr>
      <xdr:spPr>
        <a:xfrm>
          <a:off x="19494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1573</xdr:rowOff>
    </xdr:from>
    <xdr:ext cx="534377" cy="259045"/>
    <xdr:sp macro="" textlink="">
      <xdr:nvSpPr>
        <xdr:cNvPr id="879" name="テキスト ボックス 878"/>
        <xdr:cNvSpPr txBox="1"/>
      </xdr:nvSpPr>
      <xdr:spPr>
        <a:xfrm>
          <a:off x="19278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13329</xdr:rowOff>
    </xdr:from>
    <xdr:to>
      <xdr:col>98</xdr:col>
      <xdr:colOff>38100</xdr:colOff>
      <xdr:row>75</xdr:row>
      <xdr:rowOff>114929</xdr:rowOff>
    </xdr:to>
    <xdr:sp macro="" textlink="">
      <xdr:nvSpPr>
        <xdr:cNvPr id="880" name="楕円 879"/>
        <xdr:cNvSpPr/>
      </xdr:nvSpPr>
      <xdr:spPr>
        <a:xfrm>
          <a:off x="18605500" y="12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131456</xdr:rowOff>
    </xdr:from>
    <xdr:ext cx="534377" cy="259045"/>
    <xdr:sp macro="" textlink="">
      <xdr:nvSpPr>
        <xdr:cNvPr id="881" name="テキスト ボックス 880"/>
        <xdr:cNvSpPr txBox="1"/>
      </xdr:nvSpPr>
      <xdr:spPr>
        <a:xfrm>
          <a:off x="18389111" y="12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を大きく上回る水準で推移している。これは支所方式により支所職員の配置が多く、全体職員数が多いことに加え、ラスパイレス指数も高いことが要因の一つとなっている。前年度に比べ、定年退職者数や時間外勤務手当てが増えており、</a:t>
          </a:r>
          <a:r>
            <a:rPr kumimoji="1" lang="en-US" altLang="ja-JP" sz="1300">
              <a:latin typeface="ＭＳ Ｐゴシック" panose="020B0600070205080204" pitchFamily="50" charset="-128"/>
              <a:ea typeface="ＭＳ Ｐゴシック" panose="020B0600070205080204" pitchFamily="50" charset="-128"/>
            </a:rPr>
            <a:t>273,100</a:t>
          </a:r>
          <a:r>
            <a:rPr kumimoji="1" lang="ja-JP" altLang="en-US" sz="1300">
              <a:latin typeface="ＭＳ Ｐゴシック" panose="020B0600070205080204" pitchFamily="50" charset="-128"/>
              <a:ea typeface="ＭＳ Ｐゴシック" panose="020B0600070205080204" pitchFamily="50" charset="-128"/>
            </a:rPr>
            <a:t>千円の増額となっている。依然として類似団体平均と比較しても大きく上回っているため、引き続き「中津市行政サービス高度化プラン」（平成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年度）に基づき、職員数の適正化を図り人件費の削減に努める。</a:t>
          </a:r>
        </a:p>
        <a:p>
          <a:r>
            <a:rPr kumimoji="1" lang="ja-JP" altLang="en-US" sz="1300">
              <a:latin typeface="ＭＳ Ｐゴシック" panose="020B0600070205080204" pitchFamily="50" charset="-128"/>
              <a:ea typeface="ＭＳ Ｐゴシック" panose="020B0600070205080204" pitchFamily="50" charset="-128"/>
            </a:rPr>
            <a:t>　扶助費については、毎年増加している児童福祉費及び障害福祉費の影響により、全国平均を大きく上回っている。今後も同事業費の増加が見込まれるため、さらなる財政基盤の確立に努める。</a:t>
          </a:r>
        </a:p>
        <a:p>
          <a:r>
            <a:rPr kumimoji="1" lang="ja-JP" altLang="en-US" sz="1300">
              <a:latin typeface="ＭＳ Ｐゴシック" panose="020B0600070205080204" pitchFamily="50" charset="-128"/>
              <a:ea typeface="ＭＳ Ｐゴシック" panose="020B0600070205080204" pitchFamily="50" charset="-128"/>
            </a:rPr>
            <a:t>　公債費については、市民公募債による満期一括償還（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及び合併特例事業における償還額の増加等により全国平均及び類似団体平均を上回っている。今後は公債費の減少を見込んでいるが、「中津市行政サービス高度化プラン」に基づき、地方債発行を伴う普通建設事業を抑制し、プライマリーバランスに留意した、公債費の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33630</xdr:rowOff>
    </xdr:to>
    <xdr:cxnSp macro="">
      <xdr:nvCxnSpPr>
        <xdr:cNvPr id="59" name="直線コネクタ 58"/>
        <xdr:cNvCxnSpPr/>
      </xdr:nvCxnSpPr>
      <xdr:spPr>
        <a:xfrm flipV="1">
          <a:off x="3797300" y="603346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18085</xdr:rowOff>
    </xdr:from>
    <xdr:to>
      <xdr:col>19</xdr:col>
      <xdr:colOff>177800</xdr:colOff>
      <xdr:row>35</xdr:row>
      <xdr:rowOff>33630</xdr:rowOff>
    </xdr:to>
    <xdr:cxnSp macro="">
      <xdr:nvCxnSpPr>
        <xdr:cNvPr id="62" name="直線コネクタ 61"/>
        <xdr:cNvCxnSpPr/>
      </xdr:nvCxnSpPr>
      <xdr:spPr>
        <a:xfrm>
          <a:off x="2908300" y="584738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34</xdr:row>
      <xdr:rowOff>30886</xdr:rowOff>
    </xdr:to>
    <xdr:cxnSp macro="">
      <xdr:nvCxnSpPr>
        <xdr:cNvPr id="65" name="直線コネクタ 64"/>
        <xdr:cNvCxnSpPr/>
      </xdr:nvCxnSpPr>
      <xdr:spPr>
        <a:xfrm flipV="1">
          <a:off x="2019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30886</xdr:rowOff>
    </xdr:from>
    <xdr:to>
      <xdr:col>10</xdr:col>
      <xdr:colOff>114300</xdr:colOff>
      <xdr:row>34</xdr:row>
      <xdr:rowOff>80264</xdr:rowOff>
    </xdr:to>
    <xdr:cxnSp macro="">
      <xdr:nvCxnSpPr>
        <xdr:cNvPr id="68" name="直線コネクタ 67"/>
        <xdr:cNvCxnSpPr/>
      </xdr:nvCxnSpPr>
      <xdr:spPr>
        <a:xfrm flipV="1">
          <a:off x="1130300" y="586018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153365</xdr:rowOff>
    </xdr:from>
    <xdr:to>
      <xdr:col>24</xdr:col>
      <xdr:colOff>114300</xdr:colOff>
      <xdr:row>35</xdr:row>
      <xdr:rowOff>83515</xdr:rowOff>
    </xdr:to>
    <xdr:sp macro="" textlink="">
      <xdr:nvSpPr>
        <xdr:cNvPr id="78" name="楕円 77"/>
        <xdr:cNvSpPr/>
      </xdr:nvSpPr>
      <xdr:spPr>
        <a:xfrm>
          <a:off x="45847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131792</xdr:rowOff>
    </xdr:from>
    <xdr:ext cx="469744" cy="259045"/>
    <xdr:sp macro="" textlink="">
      <xdr:nvSpPr>
        <xdr:cNvPr id="79" name="議会費該当値テキスト"/>
        <xdr:cNvSpPr txBox="1"/>
      </xdr:nvSpPr>
      <xdr:spPr>
        <a:xfrm>
          <a:off x="4686300"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154280</xdr:rowOff>
    </xdr:from>
    <xdr:to>
      <xdr:col>20</xdr:col>
      <xdr:colOff>38100</xdr:colOff>
      <xdr:row>35</xdr:row>
      <xdr:rowOff>84430</xdr:rowOff>
    </xdr:to>
    <xdr:sp macro="" textlink="">
      <xdr:nvSpPr>
        <xdr:cNvPr id="80" name="楕円 79"/>
        <xdr:cNvSpPr/>
      </xdr:nvSpPr>
      <xdr:spPr>
        <a:xfrm>
          <a:off x="3746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75557</xdr:rowOff>
    </xdr:from>
    <xdr:ext cx="469744" cy="259045"/>
    <xdr:sp macro="" textlink="">
      <xdr:nvSpPr>
        <xdr:cNvPr id="81" name="テキスト ボックス 80"/>
        <xdr:cNvSpPr txBox="1"/>
      </xdr:nvSpPr>
      <xdr:spPr>
        <a:xfrm>
          <a:off x="3562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138735</xdr:rowOff>
    </xdr:from>
    <xdr:to>
      <xdr:col>15</xdr:col>
      <xdr:colOff>101600</xdr:colOff>
      <xdr:row>34</xdr:row>
      <xdr:rowOff>68885</xdr:rowOff>
    </xdr:to>
    <xdr:sp macro="" textlink="">
      <xdr:nvSpPr>
        <xdr:cNvPr id="82" name="楕円 81"/>
        <xdr:cNvSpPr/>
      </xdr:nvSpPr>
      <xdr:spPr>
        <a:xfrm>
          <a:off x="2857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85412</xdr:rowOff>
    </xdr:from>
    <xdr:ext cx="469744" cy="259045"/>
    <xdr:sp macro="" textlink="">
      <xdr:nvSpPr>
        <xdr:cNvPr id="83" name="テキスト ボックス 82"/>
        <xdr:cNvSpPr txBox="1"/>
      </xdr:nvSpPr>
      <xdr:spPr>
        <a:xfrm>
          <a:off x="2673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151536</xdr:rowOff>
    </xdr:from>
    <xdr:to>
      <xdr:col>10</xdr:col>
      <xdr:colOff>165100</xdr:colOff>
      <xdr:row>34</xdr:row>
      <xdr:rowOff>81686</xdr:rowOff>
    </xdr:to>
    <xdr:sp macro="" textlink="">
      <xdr:nvSpPr>
        <xdr:cNvPr id="84" name="楕円 83"/>
        <xdr:cNvSpPr/>
      </xdr:nvSpPr>
      <xdr:spPr>
        <a:xfrm>
          <a:off x="196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98213</xdr:rowOff>
    </xdr:from>
    <xdr:ext cx="469744" cy="259045"/>
    <xdr:sp macro="" textlink="">
      <xdr:nvSpPr>
        <xdr:cNvPr id="85" name="テキスト ボックス 84"/>
        <xdr:cNvSpPr txBox="1"/>
      </xdr:nvSpPr>
      <xdr:spPr>
        <a:xfrm>
          <a:off x="178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6" name="楕円 85"/>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7" name="テキスト ボックス 86"/>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145212</xdr:rowOff>
    </xdr:from>
    <xdr:to>
      <xdr:col>24</xdr:col>
      <xdr:colOff>63500</xdr:colOff>
      <xdr:row>57</xdr:row>
      <xdr:rowOff>150292</xdr:rowOff>
    </xdr:to>
    <xdr:cxnSp macro="">
      <xdr:nvCxnSpPr>
        <xdr:cNvPr id="117" name="直線コネクタ 116"/>
        <xdr:cNvCxnSpPr/>
      </xdr:nvCxnSpPr>
      <xdr:spPr>
        <a:xfrm>
          <a:off x="3797300" y="9917862"/>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110122</xdr:rowOff>
    </xdr:from>
    <xdr:to>
      <xdr:col>19</xdr:col>
      <xdr:colOff>177800</xdr:colOff>
      <xdr:row>57</xdr:row>
      <xdr:rowOff>145212</xdr:rowOff>
    </xdr:to>
    <xdr:cxnSp macro="">
      <xdr:nvCxnSpPr>
        <xdr:cNvPr id="120" name="直線コネクタ 119"/>
        <xdr:cNvCxnSpPr/>
      </xdr:nvCxnSpPr>
      <xdr:spPr>
        <a:xfrm>
          <a:off x="2908300" y="9882772"/>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89243</xdr:rowOff>
    </xdr:from>
    <xdr:to>
      <xdr:col>15</xdr:col>
      <xdr:colOff>50800</xdr:colOff>
      <xdr:row>57</xdr:row>
      <xdr:rowOff>110122</xdr:rowOff>
    </xdr:to>
    <xdr:cxnSp macro="">
      <xdr:nvCxnSpPr>
        <xdr:cNvPr id="123" name="直線コネクタ 122"/>
        <xdr:cNvCxnSpPr/>
      </xdr:nvCxnSpPr>
      <xdr:spPr>
        <a:xfrm>
          <a:off x="2019300" y="9861893"/>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147273</xdr:rowOff>
    </xdr:from>
    <xdr:ext cx="534377" cy="259045"/>
    <xdr:sp macro="" textlink="">
      <xdr:nvSpPr>
        <xdr:cNvPr id="125" name="テキスト ボックス 124"/>
        <xdr:cNvSpPr txBox="1"/>
      </xdr:nvSpPr>
      <xdr:spPr>
        <a:xfrm>
          <a:off x="2641111" y="95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89243</xdr:rowOff>
    </xdr:from>
    <xdr:to>
      <xdr:col>10</xdr:col>
      <xdr:colOff>114300</xdr:colOff>
      <xdr:row>57</xdr:row>
      <xdr:rowOff>120206</xdr:rowOff>
    </xdr:to>
    <xdr:cxnSp macro="">
      <xdr:nvCxnSpPr>
        <xdr:cNvPr id="126" name="直線コネクタ 125"/>
        <xdr:cNvCxnSpPr/>
      </xdr:nvCxnSpPr>
      <xdr:spPr>
        <a:xfrm flipV="1">
          <a:off x="1130300" y="9861893"/>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99492</xdr:rowOff>
    </xdr:from>
    <xdr:to>
      <xdr:col>24</xdr:col>
      <xdr:colOff>114300</xdr:colOff>
      <xdr:row>58</xdr:row>
      <xdr:rowOff>29642</xdr:rowOff>
    </xdr:to>
    <xdr:sp macro="" textlink="">
      <xdr:nvSpPr>
        <xdr:cNvPr id="136" name="楕円 135"/>
        <xdr:cNvSpPr/>
      </xdr:nvSpPr>
      <xdr:spPr>
        <a:xfrm>
          <a:off x="45847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77919</xdr:rowOff>
    </xdr:from>
    <xdr:ext cx="534377" cy="259045"/>
    <xdr:sp macro="" textlink="">
      <xdr:nvSpPr>
        <xdr:cNvPr id="137" name="総務費該当値テキスト"/>
        <xdr:cNvSpPr txBox="1"/>
      </xdr:nvSpPr>
      <xdr:spPr>
        <a:xfrm>
          <a:off x="4686300"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94412</xdr:rowOff>
    </xdr:from>
    <xdr:to>
      <xdr:col>20</xdr:col>
      <xdr:colOff>38100</xdr:colOff>
      <xdr:row>58</xdr:row>
      <xdr:rowOff>24562</xdr:rowOff>
    </xdr:to>
    <xdr:sp macro="" textlink="">
      <xdr:nvSpPr>
        <xdr:cNvPr id="138" name="楕円 137"/>
        <xdr:cNvSpPr/>
      </xdr:nvSpPr>
      <xdr:spPr>
        <a:xfrm>
          <a:off x="3746500" y="98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15689</xdr:rowOff>
    </xdr:from>
    <xdr:ext cx="534377" cy="259045"/>
    <xdr:sp macro="" textlink="">
      <xdr:nvSpPr>
        <xdr:cNvPr id="139" name="テキスト ボックス 138"/>
        <xdr:cNvSpPr txBox="1"/>
      </xdr:nvSpPr>
      <xdr:spPr>
        <a:xfrm>
          <a:off x="3530111" y="99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59322</xdr:rowOff>
    </xdr:from>
    <xdr:to>
      <xdr:col>15</xdr:col>
      <xdr:colOff>101600</xdr:colOff>
      <xdr:row>57</xdr:row>
      <xdr:rowOff>160922</xdr:rowOff>
    </xdr:to>
    <xdr:sp macro="" textlink="">
      <xdr:nvSpPr>
        <xdr:cNvPr id="140" name="楕円 139"/>
        <xdr:cNvSpPr/>
      </xdr:nvSpPr>
      <xdr:spPr>
        <a:xfrm>
          <a:off x="2857500" y="98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152049</xdr:rowOff>
    </xdr:from>
    <xdr:ext cx="534377" cy="259045"/>
    <xdr:sp macro="" textlink="">
      <xdr:nvSpPr>
        <xdr:cNvPr id="141" name="テキスト ボックス 140"/>
        <xdr:cNvSpPr txBox="1"/>
      </xdr:nvSpPr>
      <xdr:spPr>
        <a:xfrm>
          <a:off x="2641111" y="99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38443</xdr:rowOff>
    </xdr:from>
    <xdr:to>
      <xdr:col>10</xdr:col>
      <xdr:colOff>165100</xdr:colOff>
      <xdr:row>57</xdr:row>
      <xdr:rowOff>140043</xdr:rowOff>
    </xdr:to>
    <xdr:sp macro="" textlink="">
      <xdr:nvSpPr>
        <xdr:cNvPr id="142" name="楕円 141"/>
        <xdr:cNvSpPr/>
      </xdr:nvSpPr>
      <xdr:spPr>
        <a:xfrm>
          <a:off x="1968500" y="98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131170</xdr:rowOff>
    </xdr:from>
    <xdr:ext cx="534377" cy="259045"/>
    <xdr:sp macro="" textlink="">
      <xdr:nvSpPr>
        <xdr:cNvPr id="143" name="テキスト ボックス 142"/>
        <xdr:cNvSpPr txBox="1"/>
      </xdr:nvSpPr>
      <xdr:spPr>
        <a:xfrm>
          <a:off x="1752111" y="99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69406</xdr:rowOff>
    </xdr:from>
    <xdr:to>
      <xdr:col>6</xdr:col>
      <xdr:colOff>38100</xdr:colOff>
      <xdr:row>57</xdr:row>
      <xdr:rowOff>171006</xdr:rowOff>
    </xdr:to>
    <xdr:sp macro="" textlink="">
      <xdr:nvSpPr>
        <xdr:cNvPr id="144" name="楕円 143"/>
        <xdr:cNvSpPr/>
      </xdr:nvSpPr>
      <xdr:spPr>
        <a:xfrm>
          <a:off x="1079500" y="9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162133</xdr:rowOff>
    </xdr:from>
    <xdr:ext cx="534377" cy="259045"/>
    <xdr:sp macro="" textlink="">
      <xdr:nvSpPr>
        <xdr:cNvPr id="145" name="テキスト ボックス 144"/>
        <xdr:cNvSpPr txBox="1"/>
      </xdr:nvSpPr>
      <xdr:spPr>
        <a:xfrm>
          <a:off x="863111" y="99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42723</xdr:rowOff>
    </xdr:from>
    <xdr:to>
      <xdr:col>24</xdr:col>
      <xdr:colOff>63500</xdr:colOff>
      <xdr:row>74</xdr:row>
      <xdr:rowOff>128778</xdr:rowOff>
    </xdr:to>
    <xdr:cxnSp macro="">
      <xdr:nvCxnSpPr>
        <xdr:cNvPr id="175" name="直線コネクタ 174"/>
        <xdr:cNvCxnSpPr/>
      </xdr:nvCxnSpPr>
      <xdr:spPr>
        <a:xfrm>
          <a:off x="3797300" y="12730023"/>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42723</xdr:rowOff>
    </xdr:from>
    <xdr:to>
      <xdr:col>19</xdr:col>
      <xdr:colOff>177800</xdr:colOff>
      <xdr:row>75</xdr:row>
      <xdr:rowOff>10757</xdr:rowOff>
    </xdr:to>
    <xdr:cxnSp macro="">
      <xdr:nvCxnSpPr>
        <xdr:cNvPr id="178" name="直線コネクタ 177"/>
        <xdr:cNvCxnSpPr/>
      </xdr:nvCxnSpPr>
      <xdr:spPr>
        <a:xfrm flipV="1">
          <a:off x="2908300" y="12730023"/>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10757</xdr:rowOff>
    </xdr:from>
    <xdr:to>
      <xdr:col>15</xdr:col>
      <xdr:colOff>50800</xdr:colOff>
      <xdr:row>75</xdr:row>
      <xdr:rowOff>135598</xdr:rowOff>
    </xdr:to>
    <xdr:cxnSp macro="">
      <xdr:nvCxnSpPr>
        <xdr:cNvPr id="181" name="直線コネクタ 180"/>
        <xdr:cNvCxnSpPr/>
      </xdr:nvCxnSpPr>
      <xdr:spPr>
        <a:xfrm flipV="1">
          <a:off x="2019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32741</xdr:rowOff>
    </xdr:from>
    <xdr:to>
      <xdr:col>15</xdr:col>
      <xdr:colOff>101600</xdr:colOff>
      <xdr:row>78</xdr:row>
      <xdr:rowOff>134341</xdr:rowOff>
    </xdr:to>
    <xdr:sp macro="" textlink="">
      <xdr:nvSpPr>
        <xdr:cNvPr id="182" name="フローチャート: 判断 181"/>
        <xdr:cNvSpPr/>
      </xdr:nvSpPr>
      <xdr:spPr>
        <a:xfrm>
          <a:off x="2857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125468</xdr:rowOff>
    </xdr:from>
    <xdr:ext cx="599010" cy="259045"/>
    <xdr:sp macro="" textlink="">
      <xdr:nvSpPr>
        <xdr:cNvPr id="183" name="テキスト ボックス 182"/>
        <xdr:cNvSpPr txBox="1"/>
      </xdr:nvSpPr>
      <xdr:spPr>
        <a:xfrm>
          <a:off x="2608795"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135598</xdr:rowOff>
    </xdr:from>
    <xdr:to>
      <xdr:col>10</xdr:col>
      <xdr:colOff>114300</xdr:colOff>
      <xdr:row>76</xdr:row>
      <xdr:rowOff>116903</xdr:rowOff>
    </xdr:to>
    <xdr:cxnSp macro="">
      <xdr:nvCxnSpPr>
        <xdr:cNvPr id="184" name="直線コネクタ 183"/>
        <xdr:cNvCxnSpPr/>
      </xdr:nvCxnSpPr>
      <xdr:spPr>
        <a:xfrm flipV="1">
          <a:off x="1130300" y="12994348"/>
          <a:ext cx="889000" cy="1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77978</xdr:rowOff>
    </xdr:from>
    <xdr:to>
      <xdr:col>24</xdr:col>
      <xdr:colOff>114300</xdr:colOff>
      <xdr:row>75</xdr:row>
      <xdr:rowOff>8128</xdr:rowOff>
    </xdr:to>
    <xdr:sp macro="" textlink="">
      <xdr:nvSpPr>
        <xdr:cNvPr id="194" name="楕円 193"/>
        <xdr:cNvSpPr/>
      </xdr:nvSpPr>
      <xdr:spPr>
        <a:xfrm>
          <a:off x="45847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100855</xdr:rowOff>
    </xdr:from>
    <xdr:ext cx="599010" cy="259045"/>
    <xdr:sp macro="" textlink="">
      <xdr:nvSpPr>
        <xdr:cNvPr id="195" name="民生費該当値テキスト"/>
        <xdr:cNvSpPr txBox="1"/>
      </xdr:nvSpPr>
      <xdr:spPr>
        <a:xfrm>
          <a:off x="4686300" y="1261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163373</xdr:rowOff>
    </xdr:from>
    <xdr:to>
      <xdr:col>20</xdr:col>
      <xdr:colOff>38100</xdr:colOff>
      <xdr:row>74</xdr:row>
      <xdr:rowOff>93523</xdr:rowOff>
    </xdr:to>
    <xdr:sp macro="" textlink="">
      <xdr:nvSpPr>
        <xdr:cNvPr id="196" name="楕円 195"/>
        <xdr:cNvSpPr/>
      </xdr:nvSpPr>
      <xdr:spPr>
        <a:xfrm>
          <a:off x="3746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110050</xdr:rowOff>
    </xdr:from>
    <xdr:ext cx="599010" cy="259045"/>
    <xdr:sp macro="" textlink="">
      <xdr:nvSpPr>
        <xdr:cNvPr id="197" name="テキスト ボックス 196"/>
        <xdr:cNvSpPr txBox="1"/>
      </xdr:nvSpPr>
      <xdr:spPr>
        <a:xfrm>
          <a:off x="3497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131407</xdr:rowOff>
    </xdr:from>
    <xdr:to>
      <xdr:col>15</xdr:col>
      <xdr:colOff>101600</xdr:colOff>
      <xdr:row>75</xdr:row>
      <xdr:rowOff>61557</xdr:rowOff>
    </xdr:to>
    <xdr:sp macro="" textlink="">
      <xdr:nvSpPr>
        <xdr:cNvPr id="198" name="楕円 197"/>
        <xdr:cNvSpPr/>
      </xdr:nvSpPr>
      <xdr:spPr>
        <a:xfrm>
          <a:off x="2857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78084</xdr:rowOff>
    </xdr:from>
    <xdr:ext cx="599010" cy="259045"/>
    <xdr:sp macro="" textlink="">
      <xdr:nvSpPr>
        <xdr:cNvPr id="199" name="テキスト ボックス 198"/>
        <xdr:cNvSpPr txBox="1"/>
      </xdr:nvSpPr>
      <xdr:spPr>
        <a:xfrm>
          <a:off x="2608795"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84798</xdr:rowOff>
    </xdr:from>
    <xdr:to>
      <xdr:col>10</xdr:col>
      <xdr:colOff>165100</xdr:colOff>
      <xdr:row>76</xdr:row>
      <xdr:rowOff>14948</xdr:rowOff>
    </xdr:to>
    <xdr:sp macro="" textlink="">
      <xdr:nvSpPr>
        <xdr:cNvPr id="200" name="楕円 199"/>
        <xdr:cNvSpPr/>
      </xdr:nvSpPr>
      <xdr:spPr>
        <a:xfrm>
          <a:off x="1968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31475</xdr:rowOff>
    </xdr:from>
    <xdr:ext cx="599010" cy="259045"/>
    <xdr:sp macro="" textlink="">
      <xdr:nvSpPr>
        <xdr:cNvPr id="201" name="テキスト ボックス 200"/>
        <xdr:cNvSpPr txBox="1"/>
      </xdr:nvSpPr>
      <xdr:spPr>
        <a:xfrm>
          <a:off x="1719795"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66103</xdr:rowOff>
    </xdr:from>
    <xdr:to>
      <xdr:col>6</xdr:col>
      <xdr:colOff>38100</xdr:colOff>
      <xdr:row>76</xdr:row>
      <xdr:rowOff>167703</xdr:rowOff>
    </xdr:to>
    <xdr:sp macro="" textlink="">
      <xdr:nvSpPr>
        <xdr:cNvPr id="202" name="楕円 201"/>
        <xdr:cNvSpPr/>
      </xdr:nvSpPr>
      <xdr:spPr>
        <a:xfrm>
          <a:off x="1079500" y="130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12781</xdr:rowOff>
    </xdr:from>
    <xdr:ext cx="599010" cy="259045"/>
    <xdr:sp macro="" textlink="">
      <xdr:nvSpPr>
        <xdr:cNvPr id="203" name="テキスト ボックス 202"/>
        <xdr:cNvSpPr txBox="1"/>
      </xdr:nvSpPr>
      <xdr:spPr>
        <a:xfrm>
          <a:off x="830795" y="1287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134238</xdr:rowOff>
    </xdr:from>
    <xdr:to>
      <xdr:col>24</xdr:col>
      <xdr:colOff>63500</xdr:colOff>
      <xdr:row>96</xdr:row>
      <xdr:rowOff>154812</xdr:rowOff>
    </xdr:to>
    <xdr:cxnSp macro="">
      <xdr:nvCxnSpPr>
        <xdr:cNvPr id="232" name="直線コネクタ 231"/>
        <xdr:cNvCxnSpPr/>
      </xdr:nvCxnSpPr>
      <xdr:spPr>
        <a:xfrm flipV="1">
          <a:off x="3797300" y="1659343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154812</xdr:rowOff>
    </xdr:from>
    <xdr:to>
      <xdr:col>19</xdr:col>
      <xdr:colOff>177800</xdr:colOff>
      <xdr:row>96</xdr:row>
      <xdr:rowOff>156984</xdr:rowOff>
    </xdr:to>
    <xdr:cxnSp macro="">
      <xdr:nvCxnSpPr>
        <xdr:cNvPr id="235" name="直線コネクタ 234"/>
        <xdr:cNvCxnSpPr/>
      </xdr:nvCxnSpPr>
      <xdr:spPr>
        <a:xfrm flipV="1">
          <a:off x="2908300" y="1661401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139294</xdr:rowOff>
    </xdr:from>
    <xdr:to>
      <xdr:col>15</xdr:col>
      <xdr:colOff>50800</xdr:colOff>
      <xdr:row>96</xdr:row>
      <xdr:rowOff>156984</xdr:rowOff>
    </xdr:to>
    <xdr:cxnSp macro="">
      <xdr:nvCxnSpPr>
        <xdr:cNvPr id="238" name="直線コネクタ 237"/>
        <xdr:cNvCxnSpPr/>
      </xdr:nvCxnSpPr>
      <xdr:spPr>
        <a:xfrm>
          <a:off x="2019300" y="16598494"/>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30404</xdr:rowOff>
    </xdr:from>
    <xdr:to>
      <xdr:col>15</xdr:col>
      <xdr:colOff>101600</xdr:colOff>
      <xdr:row>96</xdr:row>
      <xdr:rowOff>132004</xdr:rowOff>
    </xdr:to>
    <xdr:sp macro="" textlink="">
      <xdr:nvSpPr>
        <xdr:cNvPr id="239" name="フローチャート: 判断 238"/>
        <xdr:cNvSpPr/>
      </xdr:nvSpPr>
      <xdr:spPr>
        <a:xfrm>
          <a:off x="2857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148531</xdr:rowOff>
    </xdr:from>
    <xdr:ext cx="534377" cy="259045"/>
    <xdr:sp macro="" textlink="">
      <xdr:nvSpPr>
        <xdr:cNvPr id="240" name="テキスト ボックス 239"/>
        <xdr:cNvSpPr txBox="1"/>
      </xdr:nvSpPr>
      <xdr:spPr>
        <a:xfrm>
          <a:off x="2641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127051</xdr:rowOff>
    </xdr:from>
    <xdr:to>
      <xdr:col>10</xdr:col>
      <xdr:colOff>114300</xdr:colOff>
      <xdr:row>96</xdr:row>
      <xdr:rowOff>139294</xdr:rowOff>
    </xdr:to>
    <xdr:cxnSp macro="">
      <xdr:nvCxnSpPr>
        <xdr:cNvPr id="241" name="直線コネクタ 240"/>
        <xdr:cNvCxnSpPr/>
      </xdr:nvCxnSpPr>
      <xdr:spPr>
        <a:xfrm>
          <a:off x="1130300" y="1658625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83438</xdr:rowOff>
    </xdr:from>
    <xdr:to>
      <xdr:col>24</xdr:col>
      <xdr:colOff>114300</xdr:colOff>
      <xdr:row>97</xdr:row>
      <xdr:rowOff>13588</xdr:rowOff>
    </xdr:to>
    <xdr:sp macro="" textlink="">
      <xdr:nvSpPr>
        <xdr:cNvPr id="251" name="楕円 250"/>
        <xdr:cNvSpPr/>
      </xdr:nvSpPr>
      <xdr:spPr>
        <a:xfrm>
          <a:off x="4584700" y="165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61865</xdr:rowOff>
    </xdr:from>
    <xdr:ext cx="534377" cy="259045"/>
    <xdr:sp macro="" textlink="">
      <xdr:nvSpPr>
        <xdr:cNvPr id="252" name="衛生費該当値テキスト"/>
        <xdr:cNvSpPr txBox="1"/>
      </xdr:nvSpPr>
      <xdr:spPr>
        <a:xfrm>
          <a:off x="4686300" y="165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104012</xdr:rowOff>
    </xdr:from>
    <xdr:to>
      <xdr:col>20</xdr:col>
      <xdr:colOff>38100</xdr:colOff>
      <xdr:row>97</xdr:row>
      <xdr:rowOff>34162</xdr:rowOff>
    </xdr:to>
    <xdr:sp macro="" textlink="">
      <xdr:nvSpPr>
        <xdr:cNvPr id="253" name="楕円 252"/>
        <xdr:cNvSpPr/>
      </xdr:nvSpPr>
      <xdr:spPr>
        <a:xfrm>
          <a:off x="3746500" y="16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25289</xdr:rowOff>
    </xdr:from>
    <xdr:ext cx="534377" cy="259045"/>
    <xdr:sp macro="" textlink="">
      <xdr:nvSpPr>
        <xdr:cNvPr id="254" name="テキスト ボックス 253"/>
        <xdr:cNvSpPr txBox="1"/>
      </xdr:nvSpPr>
      <xdr:spPr>
        <a:xfrm>
          <a:off x="3530111" y="166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106184</xdr:rowOff>
    </xdr:from>
    <xdr:to>
      <xdr:col>15</xdr:col>
      <xdr:colOff>101600</xdr:colOff>
      <xdr:row>97</xdr:row>
      <xdr:rowOff>36334</xdr:rowOff>
    </xdr:to>
    <xdr:sp macro="" textlink="">
      <xdr:nvSpPr>
        <xdr:cNvPr id="255" name="楕円 254"/>
        <xdr:cNvSpPr/>
      </xdr:nvSpPr>
      <xdr:spPr>
        <a:xfrm>
          <a:off x="2857500" y="16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27461</xdr:rowOff>
    </xdr:from>
    <xdr:ext cx="534377" cy="259045"/>
    <xdr:sp macro="" textlink="">
      <xdr:nvSpPr>
        <xdr:cNvPr id="256" name="テキスト ボックス 255"/>
        <xdr:cNvSpPr txBox="1"/>
      </xdr:nvSpPr>
      <xdr:spPr>
        <a:xfrm>
          <a:off x="2641111" y="166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88494</xdr:rowOff>
    </xdr:from>
    <xdr:to>
      <xdr:col>10</xdr:col>
      <xdr:colOff>165100</xdr:colOff>
      <xdr:row>97</xdr:row>
      <xdr:rowOff>18644</xdr:rowOff>
    </xdr:to>
    <xdr:sp macro="" textlink="">
      <xdr:nvSpPr>
        <xdr:cNvPr id="257" name="楕円 256"/>
        <xdr:cNvSpPr/>
      </xdr:nvSpPr>
      <xdr:spPr>
        <a:xfrm>
          <a:off x="1968500" y="165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9771</xdr:rowOff>
    </xdr:from>
    <xdr:ext cx="534377" cy="259045"/>
    <xdr:sp macro="" textlink="">
      <xdr:nvSpPr>
        <xdr:cNvPr id="258" name="テキスト ボックス 257"/>
        <xdr:cNvSpPr txBox="1"/>
      </xdr:nvSpPr>
      <xdr:spPr>
        <a:xfrm>
          <a:off x="1752111" y="166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76251</xdr:rowOff>
    </xdr:from>
    <xdr:to>
      <xdr:col>6</xdr:col>
      <xdr:colOff>38100</xdr:colOff>
      <xdr:row>97</xdr:row>
      <xdr:rowOff>6401</xdr:rowOff>
    </xdr:to>
    <xdr:sp macro="" textlink="">
      <xdr:nvSpPr>
        <xdr:cNvPr id="259" name="楕円 258"/>
        <xdr:cNvSpPr/>
      </xdr:nvSpPr>
      <xdr:spPr>
        <a:xfrm>
          <a:off x="1079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168978</xdr:rowOff>
    </xdr:from>
    <xdr:ext cx="534377" cy="259045"/>
    <xdr:sp macro="" textlink="">
      <xdr:nvSpPr>
        <xdr:cNvPr id="260" name="テキスト ボックス 259"/>
        <xdr:cNvSpPr txBox="1"/>
      </xdr:nvSpPr>
      <xdr:spPr>
        <a:xfrm>
          <a:off x="863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148191</xdr:rowOff>
    </xdr:from>
    <xdr:to>
      <xdr:col>55</xdr:col>
      <xdr:colOff>0</xdr:colOff>
      <xdr:row>38</xdr:row>
      <xdr:rowOff>150151</xdr:rowOff>
    </xdr:to>
    <xdr:cxnSp macro="">
      <xdr:nvCxnSpPr>
        <xdr:cNvPr id="291" name="直線コネクタ 290"/>
        <xdr:cNvCxnSpPr/>
      </xdr:nvCxnSpPr>
      <xdr:spPr>
        <a:xfrm flipV="1">
          <a:off x="9639300" y="666329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150151</xdr:rowOff>
    </xdr:from>
    <xdr:to>
      <xdr:col>50</xdr:col>
      <xdr:colOff>114300</xdr:colOff>
      <xdr:row>38</xdr:row>
      <xdr:rowOff>155702</xdr:rowOff>
    </xdr:to>
    <xdr:cxnSp macro="">
      <xdr:nvCxnSpPr>
        <xdr:cNvPr id="294" name="直線コネクタ 293"/>
        <xdr:cNvCxnSpPr/>
      </xdr:nvCxnSpPr>
      <xdr:spPr>
        <a:xfrm flipV="1">
          <a:off x="8750300" y="666525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52505</xdr:rowOff>
    </xdr:from>
    <xdr:to>
      <xdr:col>45</xdr:col>
      <xdr:colOff>177800</xdr:colOff>
      <xdr:row>38</xdr:row>
      <xdr:rowOff>155702</xdr:rowOff>
    </xdr:to>
    <xdr:cxnSp macro="">
      <xdr:nvCxnSpPr>
        <xdr:cNvPr id="297" name="直線コネクタ 296"/>
        <xdr:cNvCxnSpPr/>
      </xdr:nvCxnSpPr>
      <xdr:spPr>
        <a:xfrm>
          <a:off x="7861300" y="6567605"/>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37955</xdr:rowOff>
    </xdr:from>
    <xdr:to>
      <xdr:col>46</xdr:col>
      <xdr:colOff>38100</xdr:colOff>
      <xdr:row>36</xdr:row>
      <xdr:rowOff>139555</xdr:rowOff>
    </xdr:to>
    <xdr:sp macro="" textlink="">
      <xdr:nvSpPr>
        <xdr:cNvPr id="298" name="フローチャート: 判断 297"/>
        <xdr:cNvSpPr/>
      </xdr:nvSpPr>
      <xdr:spPr>
        <a:xfrm>
          <a:off x="8699500" y="621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156082</xdr:rowOff>
    </xdr:from>
    <xdr:ext cx="469744" cy="259045"/>
    <xdr:sp macro="" textlink="">
      <xdr:nvSpPr>
        <xdr:cNvPr id="299" name="テキスト ボックス 298"/>
        <xdr:cNvSpPr txBox="1"/>
      </xdr:nvSpPr>
      <xdr:spPr>
        <a:xfrm>
          <a:off x="8515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41728</xdr:rowOff>
    </xdr:from>
    <xdr:to>
      <xdr:col>41</xdr:col>
      <xdr:colOff>50800</xdr:colOff>
      <xdr:row>38</xdr:row>
      <xdr:rowOff>52505</xdr:rowOff>
    </xdr:to>
    <xdr:cxnSp macro="">
      <xdr:nvCxnSpPr>
        <xdr:cNvPr id="300" name="直線コネクタ 299"/>
        <xdr:cNvCxnSpPr/>
      </xdr:nvCxnSpPr>
      <xdr:spPr>
        <a:xfrm>
          <a:off x="6972300" y="6385378"/>
          <a:ext cx="8890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97391</xdr:rowOff>
    </xdr:from>
    <xdr:to>
      <xdr:col>55</xdr:col>
      <xdr:colOff>50800</xdr:colOff>
      <xdr:row>39</xdr:row>
      <xdr:rowOff>27541</xdr:rowOff>
    </xdr:to>
    <xdr:sp macro="" textlink="">
      <xdr:nvSpPr>
        <xdr:cNvPr id="310" name="楕円 309"/>
        <xdr:cNvSpPr/>
      </xdr:nvSpPr>
      <xdr:spPr>
        <a:xfrm>
          <a:off x="104267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12318</xdr:rowOff>
    </xdr:from>
    <xdr:ext cx="378565" cy="259045"/>
    <xdr:sp macro="" textlink="">
      <xdr:nvSpPr>
        <xdr:cNvPr id="311" name="労働費該当値テキスト"/>
        <xdr:cNvSpPr txBox="1"/>
      </xdr:nvSpPr>
      <xdr:spPr>
        <a:xfrm>
          <a:off x="10528300" y="6527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99351</xdr:rowOff>
    </xdr:from>
    <xdr:to>
      <xdr:col>50</xdr:col>
      <xdr:colOff>165100</xdr:colOff>
      <xdr:row>39</xdr:row>
      <xdr:rowOff>29501</xdr:rowOff>
    </xdr:to>
    <xdr:sp macro="" textlink="">
      <xdr:nvSpPr>
        <xdr:cNvPr id="312" name="楕円 311"/>
        <xdr:cNvSpPr/>
      </xdr:nvSpPr>
      <xdr:spPr>
        <a:xfrm>
          <a:off x="9588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20628</xdr:rowOff>
    </xdr:from>
    <xdr:ext cx="378565" cy="259045"/>
    <xdr:sp macro="" textlink="">
      <xdr:nvSpPr>
        <xdr:cNvPr id="313" name="テキスト ボックス 312"/>
        <xdr:cNvSpPr txBox="1"/>
      </xdr:nvSpPr>
      <xdr:spPr>
        <a:xfrm>
          <a:off x="9450017" y="67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104902</xdr:rowOff>
    </xdr:from>
    <xdr:to>
      <xdr:col>46</xdr:col>
      <xdr:colOff>38100</xdr:colOff>
      <xdr:row>39</xdr:row>
      <xdr:rowOff>35052</xdr:rowOff>
    </xdr:to>
    <xdr:sp macro="" textlink="">
      <xdr:nvSpPr>
        <xdr:cNvPr id="314" name="楕円 313"/>
        <xdr:cNvSpPr/>
      </xdr:nvSpPr>
      <xdr:spPr>
        <a:xfrm>
          <a:off x="8699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26179</xdr:rowOff>
    </xdr:from>
    <xdr:ext cx="378565" cy="259045"/>
    <xdr:sp macro="" textlink="">
      <xdr:nvSpPr>
        <xdr:cNvPr id="315" name="テキスト ボックス 314"/>
        <xdr:cNvSpPr txBox="1"/>
      </xdr:nvSpPr>
      <xdr:spPr>
        <a:xfrm>
          <a:off x="8561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xdr:rowOff>
    </xdr:from>
    <xdr:to>
      <xdr:col>41</xdr:col>
      <xdr:colOff>101600</xdr:colOff>
      <xdr:row>38</xdr:row>
      <xdr:rowOff>103305</xdr:rowOff>
    </xdr:to>
    <xdr:sp macro="" textlink="">
      <xdr:nvSpPr>
        <xdr:cNvPr id="316" name="楕円 315"/>
        <xdr:cNvSpPr/>
      </xdr:nvSpPr>
      <xdr:spPr>
        <a:xfrm>
          <a:off x="7810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7" name="テキスト ボックス 316"/>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162378</xdr:rowOff>
    </xdr:from>
    <xdr:to>
      <xdr:col>36</xdr:col>
      <xdr:colOff>165100</xdr:colOff>
      <xdr:row>37</xdr:row>
      <xdr:rowOff>92528</xdr:rowOff>
    </xdr:to>
    <xdr:sp macro="" textlink="">
      <xdr:nvSpPr>
        <xdr:cNvPr id="318" name="楕円 317"/>
        <xdr:cNvSpPr/>
      </xdr:nvSpPr>
      <xdr:spPr>
        <a:xfrm>
          <a:off x="6921500" y="63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83655</xdr:rowOff>
    </xdr:from>
    <xdr:ext cx="469744" cy="259045"/>
    <xdr:sp macro="" textlink="">
      <xdr:nvSpPr>
        <xdr:cNvPr id="319" name="テキスト ボックス 318"/>
        <xdr:cNvSpPr txBox="1"/>
      </xdr:nvSpPr>
      <xdr:spPr>
        <a:xfrm>
          <a:off x="6737428" y="642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84722</xdr:rowOff>
    </xdr:from>
    <xdr:to>
      <xdr:col>55</xdr:col>
      <xdr:colOff>0</xdr:colOff>
      <xdr:row>56</xdr:row>
      <xdr:rowOff>133738</xdr:rowOff>
    </xdr:to>
    <xdr:cxnSp macro="">
      <xdr:nvCxnSpPr>
        <xdr:cNvPr id="348" name="直線コネクタ 347"/>
        <xdr:cNvCxnSpPr/>
      </xdr:nvCxnSpPr>
      <xdr:spPr>
        <a:xfrm flipV="1">
          <a:off x="9639300" y="9685922"/>
          <a:ext cx="8382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69310</xdr:rowOff>
    </xdr:from>
    <xdr:to>
      <xdr:col>50</xdr:col>
      <xdr:colOff>114300</xdr:colOff>
      <xdr:row>56</xdr:row>
      <xdr:rowOff>133738</xdr:rowOff>
    </xdr:to>
    <xdr:cxnSp macro="">
      <xdr:nvCxnSpPr>
        <xdr:cNvPr id="351" name="直線コネクタ 350"/>
        <xdr:cNvCxnSpPr/>
      </xdr:nvCxnSpPr>
      <xdr:spPr>
        <a:xfrm>
          <a:off x="8750300" y="9670510"/>
          <a:ext cx="889000" cy="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170485</xdr:rowOff>
    </xdr:from>
    <xdr:to>
      <xdr:col>45</xdr:col>
      <xdr:colOff>177800</xdr:colOff>
      <xdr:row>56</xdr:row>
      <xdr:rowOff>69310</xdr:rowOff>
    </xdr:to>
    <xdr:cxnSp macro="">
      <xdr:nvCxnSpPr>
        <xdr:cNvPr id="354" name="直線コネクタ 353"/>
        <xdr:cNvCxnSpPr/>
      </xdr:nvCxnSpPr>
      <xdr:spPr>
        <a:xfrm>
          <a:off x="7861300" y="9600235"/>
          <a:ext cx="889000" cy="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112960</xdr:rowOff>
    </xdr:from>
    <xdr:to>
      <xdr:col>46</xdr:col>
      <xdr:colOff>38100</xdr:colOff>
      <xdr:row>58</xdr:row>
      <xdr:rowOff>43110</xdr:rowOff>
    </xdr:to>
    <xdr:sp macro="" textlink="">
      <xdr:nvSpPr>
        <xdr:cNvPr id="355" name="フローチャート: 判断 354"/>
        <xdr:cNvSpPr/>
      </xdr:nvSpPr>
      <xdr:spPr>
        <a:xfrm>
          <a:off x="8699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34237</xdr:rowOff>
    </xdr:from>
    <xdr:ext cx="534377" cy="259045"/>
    <xdr:sp macro="" textlink="">
      <xdr:nvSpPr>
        <xdr:cNvPr id="356" name="テキスト ボックス 355"/>
        <xdr:cNvSpPr txBox="1"/>
      </xdr:nvSpPr>
      <xdr:spPr>
        <a:xfrm>
          <a:off x="8483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170485</xdr:rowOff>
    </xdr:from>
    <xdr:to>
      <xdr:col>41</xdr:col>
      <xdr:colOff>50800</xdr:colOff>
      <xdr:row>56</xdr:row>
      <xdr:rowOff>113297</xdr:rowOff>
    </xdr:to>
    <xdr:cxnSp macro="">
      <xdr:nvCxnSpPr>
        <xdr:cNvPr id="357" name="直線コネクタ 356"/>
        <xdr:cNvCxnSpPr/>
      </xdr:nvCxnSpPr>
      <xdr:spPr>
        <a:xfrm flipV="1">
          <a:off x="6972300" y="9600235"/>
          <a:ext cx="8890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33922</xdr:rowOff>
    </xdr:from>
    <xdr:to>
      <xdr:col>55</xdr:col>
      <xdr:colOff>50800</xdr:colOff>
      <xdr:row>56</xdr:row>
      <xdr:rowOff>135522</xdr:rowOff>
    </xdr:to>
    <xdr:sp macro="" textlink="">
      <xdr:nvSpPr>
        <xdr:cNvPr id="367" name="楕円 366"/>
        <xdr:cNvSpPr/>
      </xdr:nvSpPr>
      <xdr:spPr>
        <a:xfrm>
          <a:off x="104267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56799</xdr:rowOff>
    </xdr:from>
    <xdr:ext cx="534377" cy="259045"/>
    <xdr:sp macro="" textlink="">
      <xdr:nvSpPr>
        <xdr:cNvPr id="368" name="農林水産業費該当値テキスト"/>
        <xdr:cNvSpPr txBox="1"/>
      </xdr:nvSpPr>
      <xdr:spPr>
        <a:xfrm>
          <a:off x="10528300" y="94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82938</xdr:rowOff>
    </xdr:from>
    <xdr:to>
      <xdr:col>50</xdr:col>
      <xdr:colOff>165100</xdr:colOff>
      <xdr:row>57</xdr:row>
      <xdr:rowOff>13088</xdr:rowOff>
    </xdr:to>
    <xdr:sp macro="" textlink="">
      <xdr:nvSpPr>
        <xdr:cNvPr id="369" name="楕円 368"/>
        <xdr:cNvSpPr/>
      </xdr:nvSpPr>
      <xdr:spPr>
        <a:xfrm>
          <a:off x="9588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4215</xdr:rowOff>
    </xdr:from>
    <xdr:ext cx="534377" cy="259045"/>
    <xdr:sp macro="" textlink="">
      <xdr:nvSpPr>
        <xdr:cNvPr id="370" name="テキスト ボックス 369"/>
        <xdr:cNvSpPr txBox="1"/>
      </xdr:nvSpPr>
      <xdr:spPr>
        <a:xfrm>
          <a:off x="9372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18510</xdr:rowOff>
    </xdr:from>
    <xdr:to>
      <xdr:col>46</xdr:col>
      <xdr:colOff>38100</xdr:colOff>
      <xdr:row>56</xdr:row>
      <xdr:rowOff>120110</xdr:rowOff>
    </xdr:to>
    <xdr:sp macro="" textlink="">
      <xdr:nvSpPr>
        <xdr:cNvPr id="371" name="楕円 370"/>
        <xdr:cNvSpPr/>
      </xdr:nvSpPr>
      <xdr:spPr>
        <a:xfrm>
          <a:off x="8699500" y="96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136637</xdr:rowOff>
    </xdr:from>
    <xdr:ext cx="534377" cy="259045"/>
    <xdr:sp macro="" textlink="">
      <xdr:nvSpPr>
        <xdr:cNvPr id="372" name="テキスト ボックス 371"/>
        <xdr:cNvSpPr txBox="1"/>
      </xdr:nvSpPr>
      <xdr:spPr>
        <a:xfrm>
          <a:off x="8483111" y="93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119685</xdr:rowOff>
    </xdr:from>
    <xdr:to>
      <xdr:col>41</xdr:col>
      <xdr:colOff>101600</xdr:colOff>
      <xdr:row>56</xdr:row>
      <xdr:rowOff>49835</xdr:rowOff>
    </xdr:to>
    <xdr:sp macro="" textlink="">
      <xdr:nvSpPr>
        <xdr:cNvPr id="373" name="楕円 372"/>
        <xdr:cNvSpPr/>
      </xdr:nvSpPr>
      <xdr:spPr>
        <a:xfrm>
          <a:off x="7810500" y="95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66362</xdr:rowOff>
    </xdr:from>
    <xdr:ext cx="534377" cy="259045"/>
    <xdr:sp macro="" textlink="">
      <xdr:nvSpPr>
        <xdr:cNvPr id="374" name="テキスト ボックス 373"/>
        <xdr:cNvSpPr txBox="1"/>
      </xdr:nvSpPr>
      <xdr:spPr>
        <a:xfrm>
          <a:off x="7594111" y="93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62497</xdr:rowOff>
    </xdr:from>
    <xdr:to>
      <xdr:col>36</xdr:col>
      <xdr:colOff>165100</xdr:colOff>
      <xdr:row>56</xdr:row>
      <xdr:rowOff>164097</xdr:rowOff>
    </xdr:to>
    <xdr:sp macro="" textlink="">
      <xdr:nvSpPr>
        <xdr:cNvPr id="375" name="楕円 374"/>
        <xdr:cNvSpPr/>
      </xdr:nvSpPr>
      <xdr:spPr>
        <a:xfrm>
          <a:off x="6921500" y="9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9174</xdr:rowOff>
    </xdr:from>
    <xdr:ext cx="534377" cy="259045"/>
    <xdr:sp macro="" textlink="">
      <xdr:nvSpPr>
        <xdr:cNvPr id="376" name="テキスト ボックス 375"/>
        <xdr:cNvSpPr txBox="1"/>
      </xdr:nvSpPr>
      <xdr:spPr>
        <a:xfrm>
          <a:off x="6705111" y="94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91557</xdr:rowOff>
    </xdr:from>
    <xdr:to>
      <xdr:col>55</xdr:col>
      <xdr:colOff>0</xdr:colOff>
      <xdr:row>77</xdr:row>
      <xdr:rowOff>141049</xdr:rowOff>
    </xdr:to>
    <xdr:cxnSp macro="">
      <xdr:nvCxnSpPr>
        <xdr:cNvPr id="403" name="直線コネクタ 402"/>
        <xdr:cNvCxnSpPr/>
      </xdr:nvCxnSpPr>
      <xdr:spPr>
        <a:xfrm flipV="1">
          <a:off x="9639300" y="13293207"/>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19799</xdr:rowOff>
    </xdr:from>
    <xdr:to>
      <xdr:col>50</xdr:col>
      <xdr:colOff>114300</xdr:colOff>
      <xdr:row>77</xdr:row>
      <xdr:rowOff>141049</xdr:rowOff>
    </xdr:to>
    <xdr:cxnSp macro="">
      <xdr:nvCxnSpPr>
        <xdr:cNvPr id="406" name="直線コネクタ 405"/>
        <xdr:cNvCxnSpPr/>
      </xdr:nvCxnSpPr>
      <xdr:spPr>
        <a:xfrm>
          <a:off x="8750300" y="13221449"/>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19799</xdr:rowOff>
    </xdr:from>
    <xdr:to>
      <xdr:col>45</xdr:col>
      <xdr:colOff>177800</xdr:colOff>
      <xdr:row>77</xdr:row>
      <xdr:rowOff>99444</xdr:rowOff>
    </xdr:to>
    <xdr:cxnSp macro="">
      <xdr:nvCxnSpPr>
        <xdr:cNvPr id="409" name="直線コネクタ 408"/>
        <xdr:cNvCxnSpPr/>
      </xdr:nvCxnSpPr>
      <xdr:spPr>
        <a:xfrm flipV="1">
          <a:off x="7861300" y="13221449"/>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129454</xdr:rowOff>
    </xdr:from>
    <xdr:to>
      <xdr:col>46</xdr:col>
      <xdr:colOff>38100</xdr:colOff>
      <xdr:row>77</xdr:row>
      <xdr:rowOff>59604</xdr:rowOff>
    </xdr:to>
    <xdr:sp macro="" textlink="">
      <xdr:nvSpPr>
        <xdr:cNvPr id="410" name="フローチャート: 判断 409"/>
        <xdr:cNvSpPr/>
      </xdr:nvSpPr>
      <xdr:spPr>
        <a:xfrm>
          <a:off x="8699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76130</xdr:rowOff>
    </xdr:from>
    <xdr:ext cx="534377" cy="259045"/>
    <xdr:sp macro="" textlink="">
      <xdr:nvSpPr>
        <xdr:cNvPr id="411" name="テキスト ボックス 410"/>
        <xdr:cNvSpPr txBox="1"/>
      </xdr:nvSpPr>
      <xdr:spPr>
        <a:xfrm>
          <a:off x="8483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99444</xdr:rowOff>
    </xdr:from>
    <xdr:to>
      <xdr:col>41</xdr:col>
      <xdr:colOff>50800</xdr:colOff>
      <xdr:row>77</xdr:row>
      <xdr:rowOff>147176</xdr:rowOff>
    </xdr:to>
    <xdr:cxnSp macro="">
      <xdr:nvCxnSpPr>
        <xdr:cNvPr id="412" name="直線コネクタ 411"/>
        <xdr:cNvCxnSpPr/>
      </xdr:nvCxnSpPr>
      <xdr:spPr>
        <a:xfrm flipV="1">
          <a:off x="6972300" y="133010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40757</xdr:rowOff>
    </xdr:from>
    <xdr:to>
      <xdr:col>55</xdr:col>
      <xdr:colOff>50800</xdr:colOff>
      <xdr:row>77</xdr:row>
      <xdr:rowOff>142357</xdr:rowOff>
    </xdr:to>
    <xdr:sp macro="" textlink="">
      <xdr:nvSpPr>
        <xdr:cNvPr id="422" name="楕円 421"/>
        <xdr:cNvSpPr/>
      </xdr:nvSpPr>
      <xdr:spPr>
        <a:xfrm>
          <a:off x="104267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19184</xdr:rowOff>
    </xdr:from>
    <xdr:ext cx="469744" cy="259045"/>
    <xdr:sp macro="" textlink="">
      <xdr:nvSpPr>
        <xdr:cNvPr id="423" name="商工費該当値テキスト"/>
        <xdr:cNvSpPr txBox="1"/>
      </xdr:nvSpPr>
      <xdr:spPr>
        <a:xfrm>
          <a:off x="10528300" y="132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90249</xdr:rowOff>
    </xdr:from>
    <xdr:to>
      <xdr:col>50</xdr:col>
      <xdr:colOff>165100</xdr:colOff>
      <xdr:row>78</xdr:row>
      <xdr:rowOff>20399</xdr:rowOff>
    </xdr:to>
    <xdr:sp macro="" textlink="">
      <xdr:nvSpPr>
        <xdr:cNvPr id="424" name="楕円 423"/>
        <xdr:cNvSpPr/>
      </xdr:nvSpPr>
      <xdr:spPr>
        <a:xfrm>
          <a:off x="9588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11526</xdr:rowOff>
    </xdr:from>
    <xdr:ext cx="469744" cy="259045"/>
    <xdr:sp macro="" textlink="">
      <xdr:nvSpPr>
        <xdr:cNvPr id="425" name="テキスト ボックス 424"/>
        <xdr:cNvSpPr txBox="1"/>
      </xdr:nvSpPr>
      <xdr:spPr>
        <a:xfrm>
          <a:off x="9404428" y="13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140449</xdr:rowOff>
    </xdr:from>
    <xdr:to>
      <xdr:col>46</xdr:col>
      <xdr:colOff>38100</xdr:colOff>
      <xdr:row>77</xdr:row>
      <xdr:rowOff>70599</xdr:rowOff>
    </xdr:to>
    <xdr:sp macro="" textlink="">
      <xdr:nvSpPr>
        <xdr:cNvPr id="426" name="楕円 425"/>
        <xdr:cNvSpPr/>
      </xdr:nvSpPr>
      <xdr:spPr>
        <a:xfrm>
          <a:off x="86995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61726</xdr:rowOff>
    </xdr:from>
    <xdr:ext cx="534377" cy="259045"/>
    <xdr:sp macro="" textlink="">
      <xdr:nvSpPr>
        <xdr:cNvPr id="427" name="テキスト ボックス 426"/>
        <xdr:cNvSpPr txBox="1"/>
      </xdr:nvSpPr>
      <xdr:spPr>
        <a:xfrm>
          <a:off x="8483111" y="132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48644</xdr:rowOff>
    </xdr:from>
    <xdr:to>
      <xdr:col>41</xdr:col>
      <xdr:colOff>101600</xdr:colOff>
      <xdr:row>77</xdr:row>
      <xdr:rowOff>150244</xdr:rowOff>
    </xdr:to>
    <xdr:sp macro="" textlink="">
      <xdr:nvSpPr>
        <xdr:cNvPr id="428" name="楕円 427"/>
        <xdr:cNvSpPr/>
      </xdr:nvSpPr>
      <xdr:spPr>
        <a:xfrm>
          <a:off x="78105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166771</xdr:rowOff>
    </xdr:from>
    <xdr:ext cx="469744" cy="259045"/>
    <xdr:sp macro="" textlink="">
      <xdr:nvSpPr>
        <xdr:cNvPr id="429" name="テキスト ボックス 428"/>
        <xdr:cNvSpPr txBox="1"/>
      </xdr:nvSpPr>
      <xdr:spPr>
        <a:xfrm>
          <a:off x="7626428" y="1302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96376</xdr:rowOff>
    </xdr:from>
    <xdr:to>
      <xdr:col>36</xdr:col>
      <xdr:colOff>165100</xdr:colOff>
      <xdr:row>78</xdr:row>
      <xdr:rowOff>26526</xdr:rowOff>
    </xdr:to>
    <xdr:sp macro="" textlink="">
      <xdr:nvSpPr>
        <xdr:cNvPr id="430" name="楕円 429"/>
        <xdr:cNvSpPr/>
      </xdr:nvSpPr>
      <xdr:spPr>
        <a:xfrm>
          <a:off x="6921500" y="132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17653</xdr:rowOff>
    </xdr:from>
    <xdr:ext cx="469744" cy="259045"/>
    <xdr:sp macro="" textlink="">
      <xdr:nvSpPr>
        <xdr:cNvPr id="431" name="テキスト ボックス 430"/>
        <xdr:cNvSpPr txBox="1"/>
      </xdr:nvSpPr>
      <xdr:spPr>
        <a:xfrm>
          <a:off x="6737428" y="133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17050</xdr:rowOff>
    </xdr:from>
    <xdr:to>
      <xdr:col>55</xdr:col>
      <xdr:colOff>0</xdr:colOff>
      <xdr:row>96</xdr:row>
      <xdr:rowOff>92684</xdr:rowOff>
    </xdr:to>
    <xdr:cxnSp macro="">
      <xdr:nvCxnSpPr>
        <xdr:cNvPr id="462" name="直線コネクタ 461"/>
        <xdr:cNvCxnSpPr/>
      </xdr:nvCxnSpPr>
      <xdr:spPr>
        <a:xfrm flipV="1">
          <a:off x="9639300" y="16476250"/>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47661</xdr:rowOff>
    </xdr:from>
    <xdr:to>
      <xdr:col>50</xdr:col>
      <xdr:colOff>114300</xdr:colOff>
      <xdr:row>96</xdr:row>
      <xdr:rowOff>92684</xdr:rowOff>
    </xdr:to>
    <xdr:cxnSp macro="">
      <xdr:nvCxnSpPr>
        <xdr:cNvPr id="465" name="直線コネクタ 464"/>
        <xdr:cNvCxnSpPr/>
      </xdr:nvCxnSpPr>
      <xdr:spPr>
        <a:xfrm>
          <a:off x="8750300" y="16506861"/>
          <a:ext cx="889000" cy="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119475</xdr:rowOff>
    </xdr:from>
    <xdr:to>
      <xdr:col>45</xdr:col>
      <xdr:colOff>177800</xdr:colOff>
      <xdr:row>96</xdr:row>
      <xdr:rowOff>47661</xdr:rowOff>
    </xdr:to>
    <xdr:cxnSp macro="">
      <xdr:nvCxnSpPr>
        <xdr:cNvPr id="468" name="直線コネクタ 467"/>
        <xdr:cNvCxnSpPr/>
      </xdr:nvCxnSpPr>
      <xdr:spPr>
        <a:xfrm>
          <a:off x="7861300" y="16407225"/>
          <a:ext cx="889000" cy="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94081</xdr:rowOff>
    </xdr:from>
    <xdr:to>
      <xdr:col>46</xdr:col>
      <xdr:colOff>38100</xdr:colOff>
      <xdr:row>97</xdr:row>
      <xdr:rowOff>24231</xdr:rowOff>
    </xdr:to>
    <xdr:sp macro="" textlink="">
      <xdr:nvSpPr>
        <xdr:cNvPr id="469" name="フローチャート: 判断 468"/>
        <xdr:cNvSpPr/>
      </xdr:nvSpPr>
      <xdr:spPr>
        <a:xfrm>
          <a:off x="8699500" y="1655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15358</xdr:rowOff>
    </xdr:from>
    <xdr:ext cx="534377" cy="259045"/>
    <xdr:sp macro="" textlink="">
      <xdr:nvSpPr>
        <xdr:cNvPr id="470" name="テキスト ボックス 469"/>
        <xdr:cNvSpPr txBox="1"/>
      </xdr:nvSpPr>
      <xdr:spPr>
        <a:xfrm>
          <a:off x="8483111" y="166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119475</xdr:rowOff>
    </xdr:from>
    <xdr:to>
      <xdr:col>41</xdr:col>
      <xdr:colOff>50800</xdr:colOff>
      <xdr:row>96</xdr:row>
      <xdr:rowOff>5784</xdr:rowOff>
    </xdr:to>
    <xdr:cxnSp macro="">
      <xdr:nvCxnSpPr>
        <xdr:cNvPr id="471" name="直線コネクタ 470"/>
        <xdr:cNvCxnSpPr/>
      </xdr:nvCxnSpPr>
      <xdr:spPr>
        <a:xfrm flipV="1">
          <a:off x="6972300" y="16407225"/>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137700</xdr:rowOff>
    </xdr:from>
    <xdr:to>
      <xdr:col>55</xdr:col>
      <xdr:colOff>50800</xdr:colOff>
      <xdr:row>96</xdr:row>
      <xdr:rowOff>67850</xdr:rowOff>
    </xdr:to>
    <xdr:sp macro="" textlink="">
      <xdr:nvSpPr>
        <xdr:cNvPr id="481" name="楕円 480"/>
        <xdr:cNvSpPr/>
      </xdr:nvSpPr>
      <xdr:spPr>
        <a:xfrm>
          <a:off x="10426700" y="164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160577</xdr:rowOff>
    </xdr:from>
    <xdr:ext cx="534377" cy="259045"/>
    <xdr:sp macro="" textlink="">
      <xdr:nvSpPr>
        <xdr:cNvPr id="482" name="土木費該当値テキスト"/>
        <xdr:cNvSpPr txBox="1"/>
      </xdr:nvSpPr>
      <xdr:spPr>
        <a:xfrm>
          <a:off x="10528300" y="162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41884</xdr:rowOff>
    </xdr:from>
    <xdr:to>
      <xdr:col>50</xdr:col>
      <xdr:colOff>165100</xdr:colOff>
      <xdr:row>96</xdr:row>
      <xdr:rowOff>143484</xdr:rowOff>
    </xdr:to>
    <xdr:sp macro="" textlink="">
      <xdr:nvSpPr>
        <xdr:cNvPr id="483" name="楕円 482"/>
        <xdr:cNvSpPr/>
      </xdr:nvSpPr>
      <xdr:spPr>
        <a:xfrm>
          <a:off x="9588500" y="1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134611</xdr:rowOff>
    </xdr:from>
    <xdr:ext cx="534377" cy="259045"/>
    <xdr:sp macro="" textlink="">
      <xdr:nvSpPr>
        <xdr:cNvPr id="484" name="テキスト ボックス 483"/>
        <xdr:cNvSpPr txBox="1"/>
      </xdr:nvSpPr>
      <xdr:spPr>
        <a:xfrm>
          <a:off x="9372111" y="165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168311</xdr:rowOff>
    </xdr:from>
    <xdr:to>
      <xdr:col>46</xdr:col>
      <xdr:colOff>38100</xdr:colOff>
      <xdr:row>96</xdr:row>
      <xdr:rowOff>98461</xdr:rowOff>
    </xdr:to>
    <xdr:sp macro="" textlink="">
      <xdr:nvSpPr>
        <xdr:cNvPr id="485" name="楕円 484"/>
        <xdr:cNvSpPr/>
      </xdr:nvSpPr>
      <xdr:spPr>
        <a:xfrm>
          <a:off x="8699500" y="164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114988</xdr:rowOff>
    </xdr:from>
    <xdr:ext cx="534377" cy="259045"/>
    <xdr:sp macro="" textlink="">
      <xdr:nvSpPr>
        <xdr:cNvPr id="486" name="テキスト ボックス 485"/>
        <xdr:cNvSpPr txBox="1"/>
      </xdr:nvSpPr>
      <xdr:spPr>
        <a:xfrm>
          <a:off x="8483111" y="162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68675</xdr:rowOff>
    </xdr:from>
    <xdr:to>
      <xdr:col>41</xdr:col>
      <xdr:colOff>101600</xdr:colOff>
      <xdr:row>95</xdr:row>
      <xdr:rowOff>170275</xdr:rowOff>
    </xdr:to>
    <xdr:sp macro="" textlink="">
      <xdr:nvSpPr>
        <xdr:cNvPr id="487" name="楕円 486"/>
        <xdr:cNvSpPr/>
      </xdr:nvSpPr>
      <xdr:spPr>
        <a:xfrm>
          <a:off x="7810500" y="16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15352</xdr:rowOff>
    </xdr:from>
    <xdr:ext cx="534377" cy="259045"/>
    <xdr:sp macro="" textlink="">
      <xdr:nvSpPr>
        <xdr:cNvPr id="488" name="テキスト ボックス 487"/>
        <xdr:cNvSpPr txBox="1"/>
      </xdr:nvSpPr>
      <xdr:spPr>
        <a:xfrm>
          <a:off x="7594111" y="161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126434</xdr:rowOff>
    </xdr:from>
    <xdr:to>
      <xdr:col>36</xdr:col>
      <xdr:colOff>165100</xdr:colOff>
      <xdr:row>96</xdr:row>
      <xdr:rowOff>56584</xdr:rowOff>
    </xdr:to>
    <xdr:sp macro="" textlink="">
      <xdr:nvSpPr>
        <xdr:cNvPr id="489" name="楕円 488"/>
        <xdr:cNvSpPr/>
      </xdr:nvSpPr>
      <xdr:spPr>
        <a:xfrm>
          <a:off x="69215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73111</xdr:rowOff>
    </xdr:from>
    <xdr:ext cx="534377" cy="259045"/>
    <xdr:sp macro="" textlink="">
      <xdr:nvSpPr>
        <xdr:cNvPr id="490" name="テキスト ボックス 489"/>
        <xdr:cNvSpPr txBox="1"/>
      </xdr:nvSpPr>
      <xdr:spPr>
        <a:xfrm>
          <a:off x="6705111" y="16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98186</xdr:rowOff>
    </xdr:from>
    <xdr:to>
      <xdr:col>85</xdr:col>
      <xdr:colOff>127000</xdr:colOff>
      <xdr:row>37</xdr:row>
      <xdr:rowOff>115057</xdr:rowOff>
    </xdr:to>
    <xdr:cxnSp macro="">
      <xdr:nvCxnSpPr>
        <xdr:cNvPr id="518" name="直線コネクタ 517"/>
        <xdr:cNvCxnSpPr/>
      </xdr:nvCxnSpPr>
      <xdr:spPr>
        <a:xfrm flipV="1">
          <a:off x="15481300" y="644183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30475</xdr:rowOff>
    </xdr:from>
    <xdr:to>
      <xdr:col>81</xdr:col>
      <xdr:colOff>50800</xdr:colOff>
      <xdr:row>37</xdr:row>
      <xdr:rowOff>115057</xdr:rowOff>
    </xdr:to>
    <xdr:cxnSp macro="">
      <xdr:nvCxnSpPr>
        <xdr:cNvPr id="521" name="直線コネクタ 520"/>
        <xdr:cNvCxnSpPr/>
      </xdr:nvCxnSpPr>
      <xdr:spPr>
        <a:xfrm>
          <a:off x="14592300" y="63741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100884</xdr:rowOff>
    </xdr:from>
    <xdr:to>
      <xdr:col>76</xdr:col>
      <xdr:colOff>114300</xdr:colOff>
      <xdr:row>37</xdr:row>
      <xdr:rowOff>30475</xdr:rowOff>
    </xdr:to>
    <xdr:cxnSp macro="">
      <xdr:nvCxnSpPr>
        <xdr:cNvPr id="524" name="直線コネクタ 523"/>
        <xdr:cNvCxnSpPr/>
      </xdr:nvCxnSpPr>
      <xdr:spPr>
        <a:xfrm>
          <a:off x="13703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5" name="フローチャート: 判断 52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6" name="テキスト ボックス 52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100884</xdr:rowOff>
    </xdr:from>
    <xdr:to>
      <xdr:col>71</xdr:col>
      <xdr:colOff>177800</xdr:colOff>
      <xdr:row>36</xdr:row>
      <xdr:rowOff>153599</xdr:rowOff>
    </xdr:to>
    <xdr:cxnSp macro="">
      <xdr:nvCxnSpPr>
        <xdr:cNvPr id="527" name="直線コネクタ 526"/>
        <xdr:cNvCxnSpPr/>
      </xdr:nvCxnSpPr>
      <xdr:spPr>
        <a:xfrm flipV="1">
          <a:off x="12814300" y="6101634"/>
          <a:ext cx="8890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47386</xdr:rowOff>
    </xdr:from>
    <xdr:to>
      <xdr:col>85</xdr:col>
      <xdr:colOff>177800</xdr:colOff>
      <xdr:row>37</xdr:row>
      <xdr:rowOff>148986</xdr:rowOff>
    </xdr:to>
    <xdr:sp macro="" textlink="">
      <xdr:nvSpPr>
        <xdr:cNvPr id="537" name="楕円 536"/>
        <xdr:cNvSpPr/>
      </xdr:nvSpPr>
      <xdr:spPr>
        <a:xfrm>
          <a:off x="162687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25813</xdr:rowOff>
    </xdr:from>
    <xdr:ext cx="534377" cy="259045"/>
    <xdr:sp macro="" textlink="">
      <xdr:nvSpPr>
        <xdr:cNvPr id="538" name="消防費該当値テキスト"/>
        <xdr:cNvSpPr txBox="1"/>
      </xdr:nvSpPr>
      <xdr:spPr>
        <a:xfrm>
          <a:off x="16370300" y="63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64257</xdr:rowOff>
    </xdr:from>
    <xdr:to>
      <xdr:col>81</xdr:col>
      <xdr:colOff>101600</xdr:colOff>
      <xdr:row>37</xdr:row>
      <xdr:rowOff>165857</xdr:rowOff>
    </xdr:to>
    <xdr:sp macro="" textlink="">
      <xdr:nvSpPr>
        <xdr:cNvPr id="539" name="楕円 538"/>
        <xdr:cNvSpPr/>
      </xdr:nvSpPr>
      <xdr:spPr>
        <a:xfrm>
          <a:off x="15430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156984</xdr:rowOff>
    </xdr:from>
    <xdr:ext cx="534377" cy="259045"/>
    <xdr:sp macro="" textlink="">
      <xdr:nvSpPr>
        <xdr:cNvPr id="540" name="テキスト ボックス 539"/>
        <xdr:cNvSpPr txBox="1"/>
      </xdr:nvSpPr>
      <xdr:spPr>
        <a:xfrm>
          <a:off x="15214111" y="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151125</xdr:rowOff>
    </xdr:from>
    <xdr:to>
      <xdr:col>76</xdr:col>
      <xdr:colOff>165100</xdr:colOff>
      <xdr:row>37</xdr:row>
      <xdr:rowOff>81275</xdr:rowOff>
    </xdr:to>
    <xdr:sp macro="" textlink="">
      <xdr:nvSpPr>
        <xdr:cNvPr id="541" name="楕円 540"/>
        <xdr:cNvSpPr/>
      </xdr:nvSpPr>
      <xdr:spPr>
        <a:xfrm>
          <a:off x="14541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72402</xdr:rowOff>
    </xdr:from>
    <xdr:ext cx="534377" cy="259045"/>
    <xdr:sp macro="" textlink="">
      <xdr:nvSpPr>
        <xdr:cNvPr id="542" name="テキスト ボックス 541"/>
        <xdr:cNvSpPr txBox="1"/>
      </xdr:nvSpPr>
      <xdr:spPr>
        <a:xfrm>
          <a:off x="14325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50084</xdr:rowOff>
    </xdr:from>
    <xdr:to>
      <xdr:col>72</xdr:col>
      <xdr:colOff>38100</xdr:colOff>
      <xdr:row>35</xdr:row>
      <xdr:rowOff>151684</xdr:rowOff>
    </xdr:to>
    <xdr:sp macro="" textlink="">
      <xdr:nvSpPr>
        <xdr:cNvPr id="543" name="楕円 542"/>
        <xdr:cNvSpPr/>
      </xdr:nvSpPr>
      <xdr:spPr>
        <a:xfrm>
          <a:off x="13652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168211</xdr:rowOff>
    </xdr:from>
    <xdr:ext cx="534377" cy="259045"/>
    <xdr:sp macro="" textlink="">
      <xdr:nvSpPr>
        <xdr:cNvPr id="544" name="テキスト ボックス 543"/>
        <xdr:cNvSpPr txBox="1"/>
      </xdr:nvSpPr>
      <xdr:spPr>
        <a:xfrm>
          <a:off x="13436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102799</xdr:rowOff>
    </xdr:from>
    <xdr:to>
      <xdr:col>67</xdr:col>
      <xdr:colOff>101600</xdr:colOff>
      <xdr:row>37</xdr:row>
      <xdr:rowOff>32949</xdr:rowOff>
    </xdr:to>
    <xdr:sp macro="" textlink="">
      <xdr:nvSpPr>
        <xdr:cNvPr id="545" name="楕円 544"/>
        <xdr:cNvSpPr/>
      </xdr:nvSpPr>
      <xdr:spPr>
        <a:xfrm>
          <a:off x="12763500" y="62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49476</xdr:rowOff>
    </xdr:from>
    <xdr:ext cx="534377" cy="259045"/>
    <xdr:sp macro="" textlink="">
      <xdr:nvSpPr>
        <xdr:cNvPr id="546" name="テキスト ボックス 545"/>
        <xdr:cNvSpPr txBox="1"/>
      </xdr:nvSpPr>
      <xdr:spPr>
        <a:xfrm>
          <a:off x="12547111" y="6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12123</xdr:rowOff>
    </xdr:from>
    <xdr:to>
      <xdr:col>85</xdr:col>
      <xdr:colOff>127000</xdr:colOff>
      <xdr:row>56</xdr:row>
      <xdr:rowOff>57747</xdr:rowOff>
    </xdr:to>
    <xdr:cxnSp macro="">
      <xdr:nvCxnSpPr>
        <xdr:cNvPr id="576" name="直線コネクタ 575"/>
        <xdr:cNvCxnSpPr/>
      </xdr:nvCxnSpPr>
      <xdr:spPr>
        <a:xfrm flipV="1">
          <a:off x="15481300" y="9613323"/>
          <a:ext cx="8382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18923</xdr:rowOff>
    </xdr:from>
    <xdr:to>
      <xdr:col>81</xdr:col>
      <xdr:colOff>50800</xdr:colOff>
      <xdr:row>56</xdr:row>
      <xdr:rowOff>57747</xdr:rowOff>
    </xdr:to>
    <xdr:cxnSp macro="">
      <xdr:nvCxnSpPr>
        <xdr:cNvPr id="579" name="直線コネクタ 578"/>
        <xdr:cNvCxnSpPr/>
      </xdr:nvCxnSpPr>
      <xdr:spPr>
        <a:xfrm>
          <a:off x="14592300" y="9620123"/>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28429</xdr:rowOff>
    </xdr:from>
    <xdr:to>
      <xdr:col>76</xdr:col>
      <xdr:colOff>114300</xdr:colOff>
      <xdr:row>56</xdr:row>
      <xdr:rowOff>18923</xdr:rowOff>
    </xdr:to>
    <xdr:cxnSp macro="">
      <xdr:nvCxnSpPr>
        <xdr:cNvPr id="582" name="直線コネクタ 581"/>
        <xdr:cNvCxnSpPr/>
      </xdr:nvCxnSpPr>
      <xdr:spPr>
        <a:xfrm>
          <a:off x="13703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164167</xdr:rowOff>
    </xdr:from>
    <xdr:to>
      <xdr:col>76</xdr:col>
      <xdr:colOff>165100</xdr:colOff>
      <xdr:row>56</xdr:row>
      <xdr:rowOff>94317</xdr:rowOff>
    </xdr:to>
    <xdr:sp macro="" textlink="">
      <xdr:nvSpPr>
        <xdr:cNvPr id="583" name="フローチャート: 判断 582"/>
        <xdr:cNvSpPr/>
      </xdr:nvSpPr>
      <xdr:spPr>
        <a:xfrm>
          <a:off x="14541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85444</xdr:rowOff>
    </xdr:from>
    <xdr:ext cx="534377" cy="259045"/>
    <xdr:sp macro="" textlink="">
      <xdr:nvSpPr>
        <xdr:cNvPr id="584" name="テキスト ボックス 583"/>
        <xdr:cNvSpPr txBox="1"/>
      </xdr:nvSpPr>
      <xdr:spPr>
        <a:xfrm>
          <a:off x="14325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28429</xdr:rowOff>
    </xdr:from>
    <xdr:to>
      <xdr:col>71</xdr:col>
      <xdr:colOff>177800</xdr:colOff>
      <xdr:row>56</xdr:row>
      <xdr:rowOff>4331</xdr:rowOff>
    </xdr:to>
    <xdr:cxnSp macro="">
      <xdr:nvCxnSpPr>
        <xdr:cNvPr id="585" name="直線コネクタ 584"/>
        <xdr:cNvCxnSpPr/>
      </xdr:nvCxnSpPr>
      <xdr:spPr>
        <a:xfrm flipV="1">
          <a:off x="12814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132773</xdr:rowOff>
    </xdr:from>
    <xdr:to>
      <xdr:col>85</xdr:col>
      <xdr:colOff>177800</xdr:colOff>
      <xdr:row>56</xdr:row>
      <xdr:rowOff>62923</xdr:rowOff>
    </xdr:to>
    <xdr:sp macro="" textlink="">
      <xdr:nvSpPr>
        <xdr:cNvPr id="595" name="楕円 594"/>
        <xdr:cNvSpPr/>
      </xdr:nvSpPr>
      <xdr:spPr>
        <a:xfrm>
          <a:off x="162687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111200</xdr:rowOff>
    </xdr:from>
    <xdr:ext cx="534377" cy="259045"/>
    <xdr:sp macro="" textlink="">
      <xdr:nvSpPr>
        <xdr:cNvPr id="596" name="教育費該当値テキスト"/>
        <xdr:cNvSpPr txBox="1"/>
      </xdr:nvSpPr>
      <xdr:spPr>
        <a:xfrm>
          <a:off x="16370300"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6947</xdr:rowOff>
    </xdr:from>
    <xdr:to>
      <xdr:col>81</xdr:col>
      <xdr:colOff>101600</xdr:colOff>
      <xdr:row>56</xdr:row>
      <xdr:rowOff>108547</xdr:rowOff>
    </xdr:to>
    <xdr:sp macro="" textlink="">
      <xdr:nvSpPr>
        <xdr:cNvPr id="597" name="楕円 596"/>
        <xdr:cNvSpPr/>
      </xdr:nvSpPr>
      <xdr:spPr>
        <a:xfrm>
          <a:off x="15430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99674</xdr:rowOff>
    </xdr:from>
    <xdr:ext cx="534377" cy="259045"/>
    <xdr:sp macro="" textlink="">
      <xdr:nvSpPr>
        <xdr:cNvPr id="598" name="テキスト ボックス 597"/>
        <xdr:cNvSpPr txBox="1"/>
      </xdr:nvSpPr>
      <xdr:spPr>
        <a:xfrm>
          <a:off x="15214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139573</xdr:rowOff>
    </xdr:from>
    <xdr:to>
      <xdr:col>76</xdr:col>
      <xdr:colOff>165100</xdr:colOff>
      <xdr:row>56</xdr:row>
      <xdr:rowOff>69723</xdr:rowOff>
    </xdr:to>
    <xdr:sp macro="" textlink="">
      <xdr:nvSpPr>
        <xdr:cNvPr id="599" name="楕円 598"/>
        <xdr:cNvSpPr/>
      </xdr:nvSpPr>
      <xdr:spPr>
        <a:xfrm>
          <a:off x="14541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86250</xdr:rowOff>
    </xdr:from>
    <xdr:ext cx="534377" cy="259045"/>
    <xdr:sp macro="" textlink="">
      <xdr:nvSpPr>
        <xdr:cNvPr id="600" name="テキスト ボックス 599"/>
        <xdr:cNvSpPr txBox="1"/>
      </xdr:nvSpPr>
      <xdr:spPr>
        <a:xfrm>
          <a:off x="14325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149079</xdr:rowOff>
    </xdr:from>
    <xdr:to>
      <xdr:col>72</xdr:col>
      <xdr:colOff>38100</xdr:colOff>
      <xdr:row>55</xdr:row>
      <xdr:rowOff>79229</xdr:rowOff>
    </xdr:to>
    <xdr:sp macro="" textlink="">
      <xdr:nvSpPr>
        <xdr:cNvPr id="601" name="楕円 600"/>
        <xdr:cNvSpPr/>
      </xdr:nvSpPr>
      <xdr:spPr>
        <a:xfrm>
          <a:off x="13652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95756</xdr:rowOff>
    </xdr:from>
    <xdr:ext cx="534377" cy="259045"/>
    <xdr:sp macro="" textlink="">
      <xdr:nvSpPr>
        <xdr:cNvPr id="602" name="テキスト ボックス 601"/>
        <xdr:cNvSpPr txBox="1"/>
      </xdr:nvSpPr>
      <xdr:spPr>
        <a:xfrm>
          <a:off x="13436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124981</xdr:rowOff>
    </xdr:from>
    <xdr:to>
      <xdr:col>67</xdr:col>
      <xdr:colOff>101600</xdr:colOff>
      <xdr:row>56</xdr:row>
      <xdr:rowOff>55131</xdr:rowOff>
    </xdr:to>
    <xdr:sp macro="" textlink="">
      <xdr:nvSpPr>
        <xdr:cNvPr id="603" name="楕円 602"/>
        <xdr:cNvSpPr/>
      </xdr:nvSpPr>
      <xdr:spPr>
        <a:xfrm>
          <a:off x="12763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71658</xdr:rowOff>
    </xdr:from>
    <xdr:ext cx="534377" cy="259045"/>
    <xdr:sp macro="" textlink="">
      <xdr:nvSpPr>
        <xdr:cNvPr id="604" name="テキスト ボックス 603"/>
        <xdr:cNvSpPr txBox="1"/>
      </xdr:nvSpPr>
      <xdr:spPr>
        <a:xfrm>
          <a:off x="12547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6834</xdr:rowOff>
    </xdr:from>
    <xdr:to>
      <xdr:col>85</xdr:col>
      <xdr:colOff>127000</xdr:colOff>
      <xdr:row>79</xdr:row>
      <xdr:rowOff>76116</xdr:rowOff>
    </xdr:to>
    <xdr:cxnSp macro="">
      <xdr:nvCxnSpPr>
        <xdr:cNvPr id="635" name="直線コネクタ 634"/>
        <xdr:cNvCxnSpPr/>
      </xdr:nvCxnSpPr>
      <xdr:spPr>
        <a:xfrm flipV="1">
          <a:off x="15481300" y="13551384"/>
          <a:ext cx="8382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76116</xdr:rowOff>
    </xdr:from>
    <xdr:to>
      <xdr:col>81</xdr:col>
      <xdr:colOff>50800</xdr:colOff>
      <xdr:row>79</xdr:row>
      <xdr:rowOff>80263</xdr:rowOff>
    </xdr:to>
    <xdr:cxnSp macro="">
      <xdr:nvCxnSpPr>
        <xdr:cNvPr id="638" name="直線コネクタ 637"/>
        <xdr:cNvCxnSpPr/>
      </xdr:nvCxnSpPr>
      <xdr:spPr>
        <a:xfrm flipV="1">
          <a:off x="14592300" y="1362066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170087</xdr:rowOff>
    </xdr:from>
    <xdr:to>
      <xdr:col>76</xdr:col>
      <xdr:colOff>114300</xdr:colOff>
      <xdr:row>79</xdr:row>
      <xdr:rowOff>80263</xdr:rowOff>
    </xdr:to>
    <xdr:cxnSp macro="">
      <xdr:nvCxnSpPr>
        <xdr:cNvPr id="641" name="直線コネクタ 640"/>
        <xdr:cNvCxnSpPr/>
      </xdr:nvCxnSpPr>
      <xdr:spPr>
        <a:xfrm>
          <a:off x="13703300" y="13543187"/>
          <a:ext cx="889000" cy="8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24516</xdr:rowOff>
    </xdr:from>
    <xdr:to>
      <xdr:col>76</xdr:col>
      <xdr:colOff>165100</xdr:colOff>
      <xdr:row>79</xdr:row>
      <xdr:rowOff>126116</xdr:rowOff>
    </xdr:to>
    <xdr:sp macro="" textlink="">
      <xdr:nvSpPr>
        <xdr:cNvPr id="642" name="フローチャート: 判断 641"/>
        <xdr:cNvSpPr/>
      </xdr:nvSpPr>
      <xdr:spPr>
        <a:xfrm>
          <a:off x="14541500" y="135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142643</xdr:rowOff>
    </xdr:from>
    <xdr:ext cx="469744" cy="259045"/>
    <xdr:sp macro="" textlink="">
      <xdr:nvSpPr>
        <xdr:cNvPr id="643" name="テキスト ボックス 642"/>
        <xdr:cNvSpPr txBox="1"/>
      </xdr:nvSpPr>
      <xdr:spPr>
        <a:xfrm>
          <a:off x="14357428" y="133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89849</xdr:rowOff>
    </xdr:from>
    <xdr:to>
      <xdr:col>71</xdr:col>
      <xdr:colOff>177800</xdr:colOff>
      <xdr:row>78</xdr:row>
      <xdr:rowOff>170087</xdr:rowOff>
    </xdr:to>
    <xdr:cxnSp macro="">
      <xdr:nvCxnSpPr>
        <xdr:cNvPr id="644" name="直線コネクタ 643"/>
        <xdr:cNvCxnSpPr/>
      </xdr:nvCxnSpPr>
      <xdr:spPr>
        <a:xfrm>
          <a:off x="12814300" y="13291499"/>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127484</xdr:rowOff>
    </xdr:from>
    <xdr:to>
      <xdr:col>85</xdr:col>
      <xdr:colOff>177800</xdr:colOff>
      <xdr:row>79</xdr:row>
      <xdr:rowOff>57634</xdr:rowOff>
    </xdr:to>
    <xdr:sp macro="" textlink="">
      <xdr:nvSpPr>
        <xdr:cNvPr id="654" name="楕円 653"/>
        <xdr:cNvSpPr/>
      </xdr:nvSpPr>
      <xdr:spPr>
        <a:xfrm>
          <a:off x="16268700" y="13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86861</xdr:rowOff>
    </xdr:from>
    <xdr:ext cx="469744" cy="259045"/>
    <xdr:sp macro="" textlink="">
      <xdr:nvSpPr>
        <xdr:cNvPr id="655" name="災害復旧費該当値テキスト"/>
        <xdr:cNvSpPr txBox="1"/>
      </xdr:nvSpPr>
      <xdr:spPr>
        <a:xfrm>
          <a:off x="16370300" y="132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25316</xdr:rowOff>
    </xdr:from>
    <xdr:to>
      <xdr:col>81</xdr:col>
      <xdr:colOff>101600</xdr:colOff>
      <xdr:row>79</xdr:row>
      <xdr:rowOff>126916</xdr:rowOff>
    </xdr:to>
    <xdr:sp macro="" textlink="">
      <xdr:nvSpPr>
        <xdr:cNvPr id="656" name="楕円 655"/>
        <xdr:cNvSpPr/>
      </xdr:nvSpPr>
      <xdr:spPr>
        <a:xfrm>
          <a:off x="15430500" y="13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118043</xdr:rowOff>
    </xdr:from>
    <xdr:ext cx="469744" cy="259045"/>
    <xdr:sp macro="" textlink="">
      <xdr:nvSpPr>
        <xdr:cNvPr id="657" name="テキスト ボックス 656"/>
        <xdr:cNvSpPr txBox="1"/>
      </xdr:nvSpPr>
      <xdr:spPr>
        <a:xfrm>
          <a:off x="15246428" y="1366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29463</xdr:rowOff>
    </xdr:from>
    <xdr:to>
      <xdr:col>76</xdr:col>
      <xdr:colOff>165100</xdr:colOff>
      <xdr:row>79</xdr:row>
      <xdr:rowOff>131063</xdr:rowOff>
    </xdr:to>
    <xdr:sp macro="" textlink="">
      <xdr:nvSpPr>
        <xdr:cNvPr id="658" name="楕円 657"/>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122190</xdr:rowOff>
    </xdr:from>
    <xdr:ext cx="469744" cy="259045"/>
    <xdr:sp macro="" textlink="">
      <xdr:nvSpPr>
        <xdr:cNvPr id="659" name="テキスト ボックス 658"/>
        <xdr:cNvSpPr txBox="1"/>
      </xdr:nvSpPr>
      <xdr:spPr>
        <a:xfrm>
          <a:off x="14357428" y="136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119287</xdr:rowOff>
    </xdr:from>
    <xdr:to>
      <xdr:col>72</xdr:col>
      <xdr:colOff>38100</xdr:colOff>
      <xdr:row>79</xdr:row>
      <xdr:rowOff>49437</xdr:rowOff>
    </xdr:to>
    <xdr:sp macro="" textlink="">
      <xdr:nvSpPr>
        <xdr:cNvPr id="660" name="楕円 659"/>
        <xdr:cNvSpPr/>
      </xdr:nvSpPr>
      <xdr:spPr>
        <a:xfrm>
          <a:off x="13652500" y="134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65964</xdr:rowOff>
    </xdr:from>
    <xdr:ext cx="469744" cy="259045"/>
    <xdr:sp macro="" textlink="">
      <xdr:nvSpPr>
        <xdr:cNvPr id="661" name="テキスト ボックス 660"/>
        <xdr:cNvSpPr txBox="1"/>
      </xdr:nvSpPr>
      <xdr:spPr>
        <a:xfrm>
          <a:off x="13468428" y="1326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39049</xdr:rowOff>
    </xdr:from>
    <xdr:to>
      <xdr:col>67</xdr:col>
      <xdr:colOff>101600</xdr:colOff>
      <xdr:row>77</xdr:row>
      <xdr:rowOff>140649</xdr:rowOff>
    </xdr:to>
    <xdr:sp macro="" textlink="">
      <xdr:nvSpPr>
        <xdr:cNvPr id="662" name="楕円 661"/>
        <xdr:cNvSpPr/>
      </xdr:nvSpPr>
      <xdr:spPr>
        <a:xfrm>
          <a:off x="12763500" y="132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157176</xdr:rowOff>
    </xdr:from>
    <xdr:ext cx="534377" cy="259045"/>
    <xdr:sp macro="" textlink="">
      <xdr:nvSpPr>
        <xdr:cNvPr id="663" name="テキスト ボックス 662"/>
        <xdr:cNvSpPr txBox="1"/>
      </xdr:nvSpPr>
      <xdr:spPr>
        <a:xfrm>
          <a:off x="12547111" y="130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69417</xdr:rowOff>
    </xdr:from>
    <xdr:to>
      <xdr:col>85</xdr:col>
      <xdr:colOff>127000</xdr:colOff>
      <xdr:row>94</xdr:row>
      <xdr:rowOff>88951</xdr:rowOff>
    </xdr:to>
    <xdr:cxnSp macro="">
      <xdr:nvCxnSpPr>
        <xdr:cNvPr id="692" name="直線コネクタ 691"/>
        <xdr:cNvCxnSpPr/>
      </xdr:nvCxnSpPr>
      <xdr:spPr>
        <a:xfrm>
          <a:off x="15481300" y="1618571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69417</xdr:rowOff>
    </xdr:from>
    <xdr:to>
      <xdr:col>81</xdr:col>
      <xdr:colOff>50800</xdr:colOff>
      <xdr:row>94</xdr:row>
      <xdr:rowOff>93675</xdr:rowOff>
    </xdr:to>
    <xdr:cxnSp macro="">
      <xdr:nvCxnSpPr>
        <xdr:cNvPr id="695" name="直線コネクタ 694"/>
        <xdr:cNvCxnSpPr/>
      </xdr:nvCxnSpPr>
      <xdr:spPr>
        <a:xfrm flipV="1">
          <a:off x="14592300" y="1618571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93675</xdr:rowOff>
    </xdr:from>
    <xdr:to>
      <xdr:col>76</xdr:col>
      <xdr:colOff>114300</xdr:colOff>
      <xdr:row>94</xdr:row>
      <xdr:rowOff>145898</xdr:rowOff>
    </xdr:to>
    <xdr:cxnSp macro="">
      <xdr:nvCxnSpPr>
        <xdr:cNvPr id="698" name="直線コネクタ 697"/>
        <xdr:cNvCxnSpPr/>
      </xdr:nvCxnSpPr>
      <xdr:spPr>
        <a:xfrm flipV="1">
          <a:off x="13703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9" name="フローチャート: 判断 69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700" name="テキスト ボックス 69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143370</xdr:rowOff>
    </xdr:from>
    <xdr:to>
      <xdr:col>71</xdr:col>
      <xdr:colOff>177800</xdr:colOff>
      <xdr:row>94</xdr:row>
      <xdr:rowOff>145898</xdr:rowOff>
    </xdr:to>
    <xdr:cxnSp macro="">
      <xdr:nvCxnSpPr>
        <xdr:cNvPr id="701" name="直線コネクタ 700"/>
        <xdr:cNvCxnSpPr/>
      </xdr:nvCxnSpPr>
      <xdr:spPr>
        <a:xfrm>
          <a:off x="12814300" y="1625967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38151</xdr:rowOff>
    </xdr:from>
    <xdr:to>
      <xdr:col>85</xdr:col>
      <xdr:colOff>177800</xdr:colOff>
      <xdr:row>94</xdr:row>
      <xdr:rowOff>139751</xdr:rowOff>
    </xdr:to>
    <xdr:sp macro="" textlink="">
      <xdr:nvSpPr>
        <xdr:cNvPr id="711" name="楕円 710"/>
        <xdr:cNvSpPr/>
      </xdr:nvSpPr>
      <xdr:spPr>
        <a:xfrm>
          <a:off x="162687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61028</xdr:rowOff>
    </xdr:from>
    <xdr:ext cx="534377" cy="259045"/>
    <xdr:sp macro="" textlink="">
      <xdr:nvSpPr>
        <xdr:cNvPr id="712" name="公債費該当値テキスト"/>
        <xdr:cNvSpPr txBox="1"/>
      </xdr:nvSpPr>
      <xdr:spPr>
        <a:xfrm>
          <a:off x="16370300" y="160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18617</xdr:rowOff>
    </xdr:from>
    <xdr:to>
      <xdr:col>81</xdr:col>
      <xdr:colOff>101600</xdr:colOff>
      <xdr:row>94</xdr:row>
      <xdr:rowOff>120217</xdr:rowOff>
    </xdr:to>
    <xdr:sp macro="" textlink="">
      <xdr:nvSpPr>
        <xdr:cNvPr id="713" name="楕円 712"/>
        <xdr:cNvSpPr/>
      </xdr:nvSpPr>
      <xdr:spPr>
        <a:xfrm>
          <a:off x="15430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136744</xdr:rowOff>
    </xdr:from>
    <xdr:ext cx="534377" cy="259045"/>
    <xdr:sp macro="" textlink="">
      <xdr:nvSpPr>
        <xdr:cNvPr id="714" name="テキスト ボックス 713"/>
        <xdr:cNvSpPr txBox="1"/>
      </xdr:nvSpPr>
      <xdr:spPr>
        <a:xfrm>
          <a:off x="15214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42875</xdr:rowOff>
    </xdr:from>
    <xdr:to>
      <xdr:col>76</xdr:col>
      <xdr:colOff>165100</xdr:colOff>
      <xdr:row>94</xdr:row>
      <xdr:rowOff>144475</xdr:rowOff>
    </xdr:to>
    <xdr:sp macro="" textlink="">
      <xdr:nvSpPr>
        <xdr:cNvPr id="715" name="楕円 714"/>
        <xdr:cNvSpPr/>
      </xdr:nvSpPr>
      <xdr:spPr>
        <a:xfrm>
          <a:off x="14541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161002</xdr:rowOff>
    </xdr:from>
    <xdr:ext cx="534377" cy="259045"/>
    <xdr:sp macro="" textlink="">
      <xdr:nvSpPr>
        <xdr:cNvPr id="716" name="テキスト ボックス 715"/>
        <xdr:cNvSpPr txBox="1"/>
      </xdr:nvSpPr>
      <xdr:spPr>
        <a:xfrm>
          <a:off x="14325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95098</xdr:rowOff>
    </xdr:from>
    <xdr:to>
      <xdr:col>72</xdr:col>
      <xdr:colOff>38100</xdr:colOff>
      <xdr:row>95</xdr:row>
      <xdr:rowOff>25248</xdr:rowOff>
    </xdr:to>
    <xdr:sp macro="" textlink="">
      <xdr:nvSpPr>
        <xdr:cNvPr id="717" name="楕円 716"/>
        <xdr:cNvSpPr/>
      </xdr:nvSpPr>
      <xdr:spPr>
        <a:xfrm>
          <a:off x="13652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41775</xdr:rowOff>
    </xdr:from>
    <xdr:ext cx="534377" cy="259045"/>
    <xdr:sp macro="" textlink="">
      <xdr:nvSpPr>
        <xdr:cNvPr id="718" name="テキスト ボックス 717"/>
        <xdr:cNvSpPr txBox="1"/>
      </xdr:nvSpPr>
      <xdr:spPr>
        <a:xfrm>
          <a:off x="13436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92570</xdr:rowOff>
    </xdr:from>
    <xdr:to>
      <xdr:col>67</xdr:col>
      <xdr:colOff>101600</xdr:colOff>
      <xdr:row>95</xdr:row>
      <xdr:rowOff>22720</xdr:rowOff>
    </xdr:to>
    <xdr:sp macro="" textlink="">
      <xdr:nvSpPr>
        <xdr:cNvPr id="719" name="楕円 718"/>
        <xdr:cNvSpPr/>
      </xdr:nvSpPr>
      <xdr:spPr>
        <a:xfrm>
          <a:off x="12763500" y="1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39247</xdr:rowOff>
    </xdr:from>
    <xdr:ext cx="534377" cy="259045"/>
    <xdr:sp macro="" textlink="">
      <xdr:nvSpPr>
        <xdr:cNvPr id="720" name="テキスト ボックス 719"/>
        <xdr:cNvSpPr txBox="1"/>
      </xdr:nvSpPr>
      <xdr:spPr>
        <a:xfrm>
          <a:off x="12547111" y="15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145397</xdr:rowOff>
    </xdr:from>
    <xdr:to>
      <xdr:col>107</xdr:col>
      <xdr:colOff>101600</xdr:colOff>
      <xdr:row>39</xdr:row>
      <xdr:rowOff>75547</xdr:rowOff>
    </xdr:to>
    <xdr:sp macro="" textlink="">
      <xdr:nvSpPr>
        <xdr:cNvPr id="758" name="フローチャート: 判断 757"/>
        <xdr:cNvSpPr/>
      </xdr:nvSpPr>
      <xdr:spPr>
        <a:xfrm>
          <a:off x="20383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92074</xdr:rowOff>
    </xdr:from>
    <xdr:ext cx="378565" cy="259045"/>
    <xdr:sp macro="" textlink="">
      <xdr:nvSpPr>
        <xdr:cNvPr id="759" name="テキスト ボックス 758"/>
        <xdr:cNvSpPr txBox="1"/>
      </xdr:nvSpPr>
      <xdr:spPr>
        <a:xfrm>
          <a:off x="20245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p>
        <a:p>
          <a:r>
            <a:rPr kumimoji="1" lang="ja-JP" altLang="en-US" sz="1300">
              <a:latin typeface="ＭＳ Ｐゴシック" panose="020B0600070205080204" pitchFamily="50" charset="-128"/>
              <a:ea typeface="ＭＳ Ｐゴシック" panose="020B0600070205080204" pitchFamily="50" charset="-128"/>
            </a:rPr>
            <a:t>　公債費が類似団体及び全国平均を上回るのは、市民公募債による満期一括償還（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及び合併特例事業における償還額の増加等が起因している。今後、公債費は減少することを見込んでいるが、「中津市行政サービス高度化プラン」に基づき、地方債発行を伴う普通建設事業を抑制し、プライマリーバランスに留意した、公債費の適正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歳入は、市内企業による設備投資の影響により固定資産税が増額しており、地方税は</a:t>
          </a:r>
          <a:r>
            <a:rPr kumimoji="1" lang="en-US" altLang="ja-JP" sz="1200">
              <a:latin typeface="ＭＳ ゴシック" pitchFamily="49" charset="-128"/>
              <a:ea typeface="ＭＳ ゴシック" pitchFamily="49" charset="-128"/>
            </a:rPr>
            <a:t>46,617</a:t>
          </a:r>
          <a:r>
            <a:rPr kumimoji="1" lang="ja-JP" altLang="en-US" sz="1200">
              <a:latin typeface="ＭＳ ゴシック" pitchFamily="49" charset="-128"/>
              <a:ea typeface="ＭＳ ゴシック" pitchFamily="49" charset="-128"/>
            </a:rPr>
            <a:t>千円増額となっている。地方交付税の</a:t>
          </a:r>
          <a:r>
            <a:rPr kumimoji="1" lang="en-US" altLang="ja-JP" sz="1200">
              <a:latin typeface="ＭＳ ゴシック" pitchFamily="49" charset="-128"/>
              <a:ea typeface="ＭＳ ゴシック" pitchFamily="49" charset="-128"/>
            </a:rPr>
            <a:t>671,383</a:t>
          </a:r>
          <a:r>
            <a:rPr kumimoji="1" lang="ja-JP" altLang="en-US" sz="1200">
              <a:latin typeface="ＭＳ ゴシック" pitchFamily="49" charset="-128"/>
              <a:ea typeface="ＭＳ ゴシック" pitchFamily="49" charset="-128"/>
            </a:rPr>
            <a:t>千円減額があったものの、歳入総額では</a:t>
          </a:r>
          <a:r>
            <a:rPr kumimoji="1" lang="en-US" altLang="ja-JP" sz="1200">
              <a:latin typeface="ＭＳ ゴシック" pitchFamily="49" charset="-128"/>
              <a:ea typeface="ＭＳ ゴシック" pitchFamily="49" charset="-128"/>
            </a:rPr>
            <a:t>1,140,065</a:t>
          </a:r>
          <a:r>
            <a:rPr kumimoji="1" lang="ja-JP" altLang="en-US" sz="1200">
              <a:latin typeface="ＭＳ ゴシック" pitchFamily="49" charset="-128"/>
              <a:ea typeface="ＭＳ ゴシック" pitchFamily="49" charset="-128"/>
            </a:rPr>
            <a:t>千円の増額となった。歳出は、大型事業の施行により普通建設事業費が増えており、歳出総額では</a:t>
          </a:r>
          <a:r>
            <a:rPr kumimoji="1" lang="en-US" altLang="ja-JP" sz="1200">
              <a:latin typeface="ＭＳ ゴシック" pitchFamily="49" charset="-128"/>
              <a:ea typeface="ＭＳ ゴシック" pitchFamily="49" charset="-128"/>
            </a:rPr>
            <a:t>859,942</a:t>
          </a:r>
          <a:r>
            <a:rPr kumimoji="1" lang="ja-JP" altLang="en-US" sz="1200">
              <a:latin typeface="ＭＳ ゴシック" pitchFamily="49" charset="-128"/>
              <a:ea typeface="ＭＳ ゴシック" pitchFamily="49" charset="-128"/>
            </a:rPr>
            <a:t>千円増額であった。歳入の増が大きく、実質収支は</a:t>
          </a:r>
          <a:r>
            <a:rPr kumimoji="1" lang="en-US" altLang="ja-JP" sz="1200">
              <a:latin typeface="ＭＳ ゴシック" pitchFamily="49" charset="-128"/>
              <a:ea typeface="ＭＳ ゴシック" pitchFamily="49" charset="-128"/>
            </a:rPr>
            <a:t>298,713</a:t>
          </a:r>
          <a:r>
            <a:rPr kumimoji="1" lang="ja-JP" altLang="en-US" sz="1200">
              <a:latin typeface="ＭＳ ゴシック" pitchFamily="49" charset="-128"/>
              <a:ea typeface="ＭＳ ゴシック" pitchFamily="49" charset="-128"/>
            </a:rPr>
            <a:t>千円増額となった。また、普通交付税の減額や九州北部豪雨により、財政調整基金の取崩が多く、残高は前年度比</a:t>
          </a:r>
          <a:r>
            <a:rPr kumimoji="1" lang="en-US" altLang="ja-JP" sz="1200">
              <a:latin typeface="ＭＳ ゴシック" pitchFamily="49" charset="-128"/>
              <a:ea typeface="ＭＳ ゴシック" pitchFamily="49" charset="-128"/>
            </a:rPr>
            <a:t>326,997</a:t>
          </a:r>
          <a:r>
            <a:rPr kumimoji="1" lang="ja-JP" altLang="en-US" sz="1200">
              <a:latin typeface="ＭＳ ゴシック" pitchFamily="49" charset="-128"/>
              <a:ea typeface="ＭＳ ゴシック" pitchFamily="49" charset="-128"/>
            </a:rPr>
            <a:t>千円減額となった。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一般会計等の実質収支が</a:t>
          </a:r>
          <a:r>
            <a:rPr kumimoji="1" lang="en-US" altLang="ja-JP" sz="1400">
              <a:latin typeface="ＭＳ ゴシック" pitchFamily="49" charset="-128"/>
              <a:ea typeface="ＭＳ ゴシック" pitchFamily="49" charset="-128"/>
            </a:rPr>
            <a:t>298,713</a:t>
          </a:r>
          <a:r>
            <a:rPr kumimoji="1" lang="ja-JP" altLang="en-US" sz="1400">
              <a:latin typeface="ＭＳ ゴシック" pitchFamily="49" charset="-128"/>
              <a:ea typeface="ＭＳ ゴシック" pitchFamily="49" charset="-128"/>
            </a:rPr>
            <a:t>千円の増額となったことに加え、国民健康保険事業特別会計（事業勘定）において被保険者数の減による医療費の減により実質収支の増、介護保険事業特別会計（保険事業勘定）高齢者人口の増による保険料の増により、資金剰余額は前年度比</a:t>
          </a:r>
          <a:r>
            <a:rPr kumimoji="1" lang="en-US" altLang="ja-JP" sz="1400">
              <a:latin typeface="ＭＳ ゴシック" pitchFamily="49" charset="-128"/>
              <a:ea typeface="ＭＳ ゴシック" pitchFamily="49" charset="-128"/>
            </a:rPr>
            <a:t>508,254</a:t>
          </a:r>
          <a:r>
            <a:rPr kumimoji="1" lang="ja-JP" altLang="en-US" sz="1400">
              <a:latin typeface="ＭＳ ゴシック" pitchFamily="49" charset="-128"/>
              <a:ea typeface="ＭＳ ゴシック" pitchFamily="49" charset="-128"/>
            </a:rPr>
            <a:t>千円の増額となり、</a:t>
          </a:r>
          <a:r>
            <a:rPr kumimoji="1" lang="en-US" altLang="ja-JP" sz="1400">
              <a:latin typeface="ＭＳ ゴシック" pitchFamily="49" charset="-128"/>
              <a:ea typeface="ＭＳ ゴシック" pitchFamily="49" charset="-128"/>
            </a:rPr>
            <a:t>7,938,300</a:t>
          </a:r>
          <a:r>
            <a:rPr kumimoji="1" lang="ja-JP" altLang="en-US" sz="1400">
              <a:latin typeface="ＭＳ ゴシック" pitchFamily="49" charset="-128"/>
              <a:ea typeface="ＭＳ ゴシック" pitchFamily="49" charset="-128"/>
            </a:rPr>
            <a:t>千円となった。資金剰余額は前年度比で増額となり、標準財政規模は減額となっているため、連結実質赤字比率は</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ポイントの改善となっている。</a:t>
          </a:r>
        </a:p>
        <a:p>
          <a:r>
            <a:rPr kumimoji="1" lang="ja-JP" altLang="en-US" sz="1400">
              <a:latin typeface="ＭＳ ゴシック" pitchFamily="49" charset="-128"/>
              <a:ea typeface="ＭＳ ゴシック" pitchFamily="49" charset="-128"/>
            </a:rPr>
            <a:t>　連結実質赤字比率は「早期健全化段階」の基準を大きく下回っており、良好な状態にあるため引き続き、当該比率の適正な推移に努める。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43286852</v>
      </c>
      <c r="BO4" s="410"/>
      <c r="BP4" s="410"/>
      <c r="BQ4" s="410"/>
      <c r="BR4" s="410"/>
      <c r="BS4" s="410"/>
      <c r="BT4" s="410"/>
      <c r="BU4" s="411"/>
      <c r="BV4" s="409">
        <v>42146787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41367946</v>
      </c>
      <c r="BO5" s="447"/>
      <c r="BP5" s="447"/>
      <c r="BQ5" s="447"/>
      <c r="BR5" s="447"/>
      <c r="BS5" s="447"/>
      <c r="BT5" s="447"/>
      <c r="BU5" s="448"/>
      <c r="BV5" s="446">
        <v>40508004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96.9</v>
      </c>
      <c r="CU5" s="444"/>
      <c r="CV5" s="444"/>
      <c r="CW5" s="444"/>
      <c r="CX5" s="444"/>
      <c r="CY5" s="444"/>
      <c r="CZ5" s="444"/>
      <c r="DA5" s="445"/>
      <c r="DB5" s="443">
        <v>94.4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1918906</v>
      </c>
      <c r="BO6" s="447"/>
      <c r="BP6" s="447"/>
      <c r="BQ6" s="447"/>
      <c r="BR6" s="447"/>
      <c r="BS6" s="447"/>
      <c r="BT6" s="447"/>
      <c r="BU6" s="448"/>
      <c r="BV6" s="446">
        <v>1638783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102.5</v>
      </c>
      <c r="CU6" s="484"/>
      <c r="CV6" s="484"/>
      <c r="CW6" s="484"/>
      <c r="CX6" s="484"/>
      <c r="CY6" s="484"/>
      <c r="CZ6" s="484"/>
      <c r="DA6" s="485"/>
      <c r="DB6" s="483">
        <v>99.7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309944</v>
      </c>
      <c r="BO7" s="447"/>
      <c r="BP7" s="447"/>
      <c r="BQ7" s="447"/>
      <c r="BR7" s="447"/>
      <c r="BS7" s="447"/>
      <c r="BT7" s="447"/>
      <c r="BU7" s="448"/>
      <c r="BV7" s="446">
        <v>328534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23362430</v>
      </c>
      <c r="CU7" s="447"/>
      <c r="CV7" s="447"/>
      <c r="CW7" s="447"/>
      <c r="CX7" s="447"/>
      <c r="CY7" s="447"/>
      <c r="CZ7" s="447"/>
      <c r="DA7" s="448"/>
      <c r="DB7" s="446">
        <v>23727081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1608962</v>
      </c>
      <c r="BO8" s="447"/>
      <c r="BP8" s="447"/>
      <c r="BQ8" s="447"/>
      <c r="BR8" s="447"/>
      <c r="BS8" s="447"/>
      <c r="BT8" s="447"/>
      <c r="BU8" s="448"/>
      <c r="BV8" s="446">
        <v>1310249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83965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298713</v>
      </c>
      <c r="BO9" s="447"/>
      <c r="BP9" s="447"/>
      <c r="BQ9" s="447"/>
      <c r="BR9" s="447"/>
      <c r="BS9" s="447"/>
      <c r="BT9" s="447"/>
      <c r="BU9" s="448"/>
      <c r="BV9" s="446">
        <v>-198018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19.399999999999999</v>
      </c>
      <c r="CU9" s="444"/>
      <c r="CV9" s="444"/>
      <c r="CW9" s="444"/>
      <c r="CX9" s="444"/>
      <c r="CY9" s="444"/>
      <c r="CZ9" s="444"/>
      <c r="DA9" s="445"/>
      <c r="DB9" s="443">
        <v>20</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84312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14189</v>
      </c>
      <c r="BO10" s="447"/>
      <c r="BP10" s="447"/>
      <c r="BQ10" s="447"/>
      <c r="BR10" s="447"/>
      <c r="BS10" s="447"/>
      <c r="BT10" s="447"/>
      <c r="BU10" s="448"/>
      <c r="BV10" s="446">
        <v>5678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84608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1001186</v>
      </c>
      <c r="BO12" s="447"/>
      <c r="BP12" s="447"/>
      <c r="BQ12" s="447"/>
      <c r="BR12" s="447"/>
      <c r="BS12" s="447"/>
      <c r="BT12" s="447"/>
      <c r="BU12" s="448"/>
      <c r="BV12" s="446">
        <v>303408</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83509</v>
      </c>
      <c r="S13" s="528"/>
      <c r="T13" s="528"/>
      <c r="U13" s="528"/>
      <c r="V13" s="529"/>
      <c r="W13" s="462" t="s">
        <v>132</v>
      </c>
      <c r="X13" s="463"/>
      <c r="Y13" s="463"/>
      <c r="Z13" s="463"/>
      <c r="AA13" s="463"/>
      <c r="AB13" s="453"/>
      <c r="AC13" s="497">
        <v>2084</v>
      </c>
      <c r="AD13" s="498"/>
      <c r="AE13" s="498"/>
      <c r="AF13" s="498"/>
      <c r="AG13" s="537"/>
      <c r="AH13" s="497">
        <v>2106</v>
      </c>
      <c r="AI13" s="498"/>
      <c r="AJ13" s="498"/>
      <c r="AK13" s="498"/>
      <c r="AL13" s="499"/>
      <c r="AM13" s="475" t="s">
        <v>133</v>
      </c>
      <c r="AN13" s="476"/>
      <c r="AO13" s="476"/>
      <c r="AP13" s="476"/>
      <c r="AQ13" s="476"/>
      <c r="AR13" s="476"/>
      <c r="AS13" s="476"/>
      <c r="AT13" s="477"/>
      <c r="AU13" s="478" t="s">
        <v>127</v>
      </c>
      <c r="AV13" s="479"/>
      <c r="AW13" s="479"/>
      <c r="AX13" s="479"/>
      <c r="AY13" s="480" t="s">
        <v>134</v>
      </c>
      <c r="AZ13" s="481"/>
      <c r="BA13" s="481"/>
      <c r="BB13" s="481"/>
      <c r="BC13" s="481"/>
      <c r="BD13" s="481"/>
      <c r="BE13" s="481"/>
      <c r="BF13" s="481"/>
      <c r="BG13" s="481"/>
      <c r="BH13" s="481"/>
      <c r="BI13" s="481"/>
      <c r="BJ13" s="481"/>
      <c r="BK13" s="481"/>
      <c r="BL13" s="481"/>
      <c r="BM13" s="482"/>
      <c r="BN13" s="446">
        <v>-688284</v>
      </c>
      <c r="BO13" s="447"/>
      <c r="BP13" s="447"/>
      <c r="BQ13" s="447"/>
      <c r="BR13" s="447"/>
      <c r="BS13" s="447"/>
      <c r="BT13" s="447"/>
      <c r="BU13" s="448"/>
      <c r="BV13" s="446">
        <v>-495748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84864</v>
      </c>
      <c r="S14" s="528"/>
      <c r="T14" s="528"/>
      <c r="U14" s="528"/>
      <c r="V14" s="529"/>
      <c r="W14" s="436"/>
      <c r="X14" s="437"/>
      <c r="Y14" s="437"/>
      <c r="Z14" s="437"/>
      <c r="AA14" s="437"/>
      <c r="AB14" s="426"/>
      <c r="AC14" s="530">
        <v>5.4</v>
      </c>
      <c r="AD14" s="531"/>
      <c r="AE14" s="531"/>
      <c r="AF14" s="531"/>
      <c r="AG14" s="532"/>
      <c r="AH14" s="530">
        <v>5.5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33.700000000000003</v>
      </c>
      <c r="CU14" s="542"/>
      <c r="CV14" s="542"/>
      <c r="CW14" s="542"/>
      <c r="CX14" s="542"/>
      <c r="CY14" s="542"/>
      <c r="CZ14" s="542"/>
      <c r="DA14" s="543"/>
      <c r="DB14" s="541">
        <v>31.2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83986</v>
      </c>
      <c r="S15" s="528"/>
      <c r="T15" s="528"/>
      <c r="U15" s="528"/>
      <c r="V15" s="529"/>
      <c r="W15" s="462" t="s">
        <v>138</v>
      </c>
      <c r="X15" s="463"/>
      <c r="Y15" s="463"/>
      <c r="Z15" s="463"/>
      <c r="AA15" s="463"/>
      <c r="AB15" s="453"/>
      <c r="AC15" s="497">
        <v>12875</v>
      </c>
      <c r="AD15" s="498"/>
      <c r="AE15" s="498"/>
      <c r="AF15" s="498"/>
      <c r="AG15" s="537"/>
      <c r="AH15" s="497">
        <v>12763</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9571980</v>
      </c>
      <c r="BO15" s="410"/>
      <c r="BP15" s="410"/>
      <c r="BQ15" s="410"/>
      <c r="BR15" s="410"/>
      <c r="BS15" s="410"/>
      <c r="BT15" s="410"/>
      <c r="BU15" s="411"/>
      <c r="BV15" s="409">
        <v>9262821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33.5</v>
      </c>
      <c r="AD16" s="531"/>
      <c r="AE16" s="531"/>
      <c r="AF16" s="531"/>
      <c r="AG16" s="532"/>
      <c r="AH16" s="530">
        <v>33.6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18819491</v>
      </c>
      <c r="BO16" s="447"/>
      <c r="BP16" s="447"/>
      <c r="BQ16" s="447"/>
      <c r="BR16" s="447"/>
      <c r="BS16" s="447"/>
      <c r="BT16" s="447"/>
      <c r="BU16" s="448"/>
      <c r="BV16" s="446">
        <v>18856857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23421</v>
      </c>
      <c r="AD17" s="498"/>
      <c r="AE17" s="498"/>
      <c r="AF17" s="498"/>
      <c r="AG17" s="537"/>
      <c r="AH17" s="497">
        <v>23088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12202401</v>
      </c>
      <c r="BO17" s="447"/>
      <c r="BP17" s="447"/>
      <c r="BQ17" s="447"/>
      <c r="BR17" s="447"/>
      <c r="BS17" s="447"/>
      <c r="BT17" s="447"/>
      <c r="BU17" s="448"/>
      <c r="BV17" s="446">
        <v>11788763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491.53</v>
      </c>
      <c r="M18" s="559"/>
      <c r="N18" s="559"/>
      <c r="O18" s="559"/>
      <c r="P18" s="559"/>
      <c r="Q18" s="559"/>
      <c r="R18" s="560"/>
      <c r="S18" s="560"/>
      <c r="T18" s="560"/>
      <c r="U18" s="560"/>
      <c r="V18" s="561"/>
      <c r="W18" s="464"/>
      <c r="X18" s="465"/>
      <c r="Y18" s="465"/>
      <c r="Z18" s="465"/>
      <c r="AA18" s="465"/>
      <c r="AB18" s="456"/>
      <c r="AC18" s="562">
        <v>61</v>
      </c>
      <c r="AD18" s="563"/>
      <c r="AE18" s="563"/>
      <c r="AF18" s="563"/>
      <c r="AG18" s="564"/>
      <c r="AH18" s="562">
        <v>60.8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22829211</v>
      </c>
      <c r="BO18" s="447"/>
      <c r="BP18" s="447"/>
      <c r="BQ18" s="447"/>
      <c r="BR18" s="447"/>
      <c r="BS18" s="447"/>
      <c r="BT18" s="447"/>
      <c r="BU18" s="448"/>
      <c r="BV18" s="446">
        <v>22807316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171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27678204</v>
      </c>
      <c r="BO19" s="447"/>
      <c r="BP19" s="447"/>
      <c r="BQ19" s="447"/>
      <c r="BR19" s="447"/>
      <c r="BS19" s="447"/>
      <c r="BT19" s="447"/>
      <c r="BU19" s="448"/>
      <c r="BV19" s="446">
        <v>27501043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35785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42489418</v>
      </c>
      <c r="BO23" s="447"/>
      <c r="BP23" s="447"/>
      <c r="BQ23" s="447"/>
      <c r="BR23" s="447"/>
      <c r="BS23" s="447"/>
      <c r="BT23" s="447"/>
      <c r="BU23" s="448"/>
      <c r="BV23" s="446">
        <v>43812038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8850</v>
      </c>
      <c r="R24" s="498"/>
      <c r="S24" s="498"/>
      <c r="T24" s="498"/>
      <c r="U24" s="498"/>
      <c r="V24" s="537"/>
      <c r="W24" s="596"/>
      <c r="X24" s="584"/>
      <c r="Y24" s="585"/>
      <c r="Z24" s="496" t="s">
        <v>162</v>
      </c>
      <c r="AA24" s="476"/>
      <c r="AB24" s="476"/>
      <c r="AC24" s="476"/>
      <c r="AD24" s="476"/>
      <c r="AE24" s="476"/>
      <c r="AF24" s="476"/>
      <c r="AG24" s="477"/>
      <c r="AH24" s="497">
        <v>718</v>
      </c>
      <c r="AI24" s="498"/>
      <c r="AJ24" s="498"/>
      <c r="AK24" s="498"/>
      <c r="AL24" s="537"/>
      <c r="AM24" s="497">
        <v>2263136</v>
      </c>
      <c r="AN24" s="498"/>
      <c r="AO24" s="498"/>
      <c r="AP24" s="498"/>
      <c r="AQ24" s="498"/>
      <c r="AR24" s="537"/>
      <c r="AS24" s="497">
        <v>3152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39323848</v>
      </c>
      <c r="BO24" s="447"/>
      <c r="BP24" s="447"/>
      <c r="BQ24" s="447"/>
      <c r="BR24" s="447"/>
      <c r="BS24" s="447"/>
      <c r="BT24" s="447"/>
      <c r="BU24" s="448"/>
      <c r="BV24" s="446">
        <v>39593081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7270</v>
      </c>
      <c r="R25" s="498"/>
      <c r="S25" s="498"/>
      <c r="T25" s="498"/>
      <c r="U25" s="498"/>
      <c r="V25" s="537"/>
      <c r="W25" s="596"/>
      <c r="X25" s="584"/>
      <c r="Y25" s="585"/>
      <c r="Z25" s="496" t="s">
        <v>165</v>
      </c>
      <c r="AA25" s="476"/>
      <c r="AB25" s="476"/>
      <c r="AC25" s="476"/>
      <c r="AD25" s="476"/>
      <c r="AE25" s="476"/>
      <c r="AF25" s="476"/>
      <c r="AG25" s="477"/>
      <c r="AH25" s="497">
        <v>120</v>
      </c>
      <c r="AI25" s="498"/>
      <c r="AJ25" s="498"/>
      <c r="AK25" s="498"/>
      <c r="AL25" s="537"/>
      <c r="AM25" s="497">
        <v>333720</v>
      </c>
      <c r="AN25" s="498"/>
      <c r="AO25" s="498"/>
      <c r="AP25" s="498"/>
      <c r="AQ25" s="498"/>
      <c r="AR25" s="537"/>
      <c r="AS25" s="497">
        <v>2781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3474006</v>
      </c>
      <c r="BO25" s="410"/>
      <c r="BP25" s="410"/>
      <c r="BQ25" s="410"/>
      <c r="BR25" s="410"/>
      <c r="BS25" s="410"/>
      <c r="BT25" s="410"/>
      <c r="BU25" s="411"/>
      <c r="BV25" s="409">
        <v>3850703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6400</v>
      </c>
      <c r="R26" s="498"/>
      <c r="S26" s="498"/>
      <c r="T26" s="498"/>
      <c r="U26" s="498"/>
      <c r="V26" s="537"/>
      <c r="W26" s="596"/>
      <c r="X26" s="584"/>
      <c r="Y26" s="585"/>
      <c r="Z26" s="496" t="s">
        <v>168</v>
      </c>
      <c r="AA26" s="606"/>
      <c r="AB26" s="606"/>
      <c r="AC26" s="606"/>
      <c r="AD26" s="606"/>
      <c r="AE26" s="606"/>
      <c r="AF26" s="606"/>
      <c r="AG26" s="607"/>
      <c r="AH26" s="497">
        <v>17</v>
      </c>
      <c r="AI26" s="498"/>
      <c r="AJ26" s="498"/>
      <c r="AK26" s="498"/>
      <c r="AL26" s="537"/>
      <c r="AM26" s="497">
        <v>67524</v>
      </c>
      <c r="AN26" s="498"/>
      <c r="AO26" s="498"/>
      <c r="AP26" s="498"/>
      <c r="AQ26" s="498"/>
      <c r="AR26" s="537"/>
      <c r="AS26" s="497">
        <v>3972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4480</v>
      </c>
      <c r="R27" s="498"/>
      <c r="S27" s="498"/>
      <c r="T27" s="498"/>
      <c r="U27" s="498"/>
      <c r="V27" s="537"/>
      <c r="W27" s="596"/>
      <c r="X27" s="584"/>
      <c r="Y27" s="585"/>
      <c r="Z27" s="496" t="s">
        <v>172</v>
      </c>
      <c r="AA27" s="476"/>
      <c r="AB27" s="476"/>
      <c r="AC27" s="476"/>
      <c r="AD27" s="476"/>
      <c r="AE27" s="476"/>
      <c r="AF27" s="476"/>
      <c r="AG27" s="477"/>
      <c r="AH27" s="497">
        <v>43</v>
      </c>
      <c r="AI27" s="498"/>
      <c r="AJ27" s="498"/>
      <c r="AK27" s="498"/>
      <c r="AL27" s="537"/>
      <c r="AM27" s="497">
        <v>124625</v>
      </c>
      <c r="AN27" s="498"/>
      <c r="AO27" s="498"/>
      <c r="AP27" s="498"/>
      <c r="AQ27" s="498"/>
      <c r="AR27" s="537"/>
      <c r="AS27" s="497">
        <v>2898</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1086892</v>
      </c>
      <c r="BO27" s="620"/>
      <c r="BP27" s="620"/>
      <c r="BQ27" s="620"/>
      <c r="BR27" s="620"/>
      <c r="BS27" s="620"/>
      <c r="BT27" s="620"/>
      <c r="BU27" s="621"/>
      <c r="BV27" s="619">
        <v>1086520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4060</v>
      </c>
      <c r="R28" s="498"/>
      <c r="S28" s="498"/>
      <c r="T28" s="498"/>
      <c r="U28" s="498"/>
      <c r="V28" s="537"/>
      <c r="W28" s="596"/>
      <c r="X28" s="584"/>
      <c r="Y28" s="585"/>
      <c r="Z28" s="496" t="s">
        <v>175</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3645648</v>
      </c>
      <c r="BO28" s="410"/>
      <c r="BP28" s="410"/>
      <c r="BQ28" s="410"/>
      <c r="BR28" s="410"/>
      <c r="BS28" s="410"/>
      <c r="BT28" s="410"/>
      <c r="BU28" s="411"/>
      <c r="BV28" s="409">
        <v>3972645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26</v>
      </c>
      <c r="M29" s="498"/>
      <c r="N29" s="498"/>
      <c r="O29" s="498"/>
      <c r="P29" s="537"/>
      <c r="Q29" s="497">
        <v>3880</v>
      </c>
      <c r="R29" s="498"/>
      <c r="S29" s="498"/>
      <c r="T29" s="498"/>
      <c r="U29" s="498"/>
      <c r="V29" s="537"/>
      <c r="W29" s="597"/>
      <c r="X29" s="598"/>
      <c r="Y29" s="599"/>
      <c r="Z29" s="496" t="s">
        <v>178</v>
      </c>
      <c r="AA29" s="476"/>
      <c r="AB29" s="476"/>
      <c r="AC29" s="476"/>
      <c r="AD29" s="476"/>
      <c r="AE29" s="476"/>
      <c r="AF29" s="476"/>
      <c r="AG29" s="477"/>
      <c r="AH29" s="497">
        <v>761</v>
      </c>
      <c r="AI29" s="498"/>
      <c r="AJ29" s="498"/>
      <c r="AK29" s="498"/>
      <c r="AL29" s="537"/>
      <c r="AM29" s="497">
        <v>2387761</v>
      </c>
      <c r="AN29" s="498"/>
      <c r="AO29" s="498"/>
      <c r="AP29" s="498"/>
      <c r="AQ29" s="498"/>
      <c r="AR29" s="537"/>
      <c r="AS29" s="497">
        <v>3138</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1217795</v>
      </c>
      <c r="BO29" s="447"/>
      <c r="BP29" s="447"/>
      <c r="BQ29" s="447"/>
      <c r="BR29" s="447"/>
      <c r="BS29" s="447"/>
      <c r="BT29" s="447"/>
      <c r="BU29" s="448"/>
      <c r="BV29" s="446">
        <v>1614090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5760509</v>
      </c>
      <c r="BO30" s="620"/>
      <c r="BP30" s="620"/>
      <c r="BQ30" s="620"/>
      <c r="BR30" s="620"/>
      <c r="BS30" s="620"/>
      <c r="BT30" s="620"/>
      <c r="BU30" s="621"/>
      <c r="BV30" s="619">
        <v>6451971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93"/>
      <c r="BE34" s="632">
        <f>IF(BG34="","",MAX(C34:D43,U34:V43,AM34:AN43)+1)</f>
        <v>13</v>
      </c>
      <c r="BF34" s="632"/>
      <c r="BG34" s="633" t="str">
        <f>IF('各会計、関係団体の財政状況及び健全化判断比率'!B37="","",'各会計、関係団体の財政状況及び健全化判断比率'!B37)</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大分県交通災害共済組合（交通災害共済事業会計）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中津市土地開発公社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ケーブルネットワーク事業特別会計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国民健康保険事業特別会計（直診勘定）</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IF('各会計、関係団体の財政状況及び健全化判断比率'!B35="","",'各会計、関係団体の財政状況及び健全化判断比率'!B35)</f>
        <v>病院事業会計</v>
      </c>
      <c r="AP35" s="633"/>
      <c r="AQ35" s="633"/>
      <c r="AR35" s="633"/>
      <c r="AS35" s="633"/>
      <c r="AT35" s="633"/>
      <c r="AU35" s="633"/>
      <c r="AV35" s="633"/>
      <c r="AW35" s="633"/>
      <c r="AX35" s="633"/>
      <c r="AY35" s="633"/>
      <c r="AZ35" s="633"/>
      <c r="BA35" s="633"/>
      <c r="BB35" s="633"/>
      <c r="BC35" s="633"/>
      <c r="BD35" s="193"/>
      <c r="BE35" s="632">
        <f t="shared" ref="BE35:BE43" si="1">IF(BG35="","",BE34+1)</f>
        <v>14</v>
      </c>
      <c r="BF35" s="632"/>
      <c r="BG35" s="633" t="str">
        <f>IF('各会計、関係団体の財政状況及び健全化判断比率'!B38="","",'各会計、関係団体の財政状況及び健全化判断比率'!B38)</f>
        <v>特定環境保全公共下水道事業特別会計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大分県市町村会館管理組合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（有）はばたき</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中津駅北土地区画整理清算事業特別会計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介護保険事業特別会計（保険事業勘定）</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IF('各会計、関係団体の財政状況及び健全化判断比率'!B36="","",'各会計、関係団体の財政状況及び健全化判断比率'!B36)</f>
        <v>診療所事業会計</v>
      </c>
      <c r="AP36" s="633"/>
      <c r="AQ36" s="633"/>
      <c r="AR36" s="633"/>
      <c r="AS36" s="633"/>
      <c r="AT36" s="633"/>
      <c r="AU36" s="633"/>
      <c r="AV36" s="633"/>
      <c r="AW36" s="633"/>
      <c r="AX36" s="633"/>
      <c r="AY36" s="633"/>
      <c r="AZ36" s="633"/>
      <c r="BA36" s="633"/>
      <c r="BB36" s="633"/>
      <c r="BC36" s="633"/>
      <c r="BD36" s="193"/>
      <c r="BE36" s="632">
        <f t="shared" si="1"/>
        <v>15</v>
      </c>
      <c r="BF36" s="632"/>
      <c r="BG36" s="633" t="str">
        <f>IF('各会計、関係団体の財政状況及び健全化判断比率'!B39="","",'各会計、関係団体の財政状況及び健全化判断比率'!B39)</f>
        <v>農業集落排水事業特別会計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大分県後期高齢者医療広域連合（普通会計）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（有）西谷温泉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介護保険事業特別会計（サービス事業勘定）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16</v>
      </c>
      <c r="BF37" s="632"/>
      <c r="BG37" s="633" t="str">
        <f>IF('各会計、関係団体の財政状況及び健全化判断比率'!B40="","",'各会計、関係団体の財政状況及び健全化判断比率'!B40)</f>
        <v>小規模集合排水事業特別会計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大分県後期高齢者医療広域連合（後期高齢者医療事業会計）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（社）農業公社やまくに</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17</v>
      </c>
      <c r="BF38" s="632"/>
      <c r="BG38" s="633" t="str">
        <f>IF('各会計、関係団体の財政状況及び健全化判断比率'!B41="","",'各会計、関係団体の財政状況及び健全化判断比率'!B41)</f>
        <v>サイクリングターミナル事業特別会計</v>
      </c>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（株）道の駅なかつ</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9</v>
      </c>
      <c r="V39" s="632"/>
      <c r="W39" s="633" t="str">
        <f>IF('各会計、関係団体の財政状況及び健全化判断比率'!B33="","",'各会計、関係団体の財政状況及び健全化判断比率'!B33)</f>
        <v>後期高齢者医療特別会計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27</v>
      </c>
      <c r="CP39" s="632"/>
      <c r="CQ39" s="633" t="str">
        <f>IF('各会計、関係団体の財政状況及び健全化判断比率'!BS12="","",'各会計、関係団体の財政状況及び健全化判断比率'!BS12)</f>
        <v>（株）農業生産法人やまくに</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XtI3dERTRZgiZZmdd5q5YAkC4RBnFuFSfYd5xghwQMR8JORS7DEasmwtE5K5eT70XqTYEmwbNEEdCtkDiGaeVg==" saltValue="Ha0MxU9hpvG7WYEbB4Hs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565</v>
      </c>
      <c r="D34" s="1224"/>
      <c r="E34" s="1225"/>
      <c r="F34" s="32">
        <v>13.71</v>
      </c>
      <c r="G34" s="33">
        <v>16.37</v>
      </c>
      <c r="H34" s="33">
        <v>17.36</v>
      </c>
      <c r="I34" s="33">
        <v>17.53</v>
      </c>
      <c r="J34" s="34">
        <v>17.260000000000002</v>
      </c>
      <c r="K34" s="22"/>
      <c r="L34" s="22"/>
      <c r="M34" s="22"/>
      <c r="N34" s="22"/>
      <c r="O34" s="22"/>
      <c r="P34" s="22"/>
    </row>
    <row r="35" spans="1:16" ht="39" customHeight="1">
      <c r="A35" s="22"/>
      <c r="B35" s="35"/>
      <c r="C35" s="1218" t="s">
        <v>566</v>
      </c>
      <c r="D35" s="1219"/>
      <c r="E35" s="1220"/>
      <c r="F35" s="36">
        <v>5.95</v>
      </c>
      <c r="G35" s="37">
        <v>5.3</v>
      </c>
      <c r="H35" s="37">
        <v>6.15</v>
      </c>
      <c r="I35" s="37">
        <v>5.49</v>
      </c>
      <c r="J35" s="38">
        <v>6.85</v>
      </c>
      <c r="K35" s="22"/>
      <c r="L35" s="22"/>
      <c r="M35" s="22"/>
      <c r="N35" s="22"/>
      <c r="O35" s="22"/>
      <c r="P35" s="22"/>
    </row>
    <row r="36" spans="1:16" ht="39" customHeight="1">
      <c r="A36" s="22"/>
      <c r="B36" s="35"/>
      <c r="C36" s="1218" t="s">
        <v>567</v>
      </c>
      <c r="D36" s="1219"/>
      <c r="E36" s="1220"/>
      <c r="F36" s="36">
        <v>5.16</v>
      </c>
      <c r="G36" s="37">
        <v>5.55</v>
      </c>
      <c r="H36" s="37">
        <v>5.84</v>
      </c>
      <c r="I36" s="37">
        <v>5.75</v>
      </c>
      <c r="J36" s="38">
        <v>5.8</v>
      </c>
      <c r="K36" s="22"/>
      <c r="L36" s="22"/>
      <c r="M36" s="22"/>
      <c r="N36" s="22"/>
      <c r="O36" s="22"/>
      <c r="P36" s="22"/>
    </row>
    <row r="37" spans="1:16" ht="39" customHeight="1">
      <c r="A37" s="22"/>
      <c r="B37" s="35"/>
      <c r="C37" s="1218" t="s">
        <v>568</v>
      </c>
      <c r="D37" s="1219"/>
      <c r="E37" s="1220"/>
      <c r="F37" s="36">
        <v>3.13</v>
      </c>
      <c r="G37" s="37">
        <v>1.92</v>
      </c>
      <c r="H37" s="37">
        <v>1.07</v>
      </c>
      <c r="I37" s="37">
        <v>1.49</v>
      </c>
      <c r="J37" s="38">
        <v>3.2</v>
      </c>
      <c r="K37" s="22"/>
      <c r="L37" s="22"/>
      <c r="M37" s="22"/>
      <c r="N37" s="22"/>
      <c r="O37" s="22"/>
      <c r="P37" s="22"/>
    </row>
    <row r="38" spans="1:16" ht="39" customHeight="1">
      <c r="A38" s="22"/>
      <c r="B38" s="35"/>
      <c r="C38" s="1218" t="s">
        <v>569</v>
      </c>
      <c r="D38" s="1219"/>
      <c r="E38" s="1220"/>
      <c r="F38" s="36">
        <v>0.22</v>
      </c>
      <c r="G38" s="37">
        <v>0.37</v>
      </c>
      <c r="H38" s="37">
        <v>0.54</v>
      </c>
      <c r="I38" s="37">
        <v>0.15</v>
      </c>
      <c r="J38" s="38">
        <v>0.43</v>
      </c>
      <c r="K38" s="22"/>
      <c r="L38" s="22"/>
      <c r="M38" s="22"/>
      <c r="N38" s="22"/>
      <c r="O38" s="22"/>
      <c r="P38" s="22"/>
    </row>
    <row r="39" spans="1:16" ht="39" customHeight="1">
      <c r="A39" s="22"/>
      <c r="B39" s="35"/>
      <c r="C39" s="1218" t="s">
        <v>570</v>
      </c>
      <c r="D39" s="1219"/>
      <c r="E39" s="1220"/>
      <c r="F39" s="36">
        <v>0.15</v>
      </c>
      <c r="G39" s="37">
        <v>0.16</v>
      </c>
      <c r="H39" s="37">
        <v>0.2</v>
      </c>
      <c r="I39" s="37">
        <v>0.18</v>
      </c>
      <c r="J39" s="38">
        <v>0.14000000000000001</v>
      </c>
      <c r="K39" s="22"/>
      <c r="L39" s="22"/>
      <c r="M39" s="22"/>
      <c r="N39" s="22"/>
      <c r="O39" s="22"/>
      <c r="P39" s="22"/>
    </row>
    <row r="40" spans="1:16" ht="39" customHeight="1">
      <c r="A40" s="22"/>
      <c r="B40" s="35"/>
      <c r="C40" s="1218" t="s">
        <v>571</v>
      </c>
      <c r="D40" s="1219"/>
      <c r="E40" s="1220"/>
      <c r="F40" s="36">
        <v>0.09</v>
      </c>
      <c r="G40" s="37">
        <v>0.11</v>
      </c>
      <c r="H40" s="37">
        <v>0.13</v>
      </c>
      <c r="I40" s="37">
        <v>0.1</v>
      </c>
      <c r="J40" s="38">
        <v>0.08</v>
      </c>
      <c r="K40" s="22"/>
      <c r="L40" s="22"/>
      <c r="M40" s="22"/>
      <c r="N40" s="22"/>
      <c r="O40" s="22"/>
      <c r="P40" s="22"/>
    </row>
    <row r="41" spans="1:16" ht="39" customHeight="1">
      <c r="A41" s="22"/>
      <c r="B41" s="35"/>
      <c r="C41" s="1218" t="s">
        <v>572</v>
      </c>
      <c r="D41" s="1219"/>
      <c r="E41" s="1220"/>
      <c r="F41" s="36">
        <v>0.01</v>
      </c>
      <c r="G41" s="37">
        <v>0.01</v>
      </c>
      <c r="H41" s="37">
        <v>0</v>
      </c>
      <c r="I41" s="37">
        <v>0.02</v>
      </c>
      <c r="J41" s="38">
        <v>0.06</v>
      </c>
      <c r="K41" s="22"/>
      <c r="L41" s="22"/>
      <c r="M41" s="22"/>
      <c r="N41" s="22"/>
      <c r="O41" s="22"/>
      <c r="P41" s="22"/>
    </row>
    <row r="42" spans="1:16" ht="39" customHeight="1">
      <c r="A42" s="22"/>
      <c r="B42" s="39"/>
      <c r="C42" s="1218" t="s">
        <v>573</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574</v>
      </c>
      <c r="D43" s="1222"/>
      <c r="E43" s="1223"/>
      <c r="F43" s="41">
        <v>0.27</v>
      </c>
      <c r="G43" s="42">
        <v>0.21</v>
      </c>
      <c r="H43" s="42">
        <v>0.16</v>
      </c>
      <c r="I43" s="42">
        <v>0.56000000000000005</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9vPYp2FtUBgftc3L7Nr5DxDPgj3hOnlXh5WS+1rrcZqb8ZBlnYsBB5KRqxDmfdLhqaWED2KZq1Ek7FF2vnjHA==" saltValue="wNxw/73IQH8dJ9lSJxY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5093</v>
      </c>
      <c r="L45" s="60">
        <v>5081</v>
      </c>
      <c r="M45" s="60">
        <v>5150</v>
      </c>
      <c r="N45" s="60">
        <v>5161</v>
      </c>
      <c r="O45" s="61">
        <v>5015</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v>56</v>
      </c>
      <c r="L47" s="64">
        <v>56</v>
      </c>
      <c r="M47" s="64">
        <v>36</v>
      </c>
      <c r="N47" s="64">
        <v>27</v>
      </c>
      <c r="O47" s="65">
        <v>13</v>
      </c>
      <c r="P47" s="48"/>
      <c r="Q47" s="48"/>
      <c r="R47" s="48"/>
      <c r="S47" s="48"/>
      <c r="T47" s="48"/>
      <c r="U47" s="48"/>
    </row>
    <row r="48" spans="1:21" ht="30.75" customHeight="1">
      <c r="A48" s="48"/>
      <c r="B48" s="1236"/>
      <c r="C48" s="1237"/>
      <c r="D48" s="62"/>
      <c r="E48" s="1228" t="s">
        <v>14</v>
      </c>
      <c r="F48" s="1228"/>
      <c r="G48" s="1228"/>
      <c r="H48" s="1228"/>
      <c r="I48" s="1228"/>
      <c r="J48" s="1229"/>
      <c r="K48" s="63">
        <v>1406</v>
      </c>
      <c r="L48" s="64">
        <v>1277</v>
      </c>
      <c r="M48" s="64">
        <v>1438</v>
      </c>
      <c r="N48" s="64">
        <v>1230</v>
      </c>
      <c r="O48" s="65">
        <v>1191</v>
      </c>
      <c r="P48" s="48"/>
      <c r="Q48" s="48"/>
      <c r="R48" s="48"/>
      <c r="S48" s="48"/>
      <c r="T48" s="48"/>
      <c r="U48" s="48"/>
    </row>
    <row r="49" spans="1:21" ht="30.75" customHeight="1">
      <c r="A49" s="48"/>
      <c r="B49" s="1236"/>
      <c r="C49" s="1237"/>
      <c r="D49" s="62"/>
      <c r="E49" s="1228" t="s">
        <v>15</v>
      </c>
      <c r="F49" s="1228"/>
      <c r="G49" s="1228"/>
      <c r="H49" s="1228"/>
      <c r="I49" s="1228"/>
      <c r="J49" s="1229"/>
      <c r="K49" s="63" t="s">
        <v>515</v>
      </c>
      <c r="L49" s="64" t="s">
        <v>515</v>
      </c>
      <c r="M49" s="64" t="s">
        <v>515</v>
      </c>
      <c r="N49" s="64" t="s">
        <v>515</v>
      </c>
      <c r="O49" s="65" t="s">
        <v>515</v>
      </c>
      <c r="P49" s="48"/>
      <c r="Q49" s="48"/>
      <c r="R49" s="48"/>
      <c r="S49" s="48"/>
      <c r="T49" s="48"/>
      <c r="U49" s="48"/>
    </row>
    <row r="50" spans="1:21" ht="30.75" customHeight="1">
      <c r="A50" s="48"/>
      <c r="B50" s="1236"/>
      <c r="C50" s="1237"/>
      <c r="D50" s="62"/>
      <c r="E50" s="1228" t="s">
        <v>16</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5284</v>
      </c>
      <c r="L52" s="64">
        <v>5485</v>
      </c>
      <c r="M52" s="64">
        <v>5601</v>
      </c>
      <c r="N52" s="64">
        <v>5395</v>
      </c>
      <c r="O52" s="65">
        <v>5202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1271</v>
      </c>
      <c r="L53" s="69">
        <v>929</v>
      </c>
      <c r="M53" s="69">
        <v>1023</v>
      </c>
      <c r="N53" s="69">
        <v>1023</v>
      </c>
      <c r="O53" s="70">
        <v>1017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E0vxu/jiuXh2zf8O3LKXcZNq7EU4F3+9KII5EP5YURHSbcQSpLNxED2maZT/PkJvwaiRgs5cObbsrgxLMpaaQ==" saltValue="mTIvy+EFA2rw8Zv00E4G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42" t="s">
        <v>23</v>
      </c>
      <c r="C41" s="1243"/>
      <c r="D41" s="81"/>
      <c r="E41" s="1248" t="s">
        <v>24</v>
      </c>
      <c r="F41" s="1248"/>
      <c r="G41" s="1248"/>
      <c r="H41" s="1249"/>
      <c r="I41" s="82">
        <v>43444</v>
      </c>
      <c r="J41" s="83">
        <v>45097</v>
      </c>
      <c r="K41" s="83">
        <v>44776</v>
      </c>
      <c r="L41" s="83">
        <v>43812</v>
      </c>
      <c r="M41" s="84">
        <v>42489</v>
      </c>
    </row>
    <row r="42" spans="2:13" ht="27.75" customHeight="1">
      <c r="B42" s="1244"/>
      <c r="C42" s="1245"/>
      <c r="D42" s="85"/>
      <c r="E42" s="1250" t="s">
        <v>25</v>
      </c>
      <c r="F42" s="1250"/>
      <c r="G42" s="1250"/>
      <c r="H42" s="1251"/>
      <c r="I42" s="86">
        <v>399</v>
      </c>
      <c r="J42" s="87">
        <v>400</v>
      </c>
      <c r="K42" s="87">
        <v>402</v>
      </c>
      <c r="L42" s="87">
        <v>403</v>
      </c>
      <c r="M42" s="88">
        <v>391</v>
      </c>
    </row>
    <row r="43" spans="2:13" ht="27.75" customHeight="1">
      <c r="B43" s="1244"/>
      <c r="C43" s="1245"/>
      <c r="D43" s="85"/>
      <c r="E43" s="1250" t="s">
        <v>26</v>
      </c>
      <c r="F43" s="1250"/>
      <c r="G43" s="1250"/>
      <c r="H43" s="1251"/>
      <c r="I43" s="86">
        <v>16331</v>
      </c>
      <c r="J43" s="87">
        <v>15615</v>
      </c>
      <c r="K43" s="87">
        <v>15626</v>
      </c>
      <c r="L43" s="87">
        <v>15227</v>
      </c>
      <c r="M43" s="88">
        <v>14048</v>
      </c>
    </row>
    <row r="44" spans="2:13" ht="27.75" customHeight="1">
      <c r="B44" s="1244"/>
      <c r="C44" s="1245"/>
      <c r="D44" s="85"/>
      <c r="E44" s="1250" t="s">
        <v>27</v>
      </c>
      <c r="F44" s="1250"/>
      <c r="G44" s="1250"/>
      <c r="H44" s="1251"/>
      <c r="I44" s="86" t="s">
        <v>515</v>
      </c>
      <c r="J44" s="87" t="s">
        <v>515</v>
      </c>
      <c r="K44" s="87" t="s">
        <v>515</v>
      </c>
      <c r="L44" s="87" t="s">
        <v>515</v>
      </c>
      <c r="M44" s="88" t="s">
        <v>515</v>
      </c>
    </row>
    <row r="45" spans="2:13" ht="27.75" customHeight="1">
      <c r="B45" s="1244"/>
      <c r="C45" s="1245"/>
      <c r="D45" s="85"/>
      <c r="E45" s="1250" t="s">
        <v>28</v>
      </c>
      <c r="F45" s="1250"/>
      <c r="G45" s="1250"/>
      <c r="H45" s="1251"/>
      <c r="I45" s="86">
        <v>7393</v>
      </c>
      <c r="J45" s="87">
        <v>6711</v>
      </c>
      <c r="K45" s="87">
        <v>6311</v>
      </c>
      <c r="L45" s="87">
        <v>6299</v>
      </c>
      <c r="M45" s="88">
        <v>6297</v>
      </c>
    </row>
    <row r="46" spans="2:13" ht="27.75" customHeight="1">
      <c r="B46" s="1244"/>
      <c r="C46" s="1245"/>
      <c r="D46" s="89"/>
      <c r="E46" s="1250" t="s">
        <v>29</v>
      </c>
      <c r="F46" s="1250"/>
      <c r="G46" s="1250"/>
      <c r="H46" s="1251"/>
      <c r="I46" s="86" t="s">
        <v>515</v>
      </c>
      <c r="J46" s="87" t="s">
        <v>515</v>
      </c>
      <c r="K46" s="87">
        <v>240</v>
      </c>
      <c r="L46" s="87">
        <v>246</v>
      </c>
      <c r="M46" s="88">
        <v>257</v>
      </c>
    </row>
    <row r="47" spans="2:13" ht="27.75" customHeight="1">
      <c r="B47" s="1244"/>
      <c r="C47" s="1245"/>
      <c r="D47" s="90"/>
      <c r="E47" s="1252" t="s">
        <v>30</v>
      </c>
      <c r="F47" s="1253"/>
      <c r="G47" s="1253"/>
      <c r="H47" s="1254"/>
      <c r="I47" s="86" t="s">
        <v>515</v>
      </c>
      <c r="J47" s="87" t="s">
        <v>515</v>
      </c>
      <c r="K47" s="87" t="s">
        <v>515</v>
      </c>
      <c r="L47" s="87" t="s">
        <v>515</v>
      </c>
      <c r="M47" s="88" t="s">
        <v>515</v>
      </c>
    </row>
    <row r="48" spans="2:13" ht="27.75" customHeight="1">
      <c r="B48" s="1244"/>
      <c r="C48" s="1245"/>
      <c r="D48" s="85"/>
      <c r="E48" s="1250" t="s">
        <v>31</v>
      </c>
      <c r="F48" s="1250"/>
      <c r="G48" s="1250"/>
      <c r="H48" s="1251"/>
      <c r="I48" s="86" t="s">
        <v>515</v>
      </c>
      <c r="J48" s="87" t="s">
        <v>515</v>
      </c>
      <c r="K48" s="87" t="s">
        <v>515</v>
      </c>
      <c r="L48" s="87" t="s">
        <v>515</v>
      </c>
      <c r="M48" s="88" t="s">
        <v>515</v>
      </c>
    </row>
    <row r="49" spans="2:13" ht="27.75" customHeight="1">
      <c r="B49" s="1246"/>
      <c r="C49" s="1247"/>
      <c r="D49" s="85"/>
      <c r="E49" s="1250" t="s">
        <v>32</v>
      </c>
      <c r="F49" s="1250"/>
      <c r="G49" s="1250"/>
      <c r="H49" s="1251"/>
      <c r="I49" s="86" t="s">
        <v>515</v>
      </c>
      <c r="J49" s="87" t="s">
        <v>515</v>
      </c>
      <c r="K49" s="87" t="s">
        <v>515</v>
      </c>
      <c r="L49" s="87" t="s">
        <v>515</v>
      </c>
      <c r="M49" s="88" t="s">
        <v>515</v>
      </c>
    </row>
    <row r="50" spans="2:13" ht="27.75" customHeight="1">
      <c r="B50" s="1255" t="s">
        <v>33</v>
      </c>
      <c r="C50" s="1256"/>
      <c r="D50" s="91"/>
      <c r="E50" s="1250" t="s">
        <v>34</v>
      </c>
      <c r="F50" s="1250"/>
      <c r="G50" s="1250"/>
      <c r="H50" s="1251"/>
      <c r="I50" s="86">
        <v>10816</v>
      </c>
      <c r="J50" s="87">
        <v>10778</v>
      </c>
      <c r="K50" s="87">
        <v>9943</v>
      </c>
      <c r="L50" s="87">
        <v>9826</v>
      </c>
      <c r="M50" s="88">
        <v>8707</v>
      </c>
    </row>
    <row r="51" spans="2:13" ht="27.75" customHeight="1">
      <c r="B51" s="1244"/>
      <c r="C51" s="1245"/>
      <c r="D51" s="85"/>
      <c r="E51" s="1250" t="s">
        <v>35</v>
      </c>
      <c r="F51" s="1250"/>
      <c r="G51" s="1250"/>
      <c r="H51" s="1251"/>
      <c r="I51" s="86">
        <v>5385</v>
      </c>
      <c r="J51" s="87">
        <v>5925</v>
      </c>
      <c r="K51" s="87">
        <v>6346</v>
      </c>
      <c r="L51" s="87">
        <v>6167</v>
      </c>
      <c r="M51" s="88">
        <v>6052</v>
      </c>
    </row>
    <row r="52" spans="2:13" ht="27.75" customHeight="1">
      <c r="B52" s="1246"/>
      <c r="C52" s="1247"/>
      <c r="D52" s="85"/>
      <c r="E52" s="1250" t="s">
        <v>36</v>
      </c>
      <c r="F52" s="1250"/>
      <c r="G52" s="1250"/>
      <c r="H52" s="1251"/>
      <c r="I52" s="86">
        <v>44453</v>
      </c>
      <c r="J52" s="87">
        <v>44724</v>
      </c>
      <c r="K52" s="87">
        <v>44871</v>
      </c>
      <c r="L52" s="87">
        <v>44072</v>
      </c>
      <c r="M52" s="88">
        <v>42397</v>
      </c>
    </row>
    <row r="53" spans="2:13" ht="27.75" customHeight="1" thickBot="1">
      <c r="B53" s="1257" t="s">
        <v>37</v>
      </c>
      <c r="C53" s="1258"/>
      <c r="D53" s="92"/>
      <c r="E53" s="1259" t="s">
        <v>38</v>
      </c>
      <c r="F53" s="1259"/>
      <c r="G53" s="1259"/>
      <c r="H53" s="1260"/>
      <c r="I53" s="93">
        <v>6914</v>
      </c>
      <c r="J53" s="94">
        <v>6396</v>
      </c>
      <c r="K53" s="94">
        <v>6195</v>
      </c>
      <c r="L53" s="94">
        <v>5923</v>
      </c>
      <c r="M53" s="95">
        <v>6327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dSJ75lmIM218UX8zdjjhccAFed4FDlLWxhNT+FQXZwucq2VgoA3ogYEujApDItK+BjYTG7myVhyOIHrRIZOPg==" saltValue="pqDS8kPBupi6DY3GSu9D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3520</v>
      </c>
      <c r="G55" s="107">
        <v>3973</v>
      </c>
      <c r="H55" s="108">
        <v>3646</v>
      </c>
    </row>
    <row r="56" spans="2:8" ht="52.5" customHeight="1">
      <c r="B56" s="109"/>
      <c r="C56" s="1271" t="s">
        <v>42</v>
      </c>
      <c r="D56" s="1271"/>
      <c r="E56" s="1272"/>
      <c r="F56" s="110">
        <v>2011</v>
      </c>
      <c r="G56" s="110">
        <v>1614</v>
      </c>
      <c r="H56" s="111">
        <v>1218</v>
      </c>
    </row>
    <row r="57" spans="2:8" ht="53.25" customHeight="1">
      <c r="B57" s="109"/>
      <c r="C57" s="1273" t="s">
        <v>43</v>
      </c>
      <c r="D57" s="1273"/>
      <c r="E57" s="1274"/>
      <c r="F57" s="112">
        <v>6282</v>
      </c>
      <c r="G57" s="112">
        <v>6452</v>
      </c>
      <c r="H57" s="113">
        <v>5761</v>
      </c>
    </row>
    <row r="58" spans="2:8" ht="45.75" customHeight="1">
      <c r="B58" s="114"/>
      <c r="C58" s="1261" t="s">
        <v>575</v>
      </c>
      <c r="D58" s="1262"/>
      <c r="E58" s="1263"/>
      <c r="F58" s="115">
        <v>3000</v>
      </c>
      <c r="G58" s="115">
        <v>3170</v>
      </c>
      <c r="H58" s="116">
        <v>2851</v>
      </c>
    </row>
    <row r="59" spans="2:8" ht="45.75" customHeight="1">
      <c r="B59" s="114"/>
      <c r="C59" s="1261" t="s">
        <v>576</v>
      </c>
      <c r="D59" s="1262"/>
      <c r="E59" s="1263"/>
      <c r="F59" s="115">
        <v>1150</v>
      </c>
      <c r="G59" s="115">
        <v>1150</v>
      </c>
      <c r="H59" s="116">
        <v>1150</v>
      </c>
    </row>
    <row r="60" spans="2:8" ht="45.75" customHeight="1">
      <c r="B60" s="114"/>
      <c r="C60" s="1261" t="s">
        <v>577</v>
      </c>
      <c r="D60" s="1262"/>
      <c r="E60" s="1263"/>
      <c r="F60" s="115">
        <v>948</v>
      </c>
      <c r="G60" s="115">
        <v>948</v>
      </c>
      <c r="H60" s="116">
        <v>948</v>
      </c>
    </row>
    <row r="61" spans="2:8" ht="45.75" customHeight="1">
      <c r="B61" s="114"/>
      <c r="C61" s="1261" t="s">
        <v>578</v>
      </c>
      <c r="D61" s="1262"/>
      <c r="E61" s="1263"/>
      <c r="F61" s="115">
        <v>523</v>
      </c>
      <c r="G61" s="115">
        <v>524</v>
      </c>
      <c r="H61" s="116">
        <v>325</v>
      </c>
    </row>
    <row r="62" spans="2:8" ht="45.75" customHeight="1" thickBot="1">
      <c r="B62" s="117"/>
      <c r="C62" s="1264" t="s">
        <v>579</v>
      </c>
      <c r="D62" s="1265"/>
      <c r="E62" s="1266"/>
      <c r="F62" s="118">
        <v>154</v>
      </c>
      <c r="G62" s="118">
        <v>149</v>
      </c>
      <c r="H62" s="119">
        <v>146</v>
      </c>
    </row>
    <row r="63" spans="2:8" ht="52.5" customHeight="1" thickBot="1">
      <c r="B63" s="120"/>
      <c r="C63" s="1267" t="s">
        <v>44</v>
      </c>
      <c r="D63" s="1267"/>
      <c r="E63" s="1268"/>
      <c r="F63" s="121">
        <v>11813</v>
      </c>
      <c r="G63" s="121">
        <v>12039</v>
      </c>
      <c r="H63" s="122">
        <v>10624</v>
      </c>
    </row>
    <row r="64" spans="2:8" ht="15" customHeight="1"/>
    <row r="65" ht="0" hidden="1" customHeight="1"/>
    <row r="66" ht="0" hidden="1" customHeight="1"/>
  </sheetData>
  <sheetProtection algorithmName="SHA-512" hashValue="KHxpu16dL/M/dLA1Ts8yuqKZR5603IExvymqL42sPpRQ8oT2021VuOnhr2qgp77rARlLeZd1K/hnM4TTOAebfA==" saltValue="znX3aKOAHGbo5LHnC6bV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613</v>
      </c>
      <c r="AO51" s="1278"/>
      <c r="AP51" s="1278"/>
      <c r="AQ51" s="1278"/>
      <c r="AR51" s="1278"/>
      <c r="AS51" s="1278"/>
      <c r="AT51" s="1278"/>
      <c r="AU51" s="1278"/>
      <c r="AV51" s="1278"/>
      <c r="AW51" s="1278"/>
      <c r="AX51" s="1278"/>
      <c r="AY51" s="1278"/>
      <c r="AZ51" s="1278"/>
      <c r="BA51" s="1278"/>
      <c r="BB51" s="1278" t="s">
        <v>614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32.200000000000003</v>
      </c>
      <c r="CG51" s="1275"/>
      <c r="CH51" s="1275"/>
      <c r="CI51" s="1275"/>
      <c r="CJ51" s="1275"/>
      <c r="CK51" s="1275"/>
      <c r="CL51" s="1275"/>
      <c r="CM51" s="1275"/>
      <c r="CN51" s="1275">
        <v>31.2</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57.8</v>
      </c>
      <c r="CG53" s="1275"/>
      <c r="CH53" s="1275"/>
      <c r="CI53" s="1275"/>
      <c r="CJ53" s="1275"/>
      <c r="CK53" s="1275"/>
      <c r="CL53" s="1275"/>
      <c r="CM53" s="1275"/>
      <c r="CN53" s="1275">
        <v>59.5</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616</v>
      </c>
      <c r="AO55" s="1280"/>
      <c r="AP55" s="1280"/>
      <c r="AQ55" s="1280"/>
      <c r="AR55" s="1280"/>
      <c r="AS55" s="1280"/>
      <c r="AT55" s="1280"/>
      <c r="AU55" s="1280"/>
      <c r="AV55" s="1280"/>
      <c r="AW55" s="1280"/>
      <c r="AX55" s="1280"/>
      <c r="AY55" s="1280"/>
      <c r="AZ55" s="1280"/>
      <c r="BA55" s="1280"/>
      <c r="BB55" s="1278" t="s">
        <v>614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32.5</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617</v>
      </c>
    </row>
    <row r="64" spans="1:109">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c r="B73" s="374"/>
      <c r="G73" s="1283"/>
      <c r="H73" s="1283"/>
      <c r="I73" s="1283"/>
      <c r="J73" s="1283"/>
      <c r="K73" s="1279"/>
      <c r="L73" s="1279"/>
      <c r="M73" s="1279"/>
      <c r="N73" s="1279"/>
      <c r="AM73" s="383"/>
      <c r="AN73" s="1278" t="s">
        <v>613</v>
      </c>
      <c r="AO73" s="1278"/>
      <c r="AP73" s="1278"/>
      <c r="AQ73" s="1278"/>
      <c r="AR73" s="1278"/>
      <c r="AS73" s="1278"/>
      <c r="AT73" s="1278"/>
      <c r="AU73" s="1278"/>
      <c r="AV73" s="1278"/>
      <c r="AW73" s="1278"/>
      <c r="AX73" s="1278"/>
      <c r="AY73" s="1278"/>
      <c r="AZ73" s="1278"/>
      <c r="BA73" s="1278"/>
      <c r="BB73" s="1278" t="s">
        <v>614</v>
      </c>
      <c r="BC73" s="1278"/>
      <c r="BD73" s="1278"/>
      <c r="BE73" s="1278"/>
      <c r="BF73" s="1278"/>
      <c r="BG73" s="1278"/>
      <c r="BH73" s="1278"/>
      <c r="BI73" s="1278"/>
      <c r="BJ73" s="1278"/>
      <c r="BK73" s="1278"/>
      <c r="BL73" s="1278"/>
      <c r="BM73" s="1278"/>
      <c r="BN73" s="1278"/>
      <c r="BO73" s="1278"/>
      <c r="BP73" s="1275">
        <v>35.6</v>
      </c>
      <c r="BQ73" s="1275"/>
      <c r="BR73" s="1275"/>
      <c r="BS73" s="1275"/>
      <c r="BT73" s="1275"/>
      <c r="BU73" s="1275"/>
      <c r="BV73" s="1275"/>
      <c r="BW73" s="1275"/>
      <c r="BX73" s="1275">
        <v>33.299999999999997</v>
      </c>
      <c r="BY73" s="1275"/>
      <c r="BZ73" s="1275"/>
      <c r="CA73" s="1275"/>
      <c r="CB73" s="1275"/>
      <c r="CC73" s="1275"/>
      <c r="CD73" s="1275"/>
      <c r="CE73" s="1275"/>
      <c r="CF73" s="1275">
        <v>32.200000000000003</v>
      </c>
      <c r="CG73" s="1275"/>
      <c r="CH73" s="1275"/>
      <c r="CI73" s="1275"/>
      <c r="CJ73" s="1275"/>
      <c r="CK73" s="1275"/>
      <c r="CL73" s="1275"/>
      <c r="CM73" s="1275"/>
      <c r="CN73" s="1275">
        <v>31.2</v>
      </c>
      <c r="CO73" s="1275"/>
      <c r="CP73" s="1275"/>
      <c r="CQ73" s="1275"/>
      <c r="CR73" s="1275"/>
      <c r="CS73" s="1275"/>
      <c r="CT73" s="1275"/>
      <c r="CU73" s="1275"/>
      <c r="CV73" s="1275">
        <v>33.700000000000003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619</v>
      </c>
      <c r="BC75" s="1278"/>
      <c r="BD75" s="1278"/>
      <c r="BE75" s="1278"/>
      <c r="BF75" s="1278"/>
      <c r="BG75" s="1278"/>
      <c r="BH75" s="1278"/>
      <c r="BI75" s="1278"/>
      <c r="BJ75" s="1278"/>
      <c r="BK75" s="1278"/>
      <c r="BL75" s="1278"/>
      <c r="BM75" s="1278"/>
      <c r="BN75" s="1278"/>
      <c r="BO75" s="1278"/>
      <c r="BP75" s="1275">
        <v>6.6</v>
      </c>
      <c r="BQ75" s="1275"/>
      <c r="BR75" s="1275"/>
      <c r="BS75" s="1275"/>
      <c r="BT75" s="1275"/>
      <c r="BU75" s="1275"/>
      <c r="BV75" s="1275"/>
      <c r="BW75" s="1275"/>
      <c r="BX75" s="1275">
        <v>5.9</v>
      </c>
      <c r="BY75" s="1275"/>
      <c r="BZ75" s="1275"/>
      <c r="CA75" s="1275"/>
      <c r="CB75" s="1275"/>
      <c r="CC75" s="1275"/>
      <c r="CD75" s="1275"/>
      <c r="CE75" s="1275"/>
      <c r="CF75" s="1275">
        <v>5.5</v>
      </c>
      <c r="CG75" s="1275"/>
      <c r="CH75" s="1275"/>
      <c r="CI75" s="1275"/>
      <c r="CJ75" s="1275"/>
      <c r="CK75" s="1275"/>
      <c r="CL75" s="1275"/>
      <c r="CM75" s="1275"/>
      <c r="CN75" s="1275">
        <v>5.0999999999999996</v>
      </c>
      <c r="CO75" s="1275"/>
      <c r="CP75" s="1275"/>
      <c r="CQ75" s="1275"/>
      <c r="CR75" s="1275"/>
      <c r="CS75" s="1275"/>
      <c r="CT75" s="1275"/>
      <c r="CU75" s="1275"/>
      <c r="CV75" s="1275">
        <v>5.3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616</v>
      </c>
      <c r="AO77" s="1280"/>
      <c r="AP77" s="1280"/>
      <c r="AQ77" s="1280"/>
      <c r="AR77" s="1280"/>
      <c r="AS77" s="1280"/>
      <c r="AT77" s="1280"/>
      <c r="AU77" s="1280"/>
      <c r="AV77" s="1280"/>
      <c r="AW77" s="1280"/>
      <c r="AX77" s="1280"/>
      <c r="AY77" s="1280"/>
      <c r="AZ77" s="1280"/>
      <c r="BA77" s="1280"/>
      <c r="BB77" s="1278" t="s">
        <v>614</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619</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UFZFcrIk1CHJ/XBu5d39qvEnwFwbsgRamEyLNbwfyQYn7qUzKx1x6//syj9m9S4hKBViLfWZspGVLalQ6Yyyg==" saltValue="9TagKe9sRQ5eCpFFByaR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Z14" sqref="BZ1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xTow6faqHpnvg5CX44nItq/889tmDP0FkdnHl/263orq3eSaarRs8KpaYHHaeX2DyZo8cIUzGKskpb8bsEQxw==" saltValue="7m2kp/scEP3k7WCiVjEj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S16" sqref="BS1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uHBijEIiAwkYeSowzHOqNiDS8GOwYXKR2h6TjTOLvz7GWSpuUc05zud3hzDOURL3oFQlpfnS4gHB0ziCPJBMA==" saltValue="tHaO9XvyfEJzurlM94s7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554</v>
      </c>
      <c r="G2" s="136"/>
      <c r="H2" s="137"/>
    </row>
    <row r="3" spans="1:8">
      <c r="A3" s="133" t="s">
        <v>547</v>
      </c>
      <c r="B3" s="138"/>
      <c r="C3" s="139"/>
      <c r="D3" s="140">
        <v>77764</v>
      </c>
      <c r="E3" s="141"/>
      <c r="F3" s="142">
        <v>63956</v>
      </c>
      <c r="G3" s="143"/>
      <c r="H3" s="144"/>
    </row>
    <row r="4" spans="1:8">
      <c r="A4" s="145"/>
      <c r="B4" s="146"/>
      <c r="C4" s="147"/>
      <c r="D4" s="148">
        <v>32626</v>
      </c>
      <c r="E4" s="149"/>
      <c r="F4" s="150">
        <v>29239</v>
      </c>
      <c r="G4" s="151"/>
      <c r="H4" s="152"/>
    </row>
    <row r="5" spans="1:8">
      <c r="A5" s="133" t="s">
        <v>549</v>
      </c>
      <c r="B5" s="138"/>
      <c r="C5" s="139"/>
      <c r="D5" s="140">
        <v>104270</v>
      </c>
      <c r="E5" s="141"/>
      <c r="F5" s="142">
        <v>66255</v>
      </c>
      <c r="G5" s="143"/>
      <c r="H5" s="144"/>
    </row>
    <row r="6" spans="1:8">
      <c r="A6" s="145"/>
      <c r="B6" s="146"/>
      <c r="C6" s="147"/>
      <c r="D6" s="148">
        <v>60005</v>
      </c>
      <c r="E6" s="149"/>
      <c r="F6" s="150">
        <v>31822</v>
      </c>
      <c r="G6" s="151"/>
      <c r="H6" s="152"/>
    </row>
    <row r="7" spans="1:8">
      <c r="A7" s="133" t="s">
        <v>550</v>
      </c>
      <c r="B7" s="138"/>
      <c r="C7" s="139"/>
      <c r="D7" s="140">
        <v>77327</v>
      </c>
      <c r="E7" s="141"/>
      <c r="F7" s="142">
        <v>54227</v>
      </c>
      <c r="G7" s="143"/>
      <c r="H7" s="144"/>
    </row>
    <row r="8" spans="1:8">
      <c r="A8" s="145"/>
      <c r="B8" s="146"/>
      <c r="C8" s="147"/>
      <c r="D8" s="148">
        <v>46935</v>
      </c>
      <c r="E8" s="149"/>
      <c r="F8" s="150">
        <v>29694</v>
      </c>
      <c r="G8" s="151"/>
      <c r="H8" s="152"/>
    </row>
    <row r="9" spans="1:8">
      <c r="A9" s="133" t="s">
        <v>551</v>
      </c>
      <c r="B9" s="138"/>
      <c r="C9" s="139"/>
      <c r="D9" s="140">
        <v>67532</v>
      </c>
      <c r="E9" s="141"/>
      <c r="F9" s="142">
        <v>67319</v>
      </c>
      <c r="G9" s="143"/>
      <c r="H9" s="144"/>
    </row>
    <row r="10" spans="1:8">
      <c r="A10" s="145"/>
      <c r="B10" s="146"/>
      <c r="C10" s="147"/>
      <c r="D10" s="148">
        <v>36504</v>
      </c>
      <c r="E10" s="149"/>
      <c r="F10" s="150">
        <v>38101</v>
      </c>
      <c r="G10" s="151"/>
      <c r="H10" s="152"/>
    </row>
    <row r="11" spans="1:8">
      <c r="A11" s="133" t="s">
        <v>552</v>
      </c>
      <c r="B11" s="138"/>
      <c r="C11" s="139"/>
      <c r="D11" s="140">
        <v>73641</v>
      </c>
      <c r="E11" s="141"/>
      <c r="F11" s="142">
        <v>70615</v>
      </c>
      <c r="G11" s="143"/>
      <c r="H11" s="144"/>
    </row>
    <row r="12" spans="1:8">
      <c r="A12" s="145"/>
      <c r="B12" s="146"/>
      <c r="C12" s="153"/>
      <c r="D12" s="148">
        <v>26846</v>
      </c>
      <c r="E12" s="149"/>
      <c r="F12" s="150">
        <v>37382</v>
      </c>
      <c r="G12" s="151"/>
      <c r="H12" s="152"/>
    </row>
    <row r="13" spans="1:8">
      <c r="A13" s="133"/>
      <c r="B13" s="138"/>
      <c r="C13" s="154"/>
      <c r="D13" s="155">
        <v>80107</v>
      </c>
      <c r="E13" s="156"/>
      <c r="F13" s="157">
        <v>64474</v>
      </c>
      <c r="G13" s="158"/>
      <c r="H13" s="144"/>
    </row>
    <row r="14" spans="1:8">
      <c r="A14" s="145"/>
      <c r="B14" s="146"/>
      <c r="C14" s="147"/>
      <c r="D14" s="148">
        <v>40583</v>
      </c>
      <c r="E14" s="149"/>
      <c r="F14" s="150">
        <v>33248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6.02</v>
      </c>
      <c r="C19" s="159">
        <f>ROUND(VALUE(SUBSTITUTE(実質収支比率等に係る経年分析!G$48,"▲","-")),2)</f>
        <v>5.38</v>
      </c>
      <c r="D19" s="159">
        <f>ROUND(VALUE(SUBSTITUTE(実質収支比率等に係る経年分析!H$48,"▲","-")),2)</f>
        <v>6.23</v>
      </c>
      <c r="E19" s="159">
        <f>ROUND(VALUE(SUBSTITUTE(実質収支比率等に係る経年分析!I$48,"▲","-")),2)</f>
        <v>5.52</v>
      </c>
      <c r="F19" s="159">
        <f>ROUND(VALUE(SUBSTITUTE(実質収支比率等に係る経年分析!J$48,"▲","-")),2)</f>
        <v>6.89</v>
      </c>
    </row>
    <row r="20" spans="1:11">
      <c r="A20" s="159" t="s">
        <v>48</v>
      </c>
      <c r="B20" s="159">
        <f>ROUND(VALUE(SUBSTITUTE(実質収支比率等に係る経年分析!F$47,"▲","-")),2)</f>
        <v>17.27</v>
      </c>
      <c r="C20" s="159">
        <f>ROUND(VALUE(SUBSTITUTE(実質収支比率等に係る経年分析!G$47,"▲","-")),2)</f>
        <v>14.47</v>
      </c>
      <c r="D20" s="159">
        <f>ROUND(VALUE(SUBSTITUTE(実質収支比率等に係る経年分析!H$47,"▲","-")),2)</f>
        <v>14.54</v>
      </c>
      <c r="E20" s="159">
        <f>ROUND(VALUE(SUBSTITUTE(実質収支比率等に係る経年分析!I$47,"▲","-")),2)</f>
        <v>16.739999999999998</v>
      </c>
      <c r="F20" s="159">
        <f>ROUND(VALUE(SUBSTITUTE(実質収支比率等に係る経年分析!J$47,"▲","-")),2)</f>
        <v>15.6</v>
      </c>
    </row>
    <row r="21" spans="1:11">
      <c r="A21" s="159" t="s">
        <v>49</v>
      </c>
      <c r="B21" s="159">
        <f>IF(ISNUMBER(VALUE(SUBSTITUTE(実質収支比率等に係る経年分析!F$49,"▲","-"))),ROUND(VALUE(SUBSTITUTE(実質収支比率等に係る経年分析!F$49,"▲","-")),2),NA())</f>
        <v>1.35</v>
      </c>
      <c r="C21" s="159">
        <f>IF(ISNUMBER(VALUE(SUBSTITUTE(実質収支比率等に係る経年分析!G$49,"▲","-"))),ROUND(VALUE(SUBSTITUTE(実質収支比率等に係る経年分析!G$49,"▲","-")),2),NA())</f>
        <v>-6.45</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-2.09</v>
      </c>
      <c r="F21" s="159">
        <f>IF(ISNUMBER(VALUE(SUBSTITUTE(実質収支比率等に係る経年分析!J$49,"▲","-"))),ROUND(VALUE(SUBSTITUTE(実質収支比率等に係る経年分析!J$49,"▲","-")),2),NA())</f>
        <v>-2.95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0.56000000000000005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国民健康保険事業特別会計（事業勘定）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17.260000000000002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5284</v>
      </c>
      <c r="E42" s="161"/>
      <c r="F42" s="161"/>
      <c r="G42" s="161">
        <f>'実質公債費比率（分子）の構造'!L$52</f>
        <v>5485</v>
      </c>
      <c r="H42" s="161"/>
      <c r="I42" s="161"/>
      <c r="J42" s="161">
        <f>'実質公債費比率（分子）の構造'!M$52</f>
        <v>5601</v>
      </c>
      <c r="K42" s="161"/>
      <c r="L42" s="161"/>
      <c r="M42" s="161">
        <f>'実質公債費比率（分子）の構造'!N$52</f>
        <v>5395</v>
      </c>
      <c r="N42" s="161"/>
      <c r="O42" s="161"/>
      <c r="P42" s="161">
        <f>'実質公債費比率（分子）の構造'!O$52</f>
        <v>5202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1406</v>
      </c>
      <c r="C46" s="161"/>
      <c r="D46" s="161"/>
      <c r="E46" s="161">
        <f>'実質公債費比率（分子）の構造'!L$48</f>
        <v>1277</v>
      </c>
      <c r="F46" s="161"/>
      <c r="G46" s="161"/>
      <c r="H46" s="161">
        <f>'実質公債費比率（分子）の構造'!M$48</f>
        <v>1438</v>
      </c>
      <c r="I46" s="161"/>
      <c r="J46" s="161"/>
      <c r="K46" s="161">
        <f>'実質公債費比率（分子）の構造'!N$48</f>
        <v>1230</v>
      </c>
      <c r="L46" s="161"/>
      <c r="M46" s="161"/>
      <c r="N46" s="161">
        <f>'実質公債費比率（分子）の構造'!O$48</f>
        <v>1191</v>
      </c>
      <c r="O46" s="161"/>
      <c r="P46" s="161"/>
    </row>
    <row r="47" spans="1:16">
      <c r="A47" s="161" t="s">
        <v>61</v>
      </c>
      <c r="B47" s="161">
        <f>'実質公債費比率（分子）の構造'!K$47</f>
        <v>56</v>
      </c>
      <c r="C47" s="161"/>
      <c r="D47" s="161"/>
      <c r="E47" s="161">
        <f>'実質公債費比率（分子）の構造'!L$47</f>
        <v>56</v>
      </c>
      <c r="F47" s="161"/>
      <c r="G47" s="161"/>
      <c r="H47" s="161">
        <f>'実質公債費比率（分子）の構造'!M$47</f>
        <v>36</v>
      </c>
      <c r="I47" s="161"/>
      <c r="J47" s="161"/>
      <c r="K47" s="161">
        <f>'実質公債費比率（分子）の構造'!N$47</f>
        <v>27</v>
      </c>
      <c r="L47" s="161"/>
      <c r="M47" s="161"/>
      <c r="N47" s="161">
        <f>'実質公債費比率（分子）の構造'!O$47</f>
        <v>13</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5093</v>
      </c>
      <c r="C49" s="161"/>
      <c r="D49" s="161"/>
      <c r="E49" s="161">
        <f>'実質公債費比率（分子）の構造'!L$45</f>
        <v>5081</v>
      </c>
      <c r="F49" s="161"/>
      <c r="G49" s="161"/>
      <c r="H49" s="161">
        <f>'実質公債費比率（分子）の構造'!M$45</f>
        <v>5150</v>
      </c>
      <c r="I49" s="161"/>
      <c r="J49" s="161"/>
      <c r="K49" s="161">
        <f>'実質公債費比率（分子）の構造'!N$45</f>
        <v>5161</v>
      </c>
      <c r="L49" s="161"/>
      <c r="M49" s="161"/>
      <c r="N49" s="161">
        <f>'実質公債費比率（分子）の構造'!O$45</f>
        <v>5015</v>
      </c>
      <c r="O49" s="161"/>
      <c r="P49" s="161"/>
    </row>
    <row r="50" spans="1:16">
      <c r="A50" s="161" t="s">
        <v>64</v>
      </c>
      <c r="B50" s="161" t="e">
        <f>NA()</f>
        <v>#N/A</v>
      </c>
      <c r="C50" s="161">
        <f>IF(ISNUMBER('実質公債費比率（分子）の構造'!K$53),'実質公債費比率（分子）の構造'!K$53,NA())</f>
        <v>1271</v>
      </c>
      <c r="D50" s="161" t="e">
        <f>NA()</f>
        <v>#N/A</v>
      </c>
      <c r="E50" s="161" t="e">
        <f>NA()</f>
        <v>#N/A</v>
      </c>
      <c r="F50" s="161">
        <f>IF(ISNUMBER('実質公債費比率（分子）の構造'!L$53),'実質公債費比率（分子）の構造'!L$53,NA())</f>
        <v>929</v>
      </c>
      <c r="G50" s="161" t="e">
        <f>NA()</f>
        <v>#N/A</v>
      </c>
      <c r="H50" s="161" t="e">
        <f>NA()</f>
        <v>#N/A</v>
      </c>
      <c r="I50" s="161">
        <f>IF(ISNUMBER('実質公債費比率（分子）の構造'!M$53),'実質公債費比率（分子）の構造'!M$53,NA())</f>
        <v>1023</v>
      </c>
      <c r="J50" s="161" t="e">
        <f>NA()</f>
        <v>#N/A</v>
      </c>
      <c r="K50" s="161" t="e">
        <f>NA()</f>
        <v>#N/A</v>
      </c>
      <c r="L50" s="161">
        <f>IF(ISNUMBER('実質公債費比率（分子）の構造'!N$53),'実質公債費比率（分子）の構造'!N$53,NA())</f>
        <v>1023</v>
      </c>
      <c r="M50" s="161" t="e">
        <f>NA()</f>
        <v>#N/A</v>
      </c>
      <c r="N50" s="161" t="e">
        <f>NA()</f>
        <v>#N/A</v>
      </c>
      <c r="O50" s="161">
        <f>IF(ISNUMBER('実質公債費比率（分子）の構造'!O$53),'実質公債費比率（分子）の構造'!O$53,NA())</f>
        <v>1017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44453</v>
      </c>
      <c r="E56" s="160"/>
      <c r="F56" s="160"/>
      <c r="G56" s="160">
        <f>'将来負担比率（分子）の構造'!J$52</f>
        <v>44724</v>
      </c>
      <c r="H56" s="160"/>
      <c r="I56" s="160"/>
      <c r="J56" s="160">
        <f>'将来負担比率（分子）の構造'!K$52</f>
        <v>44871</v>
      </c>
      <c r="K56" s="160"/>
      <c r="L56" s="160"/>
      <c r="M56" s="160">
        <f>'将来負担比率（分子）の構造'!L$52</f>
        <v>44072</v>
      </c>
      <c r="N56" s="160"/>
      <c r="O56" s="160"/>
      <c r="P56" s="160">
        <f>'将来負担比率（分子）の構造'!M$52</f>
        <v>42397</v>
      </c>
    </row>
    <row r="57" spans="1:16">
      <c r="A57" s="160" t="s">
        <v>35</v>
      </c>
      <c r="B57" s="160"/>
      <c r="C57" s="160"/>
      <c r="D57" s="160">
        <f>'将来負担比率（分子）の構造'!I$51</f>
        <v>5385</v>
      </c>
      <c r="E57" s="160"/>
      <c r="F57" s="160"/>
      <c r="G57" s="160">
        <f>'将来負担比率（分子）の構造'!J$51</f>
        <v>5925</v>
      </c>
      <c r="H57" s="160"/>
      <c r="I57" s="160"/>
      <c r="J57" s="160">
        <f>'将来負担比率（分子）の構造'!K$51</f>
        <v>6346</v>
      </c>
      <c r="K57" s="160"/>
      <c r="L57" s="160"/>
      <c r="M57" s="160">
        <f>'将来負担比率（分子）の構造'!L$51</f>
        <v>6167</v>
      </c>
      <c r="N57" s="160"/>
      <c r="O57" s="160"/>
      <c r="P57" s="160">
        <f>'将来負担比率（分子）の構造'!M$51</f>
        <v>6052</v>
      </c>
    </row>
    <row r="58" spans="1:16">
      <c r="A58" s="160" t="s">
        <v>34</v>
      </c>
      <c r="B58" s="160"/>
      <c r="C58" s="160"/>
      <c r="D58" s="160">
        <f>'将来負担比率（分子）の構造'!I$50</f>
        <v>10816</v>
      </c>
      <c r="E58" s="160"/>
      <c r="F58" s="160"/>
      <c r="G58" s="160">
        <f>'将来負担比率（分子）の構造'!J$50</f>
        <v>10778</v>
      </c>
      <c r="H58" s="160"/>
      <c r="I58" s="160"/>
      <c r="J58" s="160">
        <f>'将来負担比率（分子）の構造'!K$50</f>
        <v>9943</v>
      </c>
      <c r="K58" s="160"/>
      <c r="L58" s="160"/>
      <c r="M58" s="160">
        <f>'将来負担比率（分子）の構造'!L$50</f>
        <v>9826</v>
      </c>
      <c r="N58" s="160"/>
      <c r="O58" s="160"/>
      <c r="P58" s="160">
        <f>'将来負担比率（分子）の構造'!M$50</f>
        <v>8707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f>'将来負担比率（分子）の構造'!K$46</f>
        <v>240</v>
      </c>
      <c r="I61" s="160"/>
      <c r="J61" s="160"/>
      <c r="K61" s="160">
        <f>'将来負担比率（分子）の構造'!L$46</f>
        <v>246</v>
      </c>
      <c r="L61" s="160"/>
      <c r="M61" s="160"/>
      <c r="N61" s="160">
        <f>'将来負担比率（分子）の構造'!M$46</f>
        <v>257</v>
      </c>
      <c r="O61" s="160"/>
      <c r="P61" s="160"/>
    </row>
    <row r="62" spans="1:16">
      <c r="A62" s="160" t="s">
        <v>28</v>
      </c>
      <c r="B62" s="160">
        <f>'将来負担比率（分子）の構造'!I$45</f>
        <v>7393</v>
      </c>
      <c r="C62" s="160"/>
      <c r="D62" s="160"/>
      <c r="E62" s="160">
        <f>'将来負担比率（分子）の構造'!J$45</f>
        <v>6711</v>
      </c>
      <c r="F62" s="160"/>
      <c r="G62" s="160"/>
      <c r="H62" s="160">
        <f>'将来負担比率（分子）の構造'!K$45</f>
        <v>6311</v>
      </c>
      <c r="I62" s="160"/>
      <c r="J62" s="160"/>
      <c r="K62" s="160">
        <f>'将来負担比率（分子）の構造'!L$45</f>
        <v>6299</v>
      </c>
      <c r="L62" s="160"/>
      <c r="M62" s="160"/>
      <c r="N62" s="160">
        <f>'将来負担比率（分子）の構造'!M$45</f>
        <v>6297</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16331</v>
      </c>
      <c r="C64" s="160"/>
      <c r="D64" s="160"/>
      <c r="E64" s="160">
        <f>'将来負担比率（分子）の構造'!J$43</f>
        <v>15615</v>
      </c>
      <c r="F64" s="160"/>
      <c r="G64" s="160"/>
      <c r="H64" s="160">
        <f>'将来負担比率（分子）の構造'!K$43</f>
        <v>15626</v>
      </c>
      <c r="I64" s="160"/>
      <c r="J64" s="160"/>
      <c r="K64" s="160">
        <f>'将来負担比率（分子）の構造'!L$43</f>
        <v>15227</v>
      </c>
      <c r="L64" s="160"/>
      <c r="M64" s="160"/>
      <c r="N64" s="160">
        <f>'将来負担比率（分子）の構造'!M$43</f>
        <v>14048</v>
      </c>
      <c r="O64" s="160"/>
      <c r="P64" s="160"/>
    </row>
    <row r="65" spans="1:16">
      <c r="A65" s="160" t="s">
        <v>25</v>
      </c>
      <c r="B65" s="160">
        <f>'将来負担比率（分子）の構造'!I$42</f>
        <v>399</v>
      </c>
      <c r="C65" s="160"/>
      <c r="D65" s="160"/>
      <c r="E65" s="160">
        <f>'将来負担比率（分子）の構造'!J$42</f>
        <v>400</v>
      </c>
      <c r="F65" s="160"/>
      <c r="G65" s="160"/>
      <c r="H65" s="160">
        <f>'将来負担比率（分子）の構造'!K$42</f>
        <v>402</v>
      </c>
      <c r="I65" s="160"/>
      <c r="J65" s="160"/>
      <c r="K65" s="160">
        <f>'将来負担比率（分子）の構造'!L$42</f>
        <v>403</v>
      </c>
      <c r="L65" s="160"/>
      <c r="M65" s="160"/>
      <c r="N65" s="160">
        <f>'将来負担比率（分子）の構造'!M$42</f>
        <v>391</v>
      </c>
      <c r="O65" s="160"/>
      <c r="P65" s="160"/>
    </row>
    <row r="66" spans="1:16">
      <c r="A66" s="160" t="s">
        <v>24</v>
      </c>
      <c r="B66" s="160">
        <f>'将来負担比率（分子）の構造'!I$41</f>
        <v>43444</v>
      </c>
      <c r="C66" s="160"/>
      <c r="D66" s="160"/>
      <c r="E66" s="160">
        <f>'将来負担比率（分子）の構造'!J$41</f>
        <v>45097</v>
      </c>
      <c r="F66" s="160"/>
      <c r="G66" s="160"/>
      <c r="H66" s="160">
        <f>'将来負担比率（分子）の構造'!K$41</f>
        <v>44776</v>
      </c>
      <c r="I66" s="160"/>
      <c r="J66" s="160"/>
      <c r="K66" s="160">
        <f>'将来負担比率（分子）の構造'!L$41</f>
        <v>43812</v>
      </c>
      <c r="L66" s="160"/>
      <c r="M66" s="160"/>
      <c r="N66" s="160">
        <f>'将来負担比率（分子）の構造'!M$41</f>
        <v>42489</v>
      </c>
      <c r="O66" s="160"/>
      <c r="P66" s="160"/>
    </row>
    <row r="67" spans="1:16">
      <c r="A67" s="160" t="s">
        <v>68</v>
      </c>
      <c r="B67" s="160" t="e">
        <f>NA()</f>
        <v>#N/A</v>
      </c>
      <c r="C67" s="160">
        <f>IF(ISNUMBER('将来負担比率（分子）の構造'!I$53), IF('将来負担比率（分子）の構造'!I$53 &lt; 0, 0, '将来負担比率（分子）の構造'!I$53), NA())</f>
        <v>6914</v>
      </c>
      <c r="D67" s="160" t="e">
        <f>NA()</f>
        <v>#N/A</v>
      </c>
      <c r="E67" s="160" t="e">
        <f>NA()</f>
        <v>#N/A</v>
      </c>
      <c r="F67" s="160">
        <f>IF(ISNUMBER('将来負担比率（分子）の構造'!J$53), IF('将来負担比率（分子）の構造'!J$53 &lt; 0, 0, '将来負担比率（分子）の構造'!J$53), NA())</f>
        <v>6396</v>
      </c>
      <c r="G67" s="160" t="e">
        <f>NA()</f>
        <v>#N/A</v>
      </c>
      <c r="H67" s="160" t="e">
        <f>NA()</f>
        <v>#N/A</v>
      </c>
      <c r="I67" s="160">
        <f>IF(ISNUMBER('将来負担比率（分子）の構造'!K$53), IF('将来負担比率（分子）の構造'!K$53 &lt; 0, 0, '将来負担比率（分子）の構造'!K$53), NA())</f>
        <v>6195</v>
      </c>
      <c r="J67" s="160" t="e">
        <f>NA()</f>
        <v>#N/A</v>
      </c>
      <c r="K67" s="160" t="e">
        <f>NA()</f>
        <v>#N/A</v>
      </c>
      <c r="L67" s="160">
        <f>IF(ISNUMBER('将来負担比率（分子）の構造'!L$53), IF('将来負担比率（分子）の構造'!L$53 &lt; 0, 0, '将来負担比率（分子）の構造'!L$53), NA())</f>
        <v>5923</v>
      </c>
      <c r="M67" s="160" t="e">
        <f>NA()</f>
        <v>#N/A</v>
      </c>
      <c r="N67" s="160" t="e">
        <f>NA()</f>
        <v>#N/A</v>
      </c>
      <c r="O67" s="160">
        <f>IF(ISNUMBER('将来負担比率（分子）の構造'!M$53), IF('将来負担比率（分子）の構造'!M$53 &lt; 0, 0, '将来負担比率（分子）の構造'!M$53), NA())</f>
        <v>6327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3520</v>
      </c>
      <c r="C72" s="164">
        <f>基金残高に係る経年分析!G55</f>
        <v>3973</v>
      </c>
      <c r="D72" s="164">
        <f>基金残高に係る経年分析!H55</f>
        <v>3646</v>
      </c>
    </row>
    <row r="73" spans="1:16">
      <c r="A73" s="163" t="s">
        <v>71</v>
      </c>
      <c r="B73" s="164">
        <f>基金残高に係る経年分析!F56</f>
        <v>2011</v>
      </c>
      <c r="C73" s="164">
        <f>基金残高に係る経年分析!G56</f>
        <v>1614</v>
      </c>
      <c r="D73" s="164">
        <f>基金残高に係る経年分析!H56</f>
        <v>1218</v>
      </c>
    </row>
    <row r="74" spans="1:16">
      <c r="A74" s="163" t="s">
        <v>72</v>
      </c>
      <c r="B74" s="164">
        <f>基金残高に係る経年分析!F57</f>
        <v>6282</v>
      </c>
      <c r="C74" s="164">
        <f>基金残高に係る経年分析!G57</f>
        <v>6452</v>
      </c>
      <c r="D74" s="164">
        <f>基金残高に係る経年分析!H57</f>
        <v>5761</v>
      </c>
    </row>
  </sheetData>
  <sheetProtection algorithmName="SHA-512" hashValue="oglVp3EnifwoqA6Vs8ri/S81zi4Z2X+fTygRY7xp964utq9G3zW4Oujjr2YcUN7vpTvA06Y9H9AYjSRaJSYVBg==" saltValue="owrV+U/sAjtlICMQF12z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10885836</v>
      </c>
      <c r="S5" s="649"/>
      <c r="T5" s="649"/>
      <c r="U5" s="649"/>
      <c r="V5" s="649"/>
      <c r="W5" s="649"/>
      <c r="X5" s="649"/>
      <c r="Y5" s="650"/>
      <c r="Z5" s="651">
        <v>25.1</v>
      </c>
      <c r="AA5" s="651"/>
      <c r="AB5" s="651"/>
      <c r="AC5" s="651"/>
      <c r="AD5" s="652">
        <v>10264031</v>
      </c>
      <c r="AE5" s="652"/>
      <c r="AF5" s="652"/>
      <c r="AG5" s="652"/>
      <c r="AH5" s="652"/>
      <c r="AI5" s="652"/>
      <c r="AJ5" s="652"/>
      <c r="AK5" s="652"/>
      <c r="AL5" s="653">
        <v>46.1</v>
      </c>
      <c r="AM5" s="654"/>
      <c r="AN5" s="654"/>
      <c r="AO5" s="655"/>
      <c r="AP5" s="645" t="s">
        <v>219</v>
      </c>
      <c r="AQ5" s="646"/>
      <c r="AR5" s="646"/>
      <c r="AS5" s="646"/>
      <c r="AT5" s="646"/>
      <c r="AU5" s="646"/>
      <c r="AV5" s="646"/>
      <c r="AW5" s="646"/>
      <c r="AX5" s="646"/>
      <c r="AY5" s="646"/>
      <c r="AZ5" s="646"/>
      <c r="BA5" s="646"/>
      <c r="BB5" s="646"/>
      <c r="BC5" s="646"/>
      <c r="BD5" s="646"/>
      <c r="BE5" s="646"/>
      <c r="BF5" s="647"/>
      <c r="BG5" s="659">
        <v>10256632</v>
      </c>
      <c r="BH5" s="660"/>
      <c r="BI5" s="660"/>
      <c r="BJ5" s="660"/>
      <c r="BK5" s="660"/>
      <c r="BL5" s="660"/>
      <c r="BM5" s="660"/>
      <c r="BN5" s="661"/>
      <c r="BO5" s="662">
        <v>94.2</v>
      </c>
      <c r="BP5" s="662"/>
      <c r="BQ5" s="662"/>
      <c r="BR5" s="662"/>
      <c r="BS5" s="663">
        <v>121740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294335</v>
      </c>
      <c r="S6" s="660"/>
      <c r="T6" s="660"/>
      <c r="U6" s="660"/>
      <c r="V6" s="660"/>
      <c r="W6" s="660"/>
      <c r="X6" s="660"/>
      <c r="Y6" s="661"/>
      <c r="Z6" s="662">
        <v>0.7</v>
      </c>
      <c r="AA6" s="662"/>
      <c r="AB6" s="662"/>
      <c r="AC6" s="662"/>
      <c r="AD6" s="663">
        <v>294335</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10256632</v>
      </c>
      <c r="BH6" s="660"/>
      <c r="BI6" s="660"/>
      <c r="BJ6" s="660"/>
      <c r="BK6" s="660"/>
      <c r="BL6" s="660"/>
      <c r="BM6" s="660"/>
      <c r="BN6" s="661"/>
      <c r="BO6" s="662">
        <v>94.2</v>
      </c>
      <c r="BP6" s="662"/>
      <c r="BQ6" s="662"/>
      <c r="BR6" s="662"/>
      <c r="BS6" s="663">
        <v>121740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284226</v>
      </c>
      <c r="CS6" s="660"/>
      <c r="CT6" s="660"/>
      <c r="CU6" s="660"/>
      <c r="CV6" s="660"/>
      <c r="CW6" s="660"/>
      <c r="CX6" s="660"/>
      <c r="CY6" s="661"/>
      <c r="CZ6" s="653">
        <v>0.7</v>
      </c>
      <c r="DA6" s="654"/>
      <c r="DB6" s="654"/>
      <c r="DC6" s="673"/>
      <c r="DD6" s="668" t="s">
        <v>170</v>
      </c>
      <c r="DE6" s="660"/>
      <c r="DF6" s="660"/>
      <c r="DG6" s="660"/>
      <c r="DH6" s="660"/>
      <c r="DI6" s="660"/>
      <c r="DJ6" s="660"/>
      <c r="DK6" s="660"/>
      <c r="DL6" s="660"/>
      <c r="DM6" s="660"/>
      <c r="DN6" s="660"/>
      <c r="DO6" s="660"/>
      <c r="DP6" s="661"/>
      <c r="DQ6" s="668">
        <v>283907</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16408</v>
      </c>
      <c r="S7" s="660"/>
      <c r="T7" s="660"/>
      <c r="U7" s="660"/>
      <c r="V7" s="660"/>
      <c r="W7" s="660"/>
      <c r="X7" s="660"/>
      <c r="Y7" s="661"/>
      <c r="Z7" s="662">
        <v>0</v>
      </c>
      <c r="AA7" s="662"/>
      <c r="AB7" s="662"/>
      <c r="AC7" s="662"/>
      <c r="AD7" s="663">
        <v>16408</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4521115</v>
      </c>
      <c r="BH7" s="660"/>
      <c r="BI7" s="660"/>
      <c r="BJ7" s="660"/>
      <c r="BK7" s="660"/>
      <c r="BL7" s="660"/>
      <c r="BM7" s="660"/>
      <c r="BN7" s="661"/>
      <c r="BO7" s="662">
        <v>41.5</v>
      </c>
      <c r="BP7" s="662"/>
      <c r="BQ7" s="662"/>
      <c r="BR7" s="662"/>
      <c r="BS7" s="663">
        <v>121740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4117574</v>
      </c>
      <c r="CS7" s="660"/>
      <c r="CT7" s="660"/>
      <c r="CU7" s="660"/>
      <c r="CV7" s="660"/>
      <c r="CW7" s="660"/>
      <c r="CX7" s="660"/>
      <c r="CY7" s="661"/>
      <c r="CZ7" s="662">
        <v>10</v>
      </c>
      <c r="DA7" s="662"/>
      <c r="DB7" s="662"/>
      <c r="DC7" s="662"/>
      <c r="DD7" s="668">
        <v>124472</v>
      </c>
      <c r="DE7" s="660"/>
      <c r="DF7" s="660"/>
      <c r="DG7" s="660"/>
      <c r="DH7" s="660"/>
      <c r="DI7" s="660"/>
      <c r="DJ7" s="660"/>
      <c r="DK7" s="660"/>
      <c r="DL7" s="660"/>
      <c r="DM7" s="660"/>
      <c r="DN7" s="660"/>
      <c r="DO7" s="660"/>
      <c r="DP7" s="661"/>
      <c r="DQ7" s="668">
        <v>3359090</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27613</v>
      </c>
      <c r="S8" s="660"/>
      <c r="T8" s="660"/>
      <c r="U8" s="660"/>
      <c r="V8" s="660"/>
      <c r="W8" s="660"/>
      <c r="X8" s="660"/>
      <c r="Y8" s="661"/>
      <c r="Z8" s="662">
        <v>0.1</v>
      </c>
      <c r="AA8" s="662"/>
      <c r="AB8" s="662"/>
      <c r="AC8" s="662"/>
      <c r="AD8" s="663">
        <v>27613</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137990</v>
      </c>
      <c r="BH8" s="660"/>
      <c r="BI8" s="660"/>
      <c r="BJ8" s="660"/>
      <c r="BK8" s="660"/>
      <c r="BL8" s="660"/>
      <c r="BM8" s="660"/>
      <c r="BN8" s="661"/>
      <c r="BO8" s="662">
        <v>1.3</v>
      </c>
      <c r="BP8" s="662"/>
      <c r="BQ8" s="662"/>
      <c r="BR8" s="662"/>
      <c r="BS8" s="668" t="s">
        <v>170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15302232</v>
      </c>
      <c r="CS8" s="660"/>
      <c r="CT8" s="660"/>
      <c r="CU8" s="660"/>
      <c r="CV8" s="660"/>
      <c r="CW8" s="660"/>
      <c r="CX8" s="660"/>
      <c r="CY8" s="661"/>
      <c r="CZ8" s="662">
        <v>37</v>
      </c>
      <c r="DA8" s="662"/>
      <c r="DB8" s="662"/>
      <c r="DC8" s="662"/>
      <c r="DD8" s="668">
        <v>773570</v>
      </c>
      <c r="DE8" s="660"/>
      <c r="DF8" s="660"/>
      <c r="DG8" s="660"/>
      <c r="DH8" s="660"/>
      <c r="DI8" s="660"/>
      <c r="DJ8" s="660"/>
      <c r="DK8" s="660"/>
      <c r="DL8" s="660"/>
      <c r="DM8" s="660"/>
      <c r="DN8" s="660"/>
      <c r="DO8" s="660"/>
      <c r="DP8" s="661"/>
      <c r="DQ8" s="668">
        <v>6701985</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31704</v>
      </c>
      <c r="S9" s="660"/>
      <c r="T9" s="660"/>
      <c r="U9" s="660"/>
      <c r="V9" s="660"/>
      <c r="W9" s="660"/>
      <c r="X9" s="660"/>
      <c r="Y9" s="661"/>
      <c r="Z9" s="662">
        <v>0.1</v>
      </c>
      <c r="AA9" s="662"/>
      <c r="AB9" s="662"/>
      <c r="AC9" s="662"/>
      <c r="AD9" s="663">
        <v>31704</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3371442</v>
      </c>
      <c r="BH9" s="660"/>
      <c r="BI9" s="660"/>
      <c r="BJ9" s="660"/>
      <c r="BK9" s="660"/>
      <c r="BL9" s="660"/>
      <c r="BM9" s="660"/>
      <c r="BN9" s="661"/>
      <c r="BO9" s="662">
        <v>31</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2828451</v>
      </c>
      <c r="CS9" s="660"/>
      <c r="CT9" s="660"/>
      <c r="CU9" s="660"/>
      <c r="CV9" s="660"/>
      <c r="CW9" s="660"/>
      <c r="CX9" s="660"/>
      <c r="CY9" s="661"/>
      <c r="CZ9" s="662">
        <v>6.8</v>
      </c>
      <c r="DA9" s="662"/>
      <c r="DB9" s="662"/>
      <c r="DC9" s="662"/>
      <c r="DD9" s="668">
        <v>105021</v>
      </c>
      <c r="DE9" s="660"/>
      <c r="DF9" s="660"/>
      <c r="DG9" s="660"/>
      <c r="DH9" s="660"/>
      <c r="DI9" s="660"/>
      <c r="DJ9" s="660"/>
      <c r="DK9" s="660"/>
      <c r="DL9" s="660"/>
      <c r="DM9" s="660"/>
      <c r="DN9" s="660"/>
      <c r="DO9" s="660"/>
      <c r="DP9" s="661"/>
      <c r="DQ9" s="668">
        <v>2290640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170</v>
      </c>
      <c r="AA10" s="662"/>
      <c r="AB10" s="662"/>
      <c r="AC10" s="662"/>
      <c r="AD10" s="663" t="s">
        <v>170</v>
      </c>
      <c r="AE10" s="663"/>
      <c r="AF10" s="663"/>
      <c r="AG10" s="663"/>
      <c r="AH10" s="663"/>
      <c r="AI10" s="663"/>
      <c r="AJ10" s="663"/>
      <c r="AK10" s="663"/>
      <c r="AL10" s="664" t="s">
        <v>234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269832</v>
      </c>
      <c r="BH10" s="660"/>
      <c r="BI10" s="660"/>
      <c r="BJ10" s="660"/>
      <c r="BK10" s="660"/>
      <c r="BL10" s="660"/>
      <c r="BM10" s="660"/>
      <c r="BN10" s="661"/>
      <c r="BO10" s="662">
        <v>2.5</v>
      </c>
      <c r="BP10" s="662"/>
      <c r="BQ10" s="662"/>
      <c r="BR10" s="662"/>
      <c r="BS10" s="668" t="s">
        <v>170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31625</v>
      </c>
      <c r="CS10" s="660"/>
      <c r="CT10" s="660"/>
      <c r="CU10" s="660"/>
      <c r="CV10" s="660"/>
      <c r="CW10" s="660"/>
      <c r="CX10" s="660"/>
      <c r="CY10" s="661"/>
      <c r="CZ10" s="662">
        <v>0.1</v>
      </c>
      <c r="DA10" s="662"/>
      <c r="DB10" s="662"/>
      <c r="DC10" s="662"/>
      <c r="DD10" s="668" t="s">
        <v>234</v>
      </c>
      <c r="DE10" s="660"/>
      <c r="DF10" s="660"/>
      <c r="DG10" s="660"/>
      <c r="DH10" s="660"/>
      <c r="DI10" s="660"/>
      <c r="DJ10" s="660"/>
      <c r="DK10" s="660"/>
      <c r="DL10" s="660"/>
      <c r="DM10" s="660"/>
      <c r="DN10" s="660"/>
      <c r="DO10" s="660"/>
      <c r="DP10" s="661"/>
      <c r="DQ10" s="668">
        <v>24169</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170</v>
      </c>
      <c r="S11" s="660"/>
      <c r="T11" s="660"/>
      <c r="U11" s="660"/>
      <c r="V11" s="660"/>
      <c r="W11" s="660"/>
      <c r="X11" s="660"/>
      <c r="Y11" s="661"/>
      <c r="Z11" s="662" t="s">
        <v>170</v>
      </c>
      <c r="AA11" s="662"/>
      <c r="AB11" s="662"/>
      <c r="AC11" s="662"/>
      <c r="AD11" s="663" t="s">
        <v>170</v>
      </c>
      <c r="AE11" s="663"/>
      <c r="AF11" s="663"/>
      <c r="AG11" s="663"/>
      <c r="AH11" s="663"/>
      <c r="AI11" s="663"/>
      <c r="AJ11" s="663"/>
      <c r="AK11" s="663"/>
      <c r="AL11" s="664" t="s">
        <v>234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741851</v>
      </c>
      <c r="BH11" s="660"/>
      <c r="BI11" s="660"/>
      <c r="BJ11" s="660"/>
      <c r="BK11" s="660"/>
      <c r="BL11" s="660"/>
      <c r="BM11" s="660"/>
      <c r="BN11" s="661"/>
      <c r="BO11" s="662">
        <v>6.8</v>
      </c>
      <c r="BP11" s="662"/>
      <c r="BQ11" s="662"/>
      <c r="BR11" s="662"/>
      <c r="BS11" s="668">
        <v>121740</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2105587</v>
      </c>
      <c r="CS11" s="660"/>
      <c r="CT11" s="660"/>
      <c r="CU11" s="660"/>
      <c r="CV11" s="660"/>
      <c r="CW11" s="660"/>
      <c r="CX11" s="660"/>
      <c r="CY11" s="661"/>
      <c r="CZ11" s="662">
        <v>5.0999999999999996</v>
      </c>
      <c r="DA11" s="662"/>
      <c r="DB11" s="662"/>
      <c r="DC11" s="662"/>
      <c r="DD11" s="668">
        <v>858529</v>
      </c>
      <c r="DE11" s="660"/>
      <c r="DF11" s="660"/>
      <c r="DG11" s="660"/>
      <c r="DH11" s="660"/>
      <c r="DI11" s="660"/>
      <c r="DJ11" s="660"/>
      <c r="DK11" s="660"/>
      <c r="DL11" s="660"/>
      <c r="DM11" s="660"/>
      <c r="DN11" s="660"/>
      <c r="DO11" s="660"/>
      <c r="DP11" s="661"/>
      <c r="DQ11" s="668">
        <v>1258255</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1576882</v>
      </c>
      <c r="S12" s="660"/>
      <c r="T12" s="660"/>
      <c r="U12" s="660"/>
      <c r="V12" s="660"/>
      <c r="W12" s="660"/>
      <c r="X12" s="660"/>
      <c r="Y12" s="661"/>
      <c r="Z12" s="662">
        <v>3.6</v>
      </c>
      <c r="AA12" s="662"/>
      <c r="AB12" s="662"/>
      <c r="AC12" s="662"/>
      <c r="AD12" s="663">
        <v>1576882</v>
      </c>
      <c r="AE12" s="663"/>
      <c r="AF12" s="663"/>
      <c r="AG12" s="663"/>
      <c r="AH12" s="663"/>
      <c r="AI12" s="663"/>
      <c r="AJ12" s="663"/>
      <c r="AK12" s="663"/>
      <c r="AL12" s="664">
        <v>7.1</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4809601</v>
      </c>
      <c r="BH12" s="660"/>
      <c r="BI12" s="660"/>
      <c r="BJ12" s="660"/>
      <c r="BK12" s="660"/>
      <c r="BL12" s="660"/>
      <c r="BM12" s="660"/>
      <c r="BN12" s="661"/>
      <c r="BO12" s="662">
        <v>44.2</v>
      </c>
      <c r="BP12" s="662"/>
      <c r="BQ12" s="662"/>
      <c r="BR12" s="662"/>
      <c r="BS12" s="668" t="s">
        <v>170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812712</v>
      </c>
      <c r="CS12" s="660"/>
      <c r="CT12" s="660"/>
      <c r="CU12" s="660"/>
      <c r="CV12" s="660"/>
      <c r="CW12" s="660"/>
      <c r="CX12" s="660"/>
      <c r="CY12" s="661"/>
      <c r="CZ12" s="662">
        <v>2</v>
      </c>
      <c r="DA12" s="662"/>
      <c r="DB12" s="662"/>
      <c r="DC12" s="662"/>
      <c r="DD12" s="668">
        <v>334142</v>
      </c>
      <c r="DE12" s="660"/>
      <c r="DF12" s="660"/>
      <c r="DG12" s="660"/>
      <c r="DH12" s="660"/>
      <c r="DI12" s="660"/>
      <c r="DJ12" s="660"/>
      <c r="DK12" s="660"/>
      <c r="DL12" s="660"/>
      <c r="DM12" s="660"/>
      <c r="DN12" s="660"/>
      <c r="DO12" s="660"/>
      <c r="DP12" s="661"/>
      <c r="DQ12" s="668">
        <v>484948</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7211</v>
      </c>
      <c r="S13" s="660"/>
      <c r="T13" s="660"/>
      <c r="U13" s="660"/>
      <c r="V13" s="660"/>
      <c r="W13" s="660"/>
      <c r="X13" s="660"/>
      <c r="Y13" s="661"/>
      <c r="Z13" s="662">
        <v>0</v>
      </c>
      <c r="AA13" s="662"/>
      <c r="AB13" s="662"/>
      <c r="AC13" s="662"/>
      <c r="AD13" s="663">
        <v>7211</v>
      </c>
      <c r="AE13" s="663"/>
      <c r="AF13" s="663"/>
      <c r="AG13" s="663"/>
      <c r="AH13" s="663"/>
      <c r="AI13" s="663"/>
      <c r="AJ13" s="663"/>
      <c r="AK13" s="663"/>
      <c r="AL13" s="664">
        <v>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4745392</v>
      </c>
      <c r="BH13" s="660"/>
      <c r="BI13" s="660"/>
      <c r="BJ13" s="660"/>
      <c r="BK13" s="660"/>
      <c r="BL13" s="660"/>
      <c r="BM13" s="660"/>
      <c r="BN13" s="661"/>
      <c r="BO13" s="662">
        <v>43.6</v>
      </c>
      <c r="BP13" s="662"/>
      <c r="BQ13" s="662"/>
      <c r="BR13" s="662"/>
      <c r="BS13" s="668" t="s">
        <v>170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4633753</v>
      </c>
      <c r="CS13" s="660"/>
      <c r="CT13" s="660"/>
      <c r="CU13" s="660"/>
      <c r="CV13" s="660"/>
      <c r="CW13" s="660"/>
      <c r="CX13" s="660"/>
      <c r="CY13" s="661"/>
      <c r="CZ13" s="662">
        <v>11.2</v>
      </c>
      <c r="DA13" s="662"/>
      <c r="DB13" s="662"/>
      <c r="DC13" s="662"/>
      <c r="DD13" s="668">
        <v>2635963</v>
      </c>
      <c r="DE13" s="660"/>
      <c r="DF13" s="660"/>
      <c r="DG13" s="660"/>
      <c r="DH13" s="660"/>
      <c r="DI13" s="660"/>
      <c r="DJ13" s="660"/>
      <c r="DK13" s="660"/>
      <c r="DL13" s="660"/>
      <c r="DM13" s="660"/>
      <c r="DN13" s="660"/>
      <c r="DO13" s="660"/>
      <c r="DP13" s="661"/>
      <c r="DQ13" s="668">
        <v>2146099</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170</v>
      </c>
      <c r="S14" s="660"/>
      <c r="T14" s="660"/>
      <c r="U14" s="660"/>
      <c r="V14" s="660"/>
      <c r="W14" s="660"/>
      <c r="X14" s="660"/>
      <c r="Y14" s="661"/>
      <c r="Z14" s="662" t="s">
        <v>234</v>
      </c>
      <c r="AA14" s="662"/>
      <c r="AB14" s="662"/>
      <c r="AC14" s="662"/>
      <c r="AD14" s="663" t="s">
        <v>170</v>
      </c>
      <c r="AE14" s="663"/>
      <c r="AF14" s="663"/>
      <c r="AG14" s="663"/>
      <c r="AH14" s="663"/>
      <c r="AI14" s="663"/>
      <c r="AJ14" s="663"/>
      <c r="AK14" s="663"/>
      <c r="AL14" s="664" t="s">
        <v>170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266052</v>
      </c>
      <c r="BH14" s="660"/>
      <c r="BI14" s="660"/>
      <c r="BJ14" s="660"/>
      <c r="BK14" s="660"/>
      <c r="BL14" s="660"/>
      <c r="BM14" s="660"/>
      <c r="BN14" s="661"/>
      <c r="BO14" s="662">
        <v>2.4</v>
      </c>
      <c r="BP14" s="662"/>
      <c r="BQ14" s="662"/>
      <c r="BR14" s="662"/>
      <c r="BS14" s="668" t="s">
        <v>234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1240151</v>
      </c>
      <c r="CS14" s="660"/>
      <c r="CT14" s="660"/>
      <c r="CU14" s="660"/>
      <c r="CV14" s="660"/>
      <c r="CW14" s="660"/>
      <c r="CX14" s="660"/>
      <c r="CY14" s="661"/>
      <c r="CZ14" s="662">
        <v>3</v>
      </c>
      <c r="DA14" s="662"/>
      <c r="DB14" s="662"/>
      <c r="DC14" s="662"/>
      <c r="DD14" s="668">
        <v>107162</v>
      </c>
      <c r="DE14" s="660"/>
      <c r="DF14" s="660"/>
      <c r="DG14" s="660"/>
      <c r="DH14" s="660"/>
      <c r="DI14" s="660"/>
      <c r="DJ14" s="660"/>
      <c r="DK14" s="660"/>
      <c r="DL14" s="660"/>
      <c r="DM14" s="660"/>
      <c r="DN14" s="660"/>
      <c r="DO14" s="660"/>
      <c r="DP14" s="661"/>
      <c r="DQ14" s="668">
        <v>1073109</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62981</v>
      </c>
      <c r="S15" s="660"/>
      <c r="T15" s="660"/>
      <c r="U15" s="660"/>
      <c r="V15" s="660"/>
      <c r="W15" s="660"/>
      <c r="X15" s="660"/>
      <c r="Y15" s="661"/>
      <c r="Z15" s="662">
        <v>0.1</v>
      </c>
      <c r="AA15" s="662"/>
      <c r="AB15" s="662"/>
      <c r="AC15" s="662"/>
      <c r="AD15" s="663">
        <v>62981</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659864</v>
      </c>
      <c r="BH15" s="660"/>
      <c r="BI15" s="660"/>
      <c r="BJ15" s="660"/>
      <c r="BK15" s="660"/>
      <c r="BL15" s="660"/>
      <c r="BM15" s="660"/>
      <c r="BN15" s="661"/>
      <c r="BO15" s="662">
        <v>6.1</v>
      </c>
      <c r="BP15" s="662"/>
      <c r="BQ15" s="662"/>
      <c r="BR15" s="662"/>
      <c r="BS15" s="668" t="s">
        <v>234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4120167</v>
      </c>
      <c r="CS15" s="660"/>
      <c r="CT15" s="660"/>
      <c r="CU15" s="660"/>
      <c r="CV15" s="660"/>
      <c r="CW15" s="660"/>
      <c r="CX15" s="660"/>
      <c r="CY15" s="661"/>
      <c r="CZ15" s="662">
        <v>10</v>
      </c>
      <c r="DA15" s="662"/>
      <c r="DB15" s="662"/>
      <c r="DC15" s="662"/>
      <c r="DD15" s="668">
        <v>1291722</v>
      </c>
      <c r="DE15" s="660"/>
      <c r="DF15" s="660"/>
      <c r="DG15" s="660"/>
      <c r="DH15" s="660"/>
      <c r="DI15" s="660"/>
      <c r="DJ15" s="660"/>
      <c r="DK15" s="660"/>
      <c r="DL15" s="660"/>
      <c r="DM15" s="660"/>
      <c r="DN15" s="660"/>
      <c r="DO15" s="660"/>
      <c r="DP15" s="661"/>
      <c r="DQ15" s="668">
        <v>2567349</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234</v>
      </c>
      <c r="AA16" s="662"/>
      <c r="AB16" s="662"/>
      <c r="AC16" s="662"/>
      <c r="AD16" s="663" t="s">
        <v>170</v>
      </c>
      <c r="AE16" s="663"/>
      <c r="AF16" s="663"/>
      <c r="AG16" s="663"/>
      <c r="AH16" s="663"/>
      <c r="AI16" s="663"/>
      <c r="AJ16" s="663"/>
      <c r="AK16" s="663"/>
      <c r="AL16" s="664" t="s">
        <v>170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234</v>
      </c>
      <c r="BP16" s="662"/>
      <c r="BQ16" s="662"/>
      <c r="BR16" s="662"/>
      <c r="BS16" s="668" t="s">
        <v>170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476932</v>
      </c>
      <c r="CS16" s="660"/>
      <c r="CT16" s="660"/>
      <c r="CU16" s="660"/>
      <c r="CV16" s="660"/>
      <c r="CW16" s="660"/>
      <c r="CX16" s="660"/>
      <c r="CY16" s="661"/>
      <c r="CZ16" s="662">
        <v>1.2</v>
      </c>
      <c r="DA16" s="662"/>
      <c r="DB16" s="662"/>
      <c r="DC16" s="662"/>
      <c r="DD16" s="668" t="s">
        <v>234</v>
      </c>
      <c r="DE16" s="660"/>
      <c r="DF16" s="660"/>
      <c r="DG16" s="660"/>
      <c r="DH16" s="660"/>
      <c r="DI16" s="660"/>
      <c r="DJ16" s="660"/>
      <c r="DK16" s="660"/>
      <c r="DL16" s="660"/>
      <c r="DM16" s="660"/>
      <c r="DN16" s="660"/>
      <c r="DO16" s="660"/>
      <c r="DP16" s="661"/>
      <c r="DQ16" s="668">
        <v>192475</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56632</v>
      </c>
      <c r="S17" s="660"/>
      <c r="T17" s="660"/>
      <c r="U17" s="660"/>
      <c r="V17" s="660"/>
      <c r="W17" s="660"/>
      <c r="X17" s="660"/>
      <c r="Y17" s="661"/>
      <c r="Z17" s="662">
        <v>0.1</v>
      </c>
      <c r="AA17" s="662"/>
      <c r="AB17" s="662"/>
      <c r="AC17" s="662"/>
      <c r="AD17" s="663">
        <v>56632</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234</v>
      </c>
      <c r="BP17" s="662"/>
      <c r="BQ17" s="662"/>
      <c r="BR17" s="662"/>
      <c r="BS17" s="668" t="s">
        <v>234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5414536</v>
      </c>
      <c r="CS17" s="660"/>
      <c r="CT17" s="660"/>
      <c r="CU17" s="660"/>
      <c r="CV17" s="660"/>
      <c r="CW17" s="660"/>
      <c r="CX17" s="660"/>
      <c r="CY17" s="661"/>
      <c r="CZ17" s="662">
        <v>13.1</v>
      </c>
      <c r="DA17" s="662"/>
      <c r="DB17" s="662"/>
      <c r="DC17" s="662"/>
      <c r="DD17" s="668" t="s">
        <v>170</v>
      </c>
      <c r="DE17" s="660"/>
      <c r="DF17" s="660"/>
      <c r="DG17" s="660"/>
      <c r="DH17" s="660"/>
      <c r="DI17" s="660"/>
      <c r="DJ17" s="660"/>
      <c r="DK17" s="660"/>
      <c r="DL17" s="660"/>
      <c r="DM17" s="660"/>
      <c r="DN17" s="660"/>
      <c r="DO17" s="660"/>
      <c r="DP17" s="661"/>
      <c r="DQ17" s="668">
        <v>5377994</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10912209</v>
      </c>
      <c r="S18" s="660"/>
      <c r="T18" s="660"/>
      <c r="U18" s="660"/>
      <c r="V18" s="660"/>
      <c r="W18" s="660"/>
      <c r="X18" s="660"/>
      <c r="Y18" s="661"/>
      <c r="Z18" s="662">
        <v>25.2</v>
      </c>
      <c r="AA18" s="662"/>
      <c r="AB18" s="662"/>
      <c r="AC18" s="662"/>
      <c r="AD18" s="663">
        <v>9878599</v>
      </c>
      <c r="AE18" s="663"/>
      <c r="AF18" s="663"/>
      <c r="AG18" s="663"/>
      <c r="AH18" s="663"/>
      <c r="AI18" s="663"/>
      <c r="AJ18" s="663"/>
      <c r="AK18" s="663"/>
      <c r="AL18" s="664">
        <v>44.3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170</v>
      </c>
      <c r="BP18" s="662"/>
      <c r="BQ18" s="662"/>
      <c r="BR18" s="662"/>
      <c r="BS18" s="668" t="s">
        <v>234</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170</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9878599</v>
      </c>
      <c r="S19" s="660"/>
      <c r="T19" s="660"/>
      <c r="U19" s="660"/>
      <c r="V19" s="660"/>
      <c r="W19" s="660"/>
      <c r="X19" s="660"/>
      <c r="Y19" s="661"/>
      <c r="Z19" s="662">
        <v>22.8</v>
      </c>
      <c r="AA19" s="662"/>
      <c r="AB19" s="662"/>
      <c r="AC19" s="662"/>
      <c r="AD19" s="663">
        <v>9878599</v>
      </c>
      <c r="AE19" s="663"/>
      <c r="AF19" s="663"/>
      <c r="AG19" s="663"/>
      <c r="AH19" s="663"/>
      <c r="AI19" s="663"/>
      <c r="AJ19" s="663"/>
      <c r="AK19" s="663"/>
      <c r="AL19" s="664">
        <v>44.3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629204</v>
      </c>
      <c r="BH19" s="660"/>
      <c r="BI19" s="660"/>
      <c r="BJ19" s="660"/>
      <c r="BK19" s="660"/>
      <c r="BL19" s="660"/>
      <c r="BM19" s="660"/>
      <c r="BN19" s="661"/>
      <c r="BO19" s="662">
        <v>5.8</v>
      </c>
      <c r="BP19" s="662"/>
      <c r="BQ19" s="662"/>
      <c r="BR19" s="662"/>
      <c r="BS19" s="668" t="s">
        <v>234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170</v>
      </c>
      <c r="DA19" s="662"/>
      <c r="DB19" s="662"/>
      <c r="DC19" s="662"/>
      <c r="DD19" s="668" t="s">
        <v>170</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1033533</v>
      </c>
      <c r="S20" s="660"/>
      <c r="T20" s="660"/>
      <c r="U20" s="660"/>
      <c r="V20" s="660"/>
      <c r="W20" s="660"/>
      <c r="X20" s="660"/>
      <c r="Y20" s="661"/>
      <c r="Z20" s="662">
        <v>2.4</v>
      </c>
      <c r="AA20" s="662"/>
      <c r="AB20" s="662"/>
      <c r="AC20" s="662"/>
      <c r="AD20" s="663" t="s">
        <v>170</v>
      </c>
      <c r="AE20" s="663"/>
      <c r="AF20" s="663"/>
      <c r="AG20" s="663"/>
      <c r="AH20" s="663"/>
      <c r="AI20" s="663"/>
      <c r="AJ20" s="663"/>
      <c r="AK20" s="663"/>
      <c r="AL20" s="664" t="s">
        <v>170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629204</v>
      </c>
      <c r="BH20" s="660"/>
      <c r="BI20" s="660"/>
      <c r="BJ20" s="660"/>
      <c r="BK20" s="660"/>
      <c r="BL20" s="660"/>
      <c r="BM20" s="660"/>
      <c r="BN20" s="661"/>
      <c r="BO20" s="662">
        <v>5.8</v>
      </c>
      <c r="BP20" s="662"/>
      <c r="BQ20" s="662"/>
      <c r="BR20" s="662"/>
      <c r="BS20" s="668" t="s">
        <v>234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41367946</v>
      </c>
      <c r="CS20" s="660"/>
      <c r="CT20" s="660"/>
      <c r="CU20" s="660"/>
      <c r="CV20" s="660"/>
      <c r="CW20" s="660"/>
      <c r="CX20" s="660"/>
      <c r="CY20" s="661"/>
      <c r="CZ20" s="662">
        <v>100</v>
      </c>
      <c r="DA20" s="662"/>
      <c r="DB20" s="662"/>
      <c r="DC20" s="662"/>
      <c r="DD20" s="668">
        <v>6230581</v>
      </c>
      <c r="DE20" s="660"/>
      <c r="DF20" s="660"/>
      <c r="DG20" s="660"/>
      <c r="DH20" s="660"/>
      <c r="DI20" s="660"/>
      <c r="DJ20" s="660"/>
      <c r="DK20" s="660"/>
      <c r="DL20" s="660"/>
      <c r="DM20" s="660"/>
      <c r="DN20" s="660"/>
      <c r="DO20" s="660"/>
      <c r="DP20" s="661"/>
      <c r="DQ20" s="668">
        <v>25760020</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77</v>
      </c>
      <c r="S21" s="660"/>
      <c r="T21" s="660"/>
      <c r="U21" s="660"/>
      <c r="V21" s="660"/>
      <c r="W21" s="660"/>
      <c r="X21" s="660"/>
      <c r="Y21" s="661"/>
      <c r="Z21" s="662">
        <v>0</v>
      </c>
      <c r="AA21" s="662"/>
      <c r="AB21" s="662"/>
      <c r="AC21" s="662"/>
      <c r="AD21" s="663" t="s">
        <v>170</v>
      </c>
      <c r="AE21" s="663"/>
      <c r="AF21" s="663"/>
      <c r="AG21" s="663"/>
      <c r="AH21" s="663"/>
      <c r="AI21" s="663"/>
      <c r="AJ21" s="663"/>
      <c r="AK21" s="663"/>
      <c r="AL21" s="664" t="s">
        <v>170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7399</v>
      </c>
      <c r="BH21" s="660"/>
      <c r="BI21" s="660"/>
      <c r="BJ21" s="660"/>
      <c r="BK21" s="660"/>
      <c r="BL21" s="660"/>
      <c r="BM21" s="660"/>
      <c r="BN21" s="661"/>
      <c r="BO21" s="662">
        <v>0.1</v>
      </c>
      <c r="BP21" s="662"/>
      <c r="BQ21" s="662"/>
      <c r="BR21" s="662"/>
      <c r="BS21" s="668" t="s">
        <v>170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23871811</v>
      </c>
      <c r="S22" s="660"/>
      <c r="T22" s="660"/>
      <c r="U22" s="660"/>
      <c r="V22" s="660"/>
      <c r="W22" s="660"/>
      <c r="X22" s="660"/>
      <c r="Y22" s="661"/>
      <c r="Z22" s="662">
        <v>55.1</v>
      </c>
      <c r="AA22" s="662"/>
      <c r="AB22" s="662"/>
      <c r="AC22" s="662"/>
      <c r="AD22" s="663">
        <v>22216396</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170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14540</v>
      </c>
      <c r="S23" s="660"/>
      <c r="T23" s="660"/>
      <c r="U23" s="660"/>
      <c r="V23" s="660"/>
      <c r="W23" s="660"/>
      <c r="X23" s="660"/>
      <c r="Y23" s="661"/>
      <c r="Z23" s="662">
        <v>0</v>
      </c>
      <c r="AA23" s="662"/>
      <c r="AB23" s="662"/>
      <c r="AC23" s="662"/>
      <c r="AD23" s="663">
        <v>14540</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621805</v>
      </c>
      <c r="BH23" s="660"/>
      <c r="BI23" s="660"/>
      <c r="BJ23" s="660"/>
      <c r="BK23" s="660"/>
      <c r="BL23" s="660"/>
      <c r="BM23" s="660"/>
      <c r="BN23" s="661"/>
      <c r="BO23" s="662">
        <v>5.7</v>
      </c>
      <c r="BP23" s="662"/>
      <c r="BQ23" s="662"/>
      <c r="BR23" s="662"/>
      <c r="BS23" s="668" t="s">
        <v>170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435709</v>
      </c>
      <c r="S24" s="660"/>
      <c r="T24" s="660"/>
      <c r="U24" s="660"/>
      <c r="V24" s="660"/>
      <c r="W24" s="660"/>
      <c r="X24" s="660"/>
      <c r="Y24" s="661"/>
      <c r="Z24" s="662">
        <v>1</v>
      </c>
      <c r="AA24" s="662"/>
      <c r="AB24" s="662"/>
      <c r="AC24" s="662"/>
      <c r="AD24" s="663" t="s">
        <v>234</v>
      </c>
      <c r="AE24" s="663"/>
      <c r="AF24" s="663"/>
      <c r="AG24" s="663"/>
      <c r="AH24" s="663"/>
      <c r="AI24" s="663"/>
      <c r="AJ24" s="663"/>
      <c r="AK24" s="663"/>
      <c r="AL24" s="664" t="s">
        <v>170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234</v>
      </c>
      <c r="BP24" s="662"/>
      <c r="BQ24" s="662"/>
      <c r="BR24" s="662"/>
      <c r="BS24" s="668" t="s">
        <v>170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22444897</v>
      </c>
      <c r="CS24" s="649"/>
      <c r="CT24" s="649"/>
      <c r="CU24" s="649"/>
      <c r="CV24" s="649"/>
      <c r="CW24" s="649"/>
      <c r="CX24" s="649"/>
      <c r="CY24" s="650"/>
      <c r="CZ24" s="653">
        <v>54.3</v>
      </c>
      <c r="DA24" s="654"/>
      <c r="DB24" s="654"/>
      <c r="DC24" s="673"/>
      <c r="DD24" s="692">
        <v>14877037</v>
      </c>
      <c r="DE24" s="649"/>
      <c r="DF24" s="649"/>
      <c r="DG24" s="649"/>
      <c r="DH24" s="649"/>
      <c r="DI24" s="649"/>
      <c r="DJ24" s="649"/>
      <c r="DK24" s="650"/>
      <c r="DL24" s="692">
        <v>14678085</v>
      </c>
      <c r="DM24" s="649"/>
      <c r="DN24" s="649"/>
      <c r="DO24" s="649"/>
      <c r="DP24" s="649"/>
      <c r="DQ24" s="649"/>
      <c r="DR24" s="649"/>
      <c r="DS24" s="649"/>
      <c r="DT24" s="649"/>
      <c r="DU24" s="649"/>
      <c r="DV24" s="650"/>
      <c r="DW24" s="653">
        <v>62.3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724347</v>
      </c>
      <c r="S25" s="660"/>
      <c r="T25" s="660"/>
      <c r="U25" s="660"/>
      <c r="V25" s="660"/>
      <c r="W25" s="660"/>
      <c r="X25" s="660"/>
      <c r="Y25" s="661"/>
      <c r="Z25" s="662">
        <v>1.7</v>
      </c>
      <c r="AA25" s="662"/>
      <c r="AB25" s="662"/>
      <c r="AC25" s="662"/>
      <c r="AD25" s="663">
        <v>26072</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234</v>
      </c>
      <c r="BP25" s="662"/>
      <c r="BQ25" s="662"/>
      <c r="BR25" s="662"/>
      <c r="BS25" s="668" t="s">
        <v>170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7453816</v>
      </c>
      <c r="CS25" s="695"/>
      <c r="CT25" s="695"/>
      <c r="CU25" s="695"/>
      <c r="CV25" s="695"/>
      <c r="CW25" s="695"/>
      <c r="CX25" s="695"/>
      <c r="CY25" s="696"/>
      <c r="CZ25" s="664">
        <v>18</v>
      </c>
      <c r="DA25" s="693"/>
      <c r="DB25" s="693"/>
      <c r="DC25" s="697"/>
      <c r="DD25" s="668">
        <v>6890634</v>
      </c>
      <c r="DE25" s="695"/>
      <c r="DF25" s="695"/>
      <c r="DG25" s="695"/>
      <c r="DH25" s="695"/>
      <c r="DI25" s="695"/>
      <c r="DJ25" s="695"/>
      <c r="DK25" s="696"/>
      <c r="DL25" s="668">
        <v>6715013</v>
      </c>
      <c r="DM25" s="695"/>
      <c r="DN25" s="695"/>
      <c r="DO25" s="695"/>
      <c r="DP25" s="695"/>
      <c r="DQ25" s="695"/>
      <c r="DR25" s="695"/>
      <c r="DS25" s="695"/>
      <c r="DT25" s="695"/>
      <c r="DU25" s="695"/>
      <c r="DV25" s="696"/>
      <c r="DW25" s="664">
        <v>28.5</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73119</v>
      </c>
      <c r="S26" s="660"/>
      <c r="T26" s="660"/>
      <c r="U26" s="660"/>
      <c r="V26" s="660"/>
      <c r="W26" s="660"/>
      <c r="X26" s="660"/>
      <c r="Y26" s="661"/>
      <c r="Z26" s="662">
        <v>0.2</v>
      </c>
      <c r="AA26" s="662"/>
      <c r="AB26" s="662"/>
      <c r="AC26" s="662"/>
      <c r="AD26" s="663" t="s">
        <v>170</v>
      </c>
      <c r="AE26" s="663"/>
      <c r="AF26" s="663"/>
      <c r="AG26" s="663"/>
      <c r="AH26" s="663"/>
      <c r="AI26" s="663"/>
      <c r="AJ26" s="663"/>
      <c r="AK26" s="663"/>
      <c r="AL26" s="664" t="s">
        <v>234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170</v>
      </c>
      <c r="BH26" s="660"/>
      <c r="BI26" s="660"/>
      <c r="BJ26" s="660"/>
      <c r="BK26" s="660"/>
      <c r="BL26" s="660"/>
      <c r="BM26" s="660"/>
      <c r="BN26" s="661"/>
      <c r="BO26" s="662" t="s">
        <v>170</v>
      </c>
      <c r="BP26" s="662"/>
      <c r="BQ26" s="662"/>
      <c r="BR26" s="662"/>
      <c r="BS26" s="668" t="s">
        <v>170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4812943</v>
      </c>
      <c r="CS26" s="660"/>
      <c r="CT26" s="660"/>
      <c r="CU26" s="660"/>
      <c r="CV26" s="660"/>
      <c r="CW26" s="660"/>
      <c r="CX26" s="660"/>
      <c r="CY26" s="661"/>
      <c r="CZ26" s="664">
        <v>11.6</v>
      </c>
      <c r="DA26" s="693"/>
      <c r="DB26" s="693"/>
      <c r="DC26" s="697"/>
      <c r="DD26" s="668">
        <v>4456049</v>
      </c>
      <c r="DE26" s="660"/>
      <c r="DF26" s="660"/>
      <c r="DG26" s="660"/>
      <c r="DH26" s="660"/>
      <c r="DI26" s="660"/>
      <c r="DJ26" s="660"/>
      <c r="DK26" s="661"/>
      <c r="DL26" s="668" t="s">
        <v>170</v>
      </c>
      <c r="DM26" s="660"/>
      <c r="DN26" s="660"/>
      <c r="DO26" s="660"/>
      <c r="DP26" s="660"/>
      <c r="DQ26" s="660"/>
      <c r="DR26" s="660"/>
      <c r="DS26" s="660"/>
      <c r="DT26" s="660"/>
      <c r="DU26" s="660"/>
      <c r="DV26" s="661"/>
      <c r="DW26" s="664" t="s">
        <v>234</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7038456</v>
      </c>
      <c r="S27" s="660"/>
      <c r="T27" s="660"/>
      <c r="U27" s="660"/>
      <c r="V27" s="660"/>
      <c r="W27" s="660"/>
      <c r="X27" s="660"/>
      <c r="Y27" s="661"/>
      <c r="Z27" s="662">
        <v>16.3</v>
      </c>
      <c r="AA27" s="662"/>
      <c r="AB27" s="662"/>
      <c r="AC27" s="662"/>
      <c r="AD27" s="663" t="s">
        <v>170</v>
      </c>
      <c r="AE27" s="663"/>
      <c r="AF27" s="663"/>
      <c r="AG27" s="663"/>
      <c r="AH27" s="663"/>
      <c r="AI27" s="663"/>
      <c r="AJ27" s="663"/>
      <c r="AK27" s="663"/>
      <c r="AL27" s="664" t="s">
        <v>170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10885836</v>
      </c>
      <c r="BH27" s="660"/>
      <c r="BI27" s="660"/>
      <c r="BJ27" s="660"/>
      <c r="BK27" s="660"/>
      <c r="BL27" s="660"/>
      <c r="BM27" s="660"/>
      <c r="BN27" s="661"/>
      <c r="BO27" s="662">
        <v>100</v>
      </c>
      <c r="BP27" s="662"/>
      <c r="BQ27" s="662"/>
      <c r="BR27" s="662"/>
      <c r="BS27" s="668">
        <v>121740</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9576545</v>
      </c>
      <c r="CS27" s="695"/>
      <c r="CT27" s="695"/>
      <c r="CU27" s="695"/>
      <c r="CV27" s="695"/>
      <c r="CW27" s="695"/>
      <c r="CX27" s="695"/>
      <c r="CY27" s="696"/>
      <c r="CZ27" s="664">
        <v>23.1</v>
      </c>
      <c r="DA27" s="693"/>
      <c r="DB27" s="693"/>
      <c r="DC27" s="697"/>
      <c r="DD27" s="668">
        <v>2608409</v>
      </c>
      <c r="DE27" s="695"/>
      <c r="DF27" s="695"/>
      <c r="DG27" s="695"/>
      <c r="DH27" s="695"/>
      <c r="DI27" s="695"/>
      <c r="DJ27" s="695"/>
      <c r="DK27" s="696"/>
      <c r="DL27" s="668">
        <v>2585078</v>
      </c>
      <c r="DM27" s="695"/>
      <c r="DN27" s="695"/>
      <c r="DO27" s="695"/>
      <c r="DP27" s="695"/>
      <c r="DQ27" s="695"/>
      <c r="DR27" s="695"/>
      <c r="DS27" s="695"/>
      <c r="DT27" s="695"/>
      <c r="DU27" s="695"/>
      <c r="DV27" s="696"/>
      <c r="DW27" s="664">
        <v>11</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234</v>
      </c>
      <c r="AA28" s="662"/>
      <c r="AB28" s="662"/>
      <c r="AC28" s="662"/>
      <c r="AD28" s="663" t="s">
        <v>234</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5414536</v>
      </c>
      <c r="CS28" s="660"/>
      <c r="CT28" s="660"/>
      <c r="CU28" s="660"/>
      <c r="CV28" s="660"/>
      <c r="CW28" s="660"/>
      <c r="CX28" s="660"/>
      <c r="CY28" s="661"/>
      <c r="CZ28" s="664">
        <v>13.1</v>
      </c>
      <c r="DA28" s="693"/>
      <c r="DB28" s="693"/>
      <c r="DC28" s="697"/>
      <c r="DD28" s="668">
        <v>5377994</v>
      </c>
      <c r="DE28" s="660"/>
      <c r="DF28" s="660"/>
      <c r="DG28" s="660"/>
      <c r="DH28" s="660"/>
      <c r="DI28" s="660"/>
      <c r="DJ28" s="660"/>
      <c r="DK28" s="661"/>
      <c r="DL28" s="668">
        <v>5377994</v>
      </c>
      <c r="DM28" s="660"/>
      <c r="DN28" s="660"/>
      <c r="DO28" s="660"/>
      <c r="DP28" s="660"/>
      <c r="DQ28" s="660"/>
      <c r="DR28" s="660"/>
      <c r="DS28" s="660"/>
      <c r="DT28" s="660"/>
      <c r="DU28" s="660"/>
      <c r="DV28" s="661"/>
      <c r="DW28" s="664">
        <v>22.8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3488225</v>
      </c>
      <c r="S29" s="660"/>
      <c r="T29" s="660"/>
      <c r="U29" s="660"/>
      <c r="V29" s="660"/>
      <c r="W29" s="660"/>
      <c r="X29" s="660"/>
      <c r="Y29" s="661"/>
      <c r="Z29" s="662">
        <v>8.1</v>
      </c>
      <c r="AA29" s="662"/>
      <c r="AB29" s="662"/>
      <c r="AC29" s="662"/>
      <c r="AD29" s="663" t="s">
        <v>170</v>
      </c>
      <c r="AE29" s="663"/>
      <c r="AF29" s="663"/>
      <c r="AG29" s="663"/>
      <c r="AH29" s="663"/>
      <c r="AI29" s="663"/>
      <c r="AJ29" s="663"/>
      <c r="AK29" s="663"/>
      <c r="AL29" s="664" t="s">
        <v>170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5414528</v>
      </c>
      <c r="CS29" s="695"/>
      <c r="CT29" s="695"/>
      <c r="CU29" s="695"/>
      <c r="CV29" s="695"/>
      <c r="CW29" s="695"/>
      <c r="CX29" s="695"/>
      <c r="CY29" s="696"/>
      <c r="CZ29" s="664">
        <v>13.1</v>
      </c>
      <c r="DA29" s="693"/>
      <c r="DB29" s="693"/>
      <c r="DC29" s="697"/>
      <c r="DD29" s="668">
        <v>5377986</v>
      </c>
      <c r="DE29" s="695"/>
      <c r="DF29" s="695"/>
      <c r="DG29" s="695"/>
      <c r="DH29" s="695"/>
      <c r="DI29" s="695"/>
      <c r="DJ29" s="695"/>
      <c r="DK29" s="696"/>
      <c r="DL29" s="668">
        <v>5377986</v>
      </c>
      <c r="DM29" s="695"/>
      <c r="DN29" s="695"/>
      <c r="DO29" s="695"/>
      <c r="DP29" s="695"/>
      <c r="DQ29" s="695"/>
      <c r="DR29" s="695"/>
      <c r="DS29" s="695"/>
      <c r="DT29" s="695"/>
      <c r="DU29" s="695"/>
      <c r="DV29" s="696"/>
      <c r="DW29" s="664">
        <v>22.8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62869</v>
      </c>
      <c r="S30" s="660"/>
      <c r="T30" s="660"/>
      <c r="U30" s="660"/>
      <c r="V30" s="660"/>
      <c r="W30" s="660"/>
      <c r="X30" s="660"/>
      <c r="Y30" s="661"/>
      <c r="Z30" s="662">
        <v>0.1</v>
      </c>
      <c r="AA30" s="662"/>
      <c r="AB30" s="662"/>
      <c r="AC30" s="662"/>
      <c r="AD30" s="663">
        <v>9984</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98.9</v>
      </c>
      <c r="BH30" s="720"/>
      <c r="BI30" s="720"/>
      <c r="BJ30" s="720"/>
      <c r="BK30" s="720"/>
      <c r="BL30" s="720"/>
      <c r="BM30" s="654">
        <v>96.2</v>
      </c>
      <c r="BN30" s="720"/>
      <c r="BO30" s="720"/>
      <c r="BP30" s="720"/>
      <c r="BQ30" s="721"/>
      <c r="BR30" s="719">
        <v>98.7</v>
      </c>
      <c r="BS30" s="720"/>
      <c r="BT30" s="720"/>
      <c r="BU30" s="720"/>
      <c r="BV30" s="720"/>
      <c r="BW30" s="720"/>
      <c r="BX30" s="654">
        <v>94.8</v>
      </c>
      <c r="BY30" s="720"/>
      <c r="BZ30" s="720"/>
      <c r="CA30" s="720"/>
      <c r="CB30" s="721"/>
      <c r="CD30" s="724"/>
      <c r="CE30" s="725"/>
      <c r="CF30" s="674" t="s">
        <v>303</v>
      </c>
      <c r="CG30" s="675"/>
      <c r="CH30" s="675"/>
      <c r="CI30" s="675"/>
      <c r="CJ30" s="675"/>
      <c r="CK30" s="675"/>
      <c r="CL30" s="675"/>
      <c r="CM30" s="675"/>
      <c r="CN30" s="675"/>
      <c r="CO30" s="675"/>
      <c r="CP30" s="675"/>
      <c r="CQ30" s="676"/>
      <c r="CR30" s="659">
        <v>5126850</v>
      </c>
      <c r="CS30" s="660"/>
      <c r="CT30" s="660"/>
      <c r="CU30" s="660"/>
      <c r="CV30" s="660"/>
      <c r="CW30" s="660"/>
      <c r="CX30" s="660"/>
      <c r="CY30" s="661"/>
      <c r="CZ30" s="664">
        <v>12.4</v>
      </c>
      <c r="DA30" s="693"/>
      <c r="DB30" s="693"/>
      <c r="DC30" s="697"/>
      <c r="DD30" s="668">
        <v>5090308</v>
      </c>
      <c r="DE30" s="660"/>
      <c r="DF30" s="660"/>
      <c r="DG30" s="660"/>
      <c r="DH30" s="660"/>
      <c r="DI30" s="660"/>
      <c r="DJ30" s="660"/>
      <c r="DK30" s="661"/>
      <c r="DL30" s="668">
        <v>5090308</v>
      </c>
      <c r="DM30" s="660"/>
      <c r="DN30" s="660"/>
      <c r="DO30" s="660"/>
      <c r="DP30" s="660"/>
      <c r="DQ30" s="660"/>
      <c r="DR30" s="660"/>
      <c r="DS30" s="660"/>
      <c r="DT30" s="660"/>
      <c r="DU30" s="660"/>
      <c r="DV30" s="661"/>
      <c r="DW30" s="664">
        <v>21.6</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100642</v>
      </c>
      <c r="S31" s="660"/>
      <c r="T31" s="660"/>
      <c r="U31" s="660"/>
      <c r="V31" s="660"/>
      <c r="W31" s="660"/>
      <c r="X31" s="660"/>
      <c r="Y31" s="661"/>
      <c r="Z31" s="662">
        <v>0.2</v>
      </c>
      <c r="AA31" s="662"/>
      <c r="AB31" s="662"/>
      <c r="AC31" s="662"/>
      <c r="AD31" s="663" t="s">
        <v>234</v>
      </c>
      <c r="AE31" s="663"/>
      <c r="AF31" s="663"/>
      <c r="AG31" s="663"/>
      <c r="AH31" s="663"/>
      <c r="AI31" s="663"/>
      <c r="AJ31" s="663"/>
      <c r="AK31" s="663"/>
      <c r="AL31" s="664" t="s">
        <v>170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96.4</v>
      </c>
      <c r="BN31" s="717"/>
      <c r="BO31" s="717"/>
      <c r="BP31" s="717"/>
      <c r="BQ31" s="718"/>
      <c r="BR31" s="716">
        <v>98.9</v>
      </c>
      <c r="BS31" s="695"/>
      <c r="BT31" s="695"/>
      <c r="BU31" s="695"/>
      <c r="BV31" s="695"/>
      <c r="BW31" s="695"/>
      <c r="BX31" s="665">
        <v>95.4</v>
      </c>
      <c r="BY31" s="717"/>
      <c r="BZ31" s="717"/>
      <c r="CA31" s="717"/>
      <c r="CB31" s="718"/>
      <c r="CD31" s="724"/>
      <c r="CE31" s="725"/>
      <c r="CF31" s="674" t="s">
        <v>307</v>
      </c>
      <c r="CG31" s="675"/>
      <c r="CH31" s="675"/>
      <c r="CI31" s="675"/>
      <c r="CJ31" s="675"/>
      <c r="CK31" s="675"/>
      <c r="CL31" s="675"/>
      <c r="CM31" s="675"/>
      <c r="CN31" s="675"/>
      <c r="CO31" s="675"/>
      <c r="CP31" s="675"/>
      <c r="CQ31" s="676"/>
      <c r="CR31" s="659">
        <v>287678</v>
      </c>
      <c r="CS31" s="695"/>
      <c r="CT31" s="695"/>
      <c r="CU31" s="695"/>
      <c r="CV31" s="695"/>
      <c r="CW31" s="695"/>
      <c r="CX31" s="695"/>
      <c r="CY31" s="696"/>
      <c r="CZ31" s="664">
        <v>0.7</v>
      </c>
      <c r="DA31" s="693"/>
      <c r="DB31" s="693"/>
      <c r="DC31" s="697"/>
      <c r="DD31" s="668">
        <v>287678</v>
      </c>
      <c r="DE31" s="695"/>
      <c r="DF31" s="695"/>
      <c r="DG31" s="695"/>
      <c r="DH31" s="695"/>
      <c r="DI31" s="695"/>
      <c r="DJ31" s="695"/>
      <c r="DK31" s="696"/>
      <c r="DL31" s="668">
        <v>287678</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2214385</v>
      </c>
      <c r="S32" s="660"/>
      <c r="T32" s="660"/>
      <c r="U32" s="660"/>
      <c r="V32" s="660"/>
      <c r="W32" s="660"/>
      <c r="X32" s="660"/>
      <c r="Y32" s="661"/>
      <c r="Z32" s="662">
        <v>5.0999999999999996</v>
      </c>
      <c r="AA32" s="662"/>
      <c r="AB32" s="662"/>
      <c r="AC32" s="662"/>
      <c r="AD32" s="663" t="s">
        <v>234</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98.6</v>
      </c>
      <c r="BH32" s="729"/>
      <c r="BI32" s="729"/>
      <c r="BJ32" s="729"/>
      <c r="BK32" s="729"/>
      <c r="BL32" s="729"/>
      <c r="BM32" s="730">
        <v>95.8</v>
      </c>
      <c r="BN32" s="729"/>
      <c r="BO32" s="729"/>
      <c r="BP32" s="729"/>
      <c r="BQ32" s="731"/>
      <c r="BR32" s="728">
        <v>98.4</v>
      </c>
      <c r="BS32" s="729"/>
      <c r="BT32" s="729"/>
      <c r="BU32" s="729"/>
      <c r="BV32" s="729"/>
      <c r="BW32" s="729"/>
      <c r="BX32" s="730">
        <v>93.7</v>
      </c>
      <c r="BY32" s="729"/>
      <c r="BZ32" s="729"/>
      <c r="CA32" s="729"/>
      <c r="CB32" s="731"/>
      <c r="CD32" s="726"/>
      <c r="CE32" s="727"/>
      <c r="CF32" s="674" t="s">
        <v>310</v>
      </c>
      <c r="CG32" s="675"/>
      <c r="CH32" s="675"/>
      <c r="CI32" s="675"/>
      <c r="CJ32" s="675"/>
      <c r="CK32" s="675"/>
      <c r="CL32" s="675"/>
      <c r="CM32" s="675"/>
      <c r="CN32" s="675"/>
      <c r="CO32" s="675"/>
      <c r="CP32" s="675"/>
      <c r="CQ32" s="676"/>
      <c r="CR32" s="659">
        <v>8</v>
      </c>
      <c r="CS32" s="660"/>
      <c r="CT32" s="660"/>
      <c r="CU32" s="660"/>
      <c r="CV32" s="660"/>
      <c r="CW32" s="660"/>
      <c r="CX32" s="660"/>
      <c r="CY32" s="661"/>
      <c r="CZ32" s="664">
        <v>0</v>
      </c>
      <c r="DA32" s="693"/>
      <c r="DB32" s="693"/>
      <c r="DC32" s="697"/>
      <c r="DD32" s="668">
        <v>8</v>
      </c>
      <c r="DE32" s="660"/>
      <c r="DF32" s="660"/>
      <c r="DG32" s="660"/>
      <c r="DH32" s="660"/>
      <c r="DI32" s="660"/>
      <c r="DJ32" s="660"/>
      <c r="DK32" s="661"/>
      <c r="DL32" s="668">
        <v>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971347</v>
      </c>
      <c r="S33" s="660"/>
      <c r="T33" s="660"/>
      <c r="U33" s="660"/>
      <c r="V33" s="660"/>
      <c r="W33" s="660"/>
      <c r="X33" s="660"/>
      <c r="Y33" s="661"/>
      <c r="Z33" s="662">
        <v>2.2000000000000002</v>
      </c>
      <c r="AA33" s="662"/>
      <c r="AB33" s="662"/>
      <c r="AC33" s="662"/>
      <c r="AD33" s="663" t="s">
        <v>234</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12215536</v>
      </c>
      <c r="CS33" s="695"/>
      <c r="CT33" s="695"/>
      <c r="CU33" s="695"/>
      <c r="CV33" s="695"/>
      <c r="CW33" s="695"/>
      <c r="CX33" s="695"/>
      <c r="CY33" s="696"/>
      <c r="CZ33" s="664">
        <v>29.5</v>
      </c>
      <c r="DA33" s="693"/>
      <c r="DB33" s="693"/>
      <c r="DC33" s="697"/>
      <c r="DD33" s="668">
        <v>9526102</v>
      </c>
      <c r="DE33" s="695"/>
      <c r="DF33" s="695"/>
      <c r="DG33" s="695"/>
      <c r="DH33" s="695"/>
      <c r="DI33" s="695"/>
      <c r="DJ33" s="695"/>
      <c r="DK33" s="696"/>
      <c r="DL33" s="668">
        <v>8151126</v>
      </c>
      <c r="DM33" s="695"/>
      <c r="DN33" s="695"/>
      <c r="DO33" s="695"/>
      <c r="DP33" s="695"/>
      <c r="DQ33" s="695"/>
      <c r="DR33" s="695"/>
      <c r="DS33" s="695"/>
      <c r="DT33" s="695"/>
      <c r="DU33" s="695"/>
      <c r="DV33" s="696"/>
      <c r="DW33" s="664">
        <v>34.6</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487172</v>
      </c>
      <c r="S34" s="660"/>
      <c r="T34" s="660"/>
      <c r="U34" s="660"/>
      <c r="V34" s="660"/>
      <c r="W34" s="660"/>
      <c r="X34" s="660"/>
      <c r="Y34" s="661"/>
      <c r="Z34" s="662">
        <v>1.1000000000000001</v>
      </c>
      <c r="AA34" s="662"/>
      <c r="AB34" s="662"/>
      <c r="AC34" s="662"/>
      <c r="AD34" s="663">
        <v>12085</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5325256</v>
      </c>
      <c r="CS34" s="660"/>
      <c r="CT34" s="660"/>
      <c r="CU34" s="660"/>
      <c r="CV34" s="660"/>
      <c r="CW34" s="660"/>
      <c r="CX34" s="660"/>
      <c r="CY34" s="661"/>
      <c r="CZ34" s="664">
        <v>12.9</v>
      </c>
      <c r="DA34" s="693"/>
      <c r="DB34" s="693"/>
      <c r="DC34" s="697"/>
      <c r="DD34" s="668">
        <v>4217785</v>
      </c>
      <c r="DE34" s="660"/>
      <c r="DF34" s="660"/>
      <c r="DG34" s="660"/>
      <c r="DH34" s="660"/>
      <c r="DI34" s="660"/>
      <c r="DJ34" s="660"/>
      <c r="DK34" s="661"/>
      <c r="DL34" s="668">
        <v>3736969</v>
      </c>
      <c r="DM34" s="660"/>
      <c r="DN34" s="660"/>
      <c r="DO34" s="660"/>
      <c r="DP34" s="660"/>
      <c r="DQ34" s="660"/>
      <c r="DR34" s="660"/>
      <c r="DS34" s="660"/>
      <c r="DT34" s="660"/>
      <c r="DU34" s="660"/>
      <c r="DV34" s="661"/>
      <c r="DW34" s="664">
        <v>15.9</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3804230</v>
      </c>
      <c r="S35" s="660"/>
      <c r="T35" s="660"/>
      <c r="U35" s="660"/>
      <c r="V35" s="660"/>
      <c r="W35" s="660"/>
      <c r="X35" s="660"/>
      <c r="Y35" s="661"/>
      <c r="Z35" s="662">
        <v>8.8000000000000007</v>
      </c>
      <c r="AA35" s="662"/>
      <c r="AB35" s="662"/>
      <c r="AC35" s="662"/>
      <c r="AD35" s="663" t="s">
        <v>234</v>
      </c>
      <c r="AE35" s="663"/>
      <c r="AF35" s="663"/>
      <c r="AG35" s="663"/>
      <c r="AH35" s="663"/>
      <c r="AI35" s="663"/>
      <c r="AJ35" s="663"/>
      <c r="AK35" s="663"/>
      <c r="AL35" s="664" t="s">
        <v>170</v>
      </c>
      <c r="AM35" s="665"/>
      <c r="AN35" s="665"/>
      <c r="AO35" s="666"/>
      <c r="AP35" s="214"/>
      <c r="AQ35" s="732" t="s">
        <v>318</v>
      </c>
      <c r="AR35" s="733"/>
      <c r="AS35" s="733"/>
      <c r="AT35" s="733"/>
      <c r="AU35" s="733"/>
      <c r="AV35" s="733"/>
      <c r="AW35" s="733"/>
      <c r="AX35" s="733"/>
      <c r="AY35" s="734"/>
      <c r="AZ35" s="648">
        <v>4972537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747861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311879</v>
      </c>
      <c r="CS35" s="695"/>
      <c r="CT35" s="695"/>
      <c r="CU35" s="695"/>
      <c r="CV35" s="695"/>
      <c r="CW35" s="695"/>
      <c r="CX35" s="695"/>
      <c r="CY35" s="696"/>
      <c r="CZ35" s="664">
        <v>0.8</v>
      </c>
      <c r="DA35" s="693"/>
      <c r="DB35" s="693"/>
      <c r="DC35" s="697"/>
      <c r="DD35" s="668">
        <v>160153</v>
      </c>
      <c r="DE35" s="695"/>
      <c r="DF35" s="695"/>
      <c r="DG35" s="695"/>
      <c r="DH35" s="695"/>
      <c r="DI35" s="695"/>
      <c r="DJ35" s="695"/>
      <c r="DK35" s="696"/>
      <c r="DL35" s="668">
        <v>160153</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170</v>
      </c>
      <c r="AA36" s="662"/>
      <c r="AB36" s="662"/>
      <c r="AC36" s="662"/>
      <c r="AD36" s="663" t="s">
        <v>234</v>
      </c>
      <c r="AE36" s="663"/>
      <c r="AF36" s="663"/>
      <c r="AG36" s="663"/>
      <c r="AH36" s="663"/>
      <c r="AI36" s="663"/>
      <c r="AJ36" s="663"/>
      <c r="AK36" s="663"/>
      <c r="AL36" s="664" t="s">
        <v>170</v>
      </c>
      <c r="AM36" s="665"/>
      <c r="AN36" s="665"/>
      <c r="AO36" s="666"/>
      <c r="AQ36" s="736" t="s">
        <v>322</v>
      </c>
      <c r="AR36" s="737"/>
      <c r="AS36" s="737"/>
      <c r="AT36" s="737"/>
      <c r="AU36" s="737"/>
      <c r="AV36" s="737"/>
      <c r="AW36" s="737"/>
      <c r="AX36" s="737"/>
      <c r="AY36" s="738"/>
      <c r="AZ36" s="659">
        <v>1163573</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534131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1814026</v>
      </c>
      <c r="CS36" s="660"/>
      <c r="CT36" s="660"/>
      <c r="CU36" s="660"/>
      <c r="CV36" s="660"/>
      <c r="CW36" s="660"/>
      <c r="CX36" s="660"/>
      <c r="CY36" s="661"/>
      <c r="CZ36" s="664">
        <v>4.4000000000000004</v>
      </c>
      <c r="DA36" s="693"/>
      <c r="DB36" s="693"/>
      <c r="DC36" s="697"/>
      <c r="DD36" s="668">
        <v>1248426</v>
      </c>
      <c r="DE36" s="660"/>
      <c r="DF36" s="660"/>
      <c r="DG36" s="660"/>
      <c r="DH36" s="660"/>
      <c r="DI36" s="660"/>
      <c r="DJ36" s="660"/>
      <c r="DK36" s="661"/>
      <c r="DL36" s="668">
        <v>747844</v>
      </c>
      <c r="DM36" s="660"/>
      <c r="DN36" s="660"/>
      <c r="DO36" s="660"/>
      <c r="DP36" s="660"/>
      <c r="DQ36" s="660"/>
      <c r="DR36" s="660"/>
      <c r="DS36" s="660"/>
      <c r="DT36" s="660"/>
      <c r="DU36" s="660"/>
      <c r="DV36" s="661"/>
      <c r="DW36" s="664">
        <v>3.2</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1281430</v>
      </c>
      <c r="S37" s="660"/>
      <c r="T37" s="660"/>
      <c r="U37" s="660"/>
      <c r="V37" s="660"/>
      <c r="W37" s="660"/>
      <c r="X37" s="660"/>
      <c r="Y37" s="661"/>
      <c r="Z37" s="662">
        <v>3</v>
      </c>
      <c r="AA37" s="662"/>
      <c r="AB37" s="662"/>
      <c r="AC37" s="662"/>
      <c r="AD37" s="663" t="s">
        <v>170</v>
      </c>
      <c r="AE37" s="663"/>
      <c r="AF37" s="663"/>
      <c r="AG37" s="663"/>
      <c r="AH37" s="663"/>
      <c r="AI37" s="663"/>
      <c r="AJ37" s="663"/>
      <c r="AK37" s="663"/>
      <c r="AL37" s="664" t="s">
        <v>170</v>
      </c>
      <c r="AM37" s="665"/>
      <c r="AN37" s="665"/>
      <c r="AO37" s="666"/>
      <c r="AQ37" s="736" t="s">
        <v>326</v>
      </c>
      <c r="AR37" s="737"/>
      <c r="AS37" s="737"/>
      <c r="AT37" s="737"/>
      <c r="AU37" s="737"/>
      <c r="AV37" s="737"/>
      <c r="AW37" s="737"/>
      <c r="AX37" s="737"/>
      <c r="AY37" s="738"/>
      <c r="AZ37" s="659">
        <v>345593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11413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12431</v>
      </c>
      <c r="CS37" s="695"/>
      <c r="CT37" s="695"/>
      <c r="CU37" s="695"/>
      <c r="CV37" s="695"/>
      <c r="CW37" s="695"/>
      <c r="CX37" s="695"/>
      <c r="CY37" s="696"/>
      <c r="CZ37" s="664">
        <v>0</v>
      </c>
      <c r="DA37" s="693"/>
      <c r="DB37" s="693"/>
      <c r="DC37" s="697"/>
      <c r="DD37" s="668">
        <v>12431</v>
      </c>
      <c r="DE37" s="695"/>
      <c r="DF37" s="695"/>
      <c r="DG37" s="695"/>
      <c r="DH37" s="695"/>
      <c r="DI37" s="695"/>
      <c r="DJ37" s="695"/>
      <c r="DK37" s="696"/>
      <c r="DL37" s="668">
        <v>9257</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43286852</v>
      </c>
      <c r="S38" s="740"/>
      <c r="T38" s="740"/>
      <c r="U38" s="740"/>
      <c r="V38" s="740"/>
      <c r="W38" s="740"/>
      <c r="X38" s="740"/>
      <c r="Y38" s="741"/>
      <c r="Z38" s="742">
        <v>100</v>
      </c>
      <c r="AA38" s="742"/>
      <c r="AB38" s="742"/>
      <c r="AC38" s="742"/>
      <c r="AD38" s="743">
        <v>22279077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244692</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17975</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4357419</v>
      </c>
      <c r="CS38" s="660"/>
      <c r="CT38" s="660"/>
      <c r="CU38" s="660"/>
      <c r="CV38" s="660"/>
      <c r="CW38" s="660"/>
      <c r="CX38" s="660"/>
      <c r="CY38" s="661"/>
      <c r="CZ38" s="664">
        <v>10.5</v>
      </c>
      <c r="DA38" s="693"/>
      <c r="DB38" s="693"/>
      <c r="DC38" s="697"/>
      <c r="DD38" s="668">
        <v>3757572</v>
      </c>
      <c r="DE38" s="660"/>
      <c r="DF38" s="660"/>
      <c r="DG38" s="660"/>
      <c r="DH38" s="660"/>
      <c r="DI38" s="660"/>
      <c r="DJ38" s="660"/>
      <c r="DK38" s="661"/>
      <c r="DL38" s="668">
        <v>3391325</v>
      </c>
      <c r="DM38" s="660"/>
      <c r="DN38" s="660"/>
      <c r="DO38" s="660"/>
      <c r="DP38" s="660"/>
      <c r="DQ38" s="660"/>
      <c r="DR38" s="660"/>
      <c r="DS38" s="660"/>
      <c r="DT38" s="660"/>
      <c r="DU38" s="660"/>
      <c r="DV38" s="661"/>
      <c r="DW38" s="664">
        <v>14.4</v>
      </c>
      <c r="DX38" s="693"/>
      <c r="DY38" s="693"/>
      <c r="DZ38" s="693"/>
      <c r="EA38" s="693"/>
      <c r="EB38" s="693"/>
      <c r="EC38" s="694"/>
    </row>
    <row r="39" spans="2:133" ht="11.25" customHeight="1">
      <c r="AQ39" s="736" t="s">
        <v>333</v>
      </c>
      <c r="AR39" s="737"/>
      <c r="AS39" s="737"/>
      <c r="AT39" s="737"/>
      <c r="AU39" s="737"/>
      <c r="AV39" s="737"/>
      <c r="AW39" s="737"/>
      <c r="AX39" s="737"/>
      <c r="AY39" s="738"/>
      <c r="AZ39" s="659">
        <v>24833</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87</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118051</v>
      </c>
      <c r="CS39" s="695"/>
      <c r="CT39" s="695"/>
      <c r="CU39" s="695"/>
      <c r="CV39" s="695"/>
      <c r="CW39" s="695"/>
      <c r="CX39" s="695"/>
      <c r="CY39" s="696"/>
      <c r="CZ39" s="664">
        <v>0.3</v>
      </c>
      <c r="DA39" s="693"/>
      <c r="DB39" s="693"/>
      <c r="DC39" s="697"/>
      <c r="DD39" s="668">
        <v>11</v>
      </c>
      <c r="DE39" s="695"/>
      <c r="DF39" s="695"/>
      <c r="DG39" s="695"/>
      <c r="DH39" s="695"/>
      <c r="DI39" s="695"/>
      <c r="DJ39" s="695"/>
      <c r="DK39" s="696"/>
      <c r="DL39" s="668" t="s">
        <v>170</v>
      </c>
      <c r="DM39" s="695"/>
      <c r="DN39" s="695"/>
      <c r="DO39" s="695"/>
      <c r="DP39" s="695"/>
      <c r="DQ39" s="695"/>
      <c r="DR39" s="695"/>
      <c r="DS39" s="695"/>
      <c r="DT39" s="695"/>
      <c r="DU39" s="695"/>
      <c r="DV39" s="696"/>
      <c r="DW39" s="664" t="s">
        <v>170</v>
      </c>
      <c r="DX39" s="693"/>
      <c r="DY39" s="693"/>
      <c r="DZ39" s="693"/>
      <c r="EA39" s="693"/>
      <c r="EB39" s="693"/>
      <c r="EC39" s="694"/>
    </row>
    <row r="40" spans="2:133" ht="11.25" customHeight="1">
      <c r="AQ40" s="736" t="s">
        <v>337</v>
      </c>
      <c r="AR40" s="737"/>
      <c r="AS40" s="737"/>
      <c r="AT40" s="737"/>
      <c r="AU40" s="737"/>
      <c r="AV40" s="737"/>
      <c r="AW40" s="737"/>
      <c r="AX40" s="737"/>
      <c r="AY40" s="738"/>
      <c r="AZ40" s="659">
        <v>846752</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133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288905</v>
      </c>
      <c r="CS40" s="660"/>
      <c r="CT40" s="660"/>
      <c r="CU40" s="660"/>
      <c r="CV40" s="660"/>
      <c r="CW40" s="660"/>
      <c r="CX40" s="660"/>
      <c r="CY40" s="661"/>
      <c r="CZ40" s="664">
        <v>0.7</v>
      </c>
      <c r="DA40" s="693"/>
      <c r="DB40" s="693"/>
      <c r="DC40" s="697"/>
      <c r="DD40" s="668">
        <v>142155</v>
      </c>
      <c r="DE40" s="660"/>
      <c r="DF40" s="660"/>
      <c r="DG40" s="660"/>
      <c r="DH40" s="660"/>
      <c r="DI40" s="660"/>
      <c r="DJ40" s="660"/>
      <c r="DK40" s="661"/>
      <c r="DL40" s="668">
        <v>114835</v>
      </c>
      <c r="DM40" s="660"/>
      <c r="DN40" s="660"/>
      <c r="DO40" s="660"/>
      <c r="DP40" s="660"/>
      <c r="DQ40" s="660"/>
      <c r="DR40" s="660"/>
      <c r="DS40" s="660"/>
      <c r="DT40" s="660"/>
      <c r="DU40" s="660"/>
      <c r="DV40" s="661"/>
      <c r="DW40" s="664">
        <v>0.5</v>
      </c>
      <c r="DX40" s="693"/>
      <c r="DY40" s="693"/>
      <c r="DZ40" s="693"/>
      <c r="EA40" s="693"/>
      <c r="EB40" s="693"/>
      <c r="EC40" s="694"/>
    </row>
    <row r="41" spans="2:133" ht="11.25" customHeight="1">
      <c r="AQ41" s="746" t="s">
        <v>333</v>
      </c>
      <c r="AR41" s="747"/>
      <c r="AS41" s="747"/>
      <c r="AT41" s="747"/>
      <c r="AU41" s="747"/>
      <c r="AV41" s="747"/>
      <c r="AW41" s="747"/>
      <c r="AX41" s="747"/>
      <c r="AY41" s="748"/>
      <c r="AZ41" s="739">
        <v>2347094</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373</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170</v>
      </c>
      <c r="CS41" s="695"/>
      <c r="CT41" s="695"/>
      <c r="CU41" s="695"/>
      <c r="CV41" s="695"/>
      <c r="CW41" s="695"/>
      <c r="CX41" s="695"/>
      <c r="CY41" s="696"/>
      <c r="CZ41" s="664" t="s">
        <v>234</v>
      </c>
      <c r="DA41" s="693"/>
      <c r="DB41" s="693"/>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6707513</v>
      </c>
      <c r="CS42" s="660"/>
      <c r="CT42" s="660"/>
      <c r="CU42" s="660"/>
      <c r="CV42" s="660"/>
      <c r="CW42" s="660"/>
      <c r="CX42" s="660"/>
      <c r="CY42" s="661"/>
      <c r="CZ42" s="664">
        <v>16.2</v>
      </c>
      <c r="DA42" s="665"/>
      <c r="DB42" s="665"/>
      <c r="DC42" s="760"/>
      <c r="DD42" s="668">
        <v>1356881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70873</v>
      </c>
      <c r="CS43" s="695"/>
      <c r="CT43" s="695"/>
      <c r="CU43" s="695"/>
      <c r="CV43" s="695"/>
      <c r="CW43" s="695"/>
      <c r="CX43" s="695"/>
      <c r="CY43" s="696"/>
      <c r="CZ43" s="664">
        <v>0.2</v>
      </c>
      <c r="DA43" s="693"/>
      <c r="DB43" s="693"/>
      <c r="DC43" s="697"/>
      <c r="DD43" s="668">
        <v>70873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6230581</v>
      </c>
      <c r="CS44" s="660"/>
      <c r="CT44" s="660"/>
      <c r="CU44" s="660"/>
      <c r="CV44" s="660"/>
      <c r="CW44" s="660"/>
      <c r="CX44" s="660"/>
      <c r="CY44" s="661"/>
      <c r="CZ44" s="664">
        <v>15.1</v>
      </c>
      <c r="DA44" s="665"/>
      <c r="DB44" s="665"/>
      <c r="DC44" s="760"/>
      <c r="DD44" s="668">
        <v>1164406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3740186</v>
      </c>
      <c r="CS45" s="695"/>
      <c r="CT45" s="695"/>
      <c r="CU45" s="695"/>
      <c r="CV45" s="695"/>
      <c r="CW45" s="695"/>
      <c r="CX45" s="695"/>
      <c r="CY45" s="696"/>
      <c r="CZ45" s="664">
        <v>9</v>
      </c>
      <c r="DA45" s="693"/>
      <c r="DB45" s="693"/>
      <c r="DC45" s="697"/>
      <c r="DD45" s="668">
        <v>210344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2271428</v>
      </c>
      <c r="CS46" s="660"/>
      <c r="CT46" s="660"/>
      <c r="CU46" s="660"/>
      <c r="CV46" s="660"/>
      <c r="CW46" s="660"/>
      <c r="CX46" s="660"/>
      <c r="CY46" s="661"/>
      <c r="CZ46" s="664">
        <v>5.5</v>
      </c>
      <c r="DA46" s="665"/>
      <c r="DB46" s="665"/>
      <c r="DC46" s="760"/>
      <c r="DD46" s="668">
        <v>865795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476932</v>
      </c>
      <c r="CS47" s="695"/>
      <c r="CT47" s="695"/>
      <c r="CU47" s="695"/>
      <c r="CV47" s="695"/>
      <c r="CW47" s="695"/>
      <c r="CX47" s="695"/>
      <c r="CY47" s="696"/>
      <c r="CZ47" s="664">
        <v>1.2</v>
      </c>
      <c r="DA47" s="693"/>
      <c r="DB47" s="693"/>
      <c r="DC47" s="697"/>
      <c r="DD47" s="668">
        <v>192475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170</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41367946</v>
      </c>
      <c r="CS49" s="729"/>
      <c r="CT49" s="729"/>
      <c r="CU49" s="729"/>
      <c r="CV49" s="729"/>
      <c r="CW49" s="729"/>
      <c r="CX49" s="729"/>
      <c r="CY49" s="761"/>
      <c r="CZ49" s="744">
        <v>100</v>
      </c>
      <c r="DA49" s="762"/>
      <c r="DB49" s="762"/>
      <c r="DC49" s="763"/>
      <c r="DD49" s="764">
        <v>25760020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kcs9l2QoaVrjLcoZOirqK/H2QN8+a9/gVHwZank4urFNaYczjNiW7qLtkOT3Oz4YLmzq7rSAT9eDXkLyMECXg==" saltValue="4aq/rcJYPFX/yiVoW5/j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43112</v>
      </c>
      <c r="R7" s="795"/>
      <c r="S7" s="795"/>
      <c r="T7" s="795"/>
      <c r="U7" s="795"/>
      <c r="V7" s="795">
        <v>41207</v>
      </c>
      <c r="W7" s="795"/>
      <c r="X7" s="795"/>
      <c r="Y7" s="795"/>
      <c r="Z7" s="795"/>
      <c r="AA7" s="795">
        <v>1905</v>
      </c>
      <c r="AB7" s="795"/>
      <c r="AC7" s="795"/>
      <c r="AD7" s="795"/>
      <c r="AE7" s="796"/>
      <c r="AF7" s="797">
        <v>1600</v>
      </c>
      <c r="AG7" s="798"/>
      <c r="AH7" s="798"/>
      <c r="AI7" s="798"/>
      <c r="AJ7" s="799"/>
      <c r="AK7" s="834">
        <v>2203</v>
      </c>
      <c r="AL7" s="835"/>
      <c r="AM7" s="835"/>
      <c r="AN7" s="835"/>
      <c r="AO7" s="835"/>
      <c r="AP7" s="835">
        <v>42489</v>
      </c>
      <c r="AQ7" s="835"/>
      <c r="AR7" s="835"/>
      <c r="AS7" s="835"/>
      <c r="AT7" s="835"/>
      <c r="AU7" s="836" t="s">
        <v>597</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-4</v>
      </c>
      <c r="CI7" s="832"/>
      <c r="CJ7" s="832"/>
      <c r="CK7" s="832"/>
      <c r="CL7" s="833"/>
      <c r="CM7" s="831">
        <v>813</v>
      </c>
      <c r="CN7" s="832"/>
      <c r="CO7" s="832"/>
      <c r="CP7" s="832"/>
      <c r="CQ7" s="833"/>
      <c r="CR7" s="831">
        <v>5</v>
      </c>
      <c r="CS7" s="832"/>
      <c r="CT7" s="832"/>
      <c r="CU7" s="832"/>
      <c r="CV7" s="833"/>
      <c r="CW7" s="831" t="s">
        <v>591</v>
      </c>
      <c r="CX7" s="832"/>
      <c r="CY7" s="832"/>
      <c r="CZ7" s="832"/>
      <c r="DA7" s="833"/>
      <c r="DB7" s="831">
        <v>312</v>
      </c>
      <c r="DC7" s="832"/>
      <c r="DD7" s="832"/>
      <c r="DE7" s="832"/>
      <c r="DF7" s="833"/>
      <c r="DG7" s="831">
        <v>433</v>
      </c>
      <c r="DH7" s="832"/>
      <c r="DI7" s="832"/>
      <c r="DJ7" s="832"/>
      <c r="DK7" s="833"/>
      <c r="DL7" s="831" t="s">
        <v>591</v>
      </c>
      <c r="DM7" s="832"/>
      <c r="DN7" s="832"/>
      <c r="DO7" s="832"/>
      <c r="DP7" s="833"/>
      <c r="DQ7" s="831">
        <v>257</v>
      </c>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180</v>
      </c>
      <c r="R8" s="819"/>
      <c r="S8" s="819"/>
      <c r="T8" s="819"/>
      <c r="U8" s="819"/>
      <c r="V8" s="819">
        <v>167</v>
      </c>
      <c r="W8" s="819"/>
      <c r="X8" s="819"/>
      <c r="Y8" s="819"/>
      <c r="Z8" s="819"/>
      <c r="AA8" s="819">
        <v>14</v>
      </c>
      <c r="AB8" s="819"/>
      <c r="AC8" s="819"/>
      <c r="AD8" s="819"/>
      <c r="AE8" s="820"/>
      <c r="AF8" s="821">
        <v>8</v>
      </c>
      <c r="AG8" s="822"/>
      <c r="AH8" s="822"/>
      <c r="AI8" s="822"/>
      <c r="AJ8" s="823"/>
      <c r="AK8" s="824">
        <v>11</v>
      </c>
      <c r="AL8" s="825"/>
      <c r="AM8" s="825"/>
      <c r="AN8" s="825"/>
      <c r="AO8" s="825"/>
      <c r="AP8" s="825" t="s">
        <v>593</v>
      </c>
      <c r="AQ8" s="825"/>
      <c r="AR8" s="825"/>
      <c r="AS8" s="825"/>
      <c r="AT8" s="825"/>
      <c r="AU8" s="826" t="s">
        <v>599</v>
      </c>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586</v>
      </c>
      <c r="BT8" s="829"/>
      <c r="BU8" s="829"/>
      <c r="BV8" s="829"/>
      <c r="BW8" s="829"/>
      <c r="BX8" s="829"/>
      <c r="BY8" s="829"/>
      <c r="BZ8" s="829"/>
      <c r="CA8" s="829"/>
      <c r="CB8" s="829"/>
      <c r="CC8" s="829"/>
      <c r="CD8" s="829"/>
      <c r="CE8" s="829"/>
      <c r="CF8" s="829"/>
      <c r="CG8" s="830"/>
      <c r="CH8" s="841">
        <v>1</v>
      </c>
      <c r="CI8" s="842"/>
      <c r="CJ8" s="842"/>
      <c r="CK8" s="842"/>
      <c r="CL8" s="843"/>
      <c r="CM8" s="841">
        <v>30</v>
      </c>
      <c r="CN8" s="842"/>
      <c r="CO8" s="842"/>
      <c r="CP8" s="842"/>
      <c r="CQ8" s="843"/>
      <c r="CR8" s="841">
        <v>22</v>
      </c>
      <c r="CS8" s="842"/>
      <c r="CT8" s="842"/>
      <c r="CU8" s="842"/>
      <c r="CV8" s="843"/>
      <c r="CW8" s="841" t="s">
        <v>591</v>
      </c>
      <c r="CX8" s="842"/>
      <c r="CY8" s="842"/>
      <c r="CZ8" s="842"/>
      <c r="DA8" s="843"/>
      <c r="DB8" s="841" t="s">
        <v>591</v>
      </c>
      <c r="DC8" s="842"/>
      <c r="DD8" s="842"/>
      <c r="DE8" s="842"/>
      <c r="DF8" s="843"/>
      <c r="DG8" s="841" t="s">
        <v>591</v>
      </c>
      <c r="DH8" s="842"/>
      <c r="DI8" s="842"/>
      <c r="DJ8" s="842"/>
      <c r="DK8" s="843"/>
      <c r="DL8" s="841" t="s">
        <v>591</v>
      </c>
      <c r="DM8" s="842"/>
      <c r="DN8" s="842"/>
      <c r="DO8" s="842"/>
      <c r="DP8" s="843"/>
      <c r="DQ8" s="841" t="s">
        <v>591</v>
      </c>
      <c r="DR8" s="842"/>
      <c r="DS8" s="842"/>
      <c r="DT8" s="842"/>
      <c r="DU8" s="843"/>
      <c r="DV8" s="844"/>
      <c r="DW8" s="845"/>
      <c r="DX8" s="845"/>
      <c r="DY8" s="845"/>
      <c r="DZ8" s="846"/>
      <c r="EA8" s="234"/>
    </row>
    <row r="9" spans="1:131" s="235" customFormat="1" ht="26.25" customHeight="1">
      <c r="A9" s="241">
        <v>3</v>
      </c>
      <c r="B9" s="815" t="s">
        <v>377</v>
      </c>
      <c r="C9" s="816"/>
      <c r="D9" s="816"/>
      <c r="E9" s="816"/>
      <c r="F9" s="816"/>
      <c r="G9" s="816"/>
      <c r="H9" s="816"/>
      <c r="I9" s="816"/>
      <c r="J9" s="816"/>
      <c r="K9" s="816"/>
      <c r="L9" s="816"/>
      <c r="M9" s="816"/>
      <c r="N9" s="816"/>
      <c r="O9" s="816"/>
      <c r="P9" s="817"/>
      <c r="Q9" s="818">
        <v>1</v>
      </c>
      <c r="R9" s="819"/>
      <c r="S9" s="819"/>
      <c r="T9" s="819"/>
      <c r="U9" s="819"/>
      <c r="V9" s="819">
        <v>1</v>
      </c>
      <c r="W9" s="819"/>
      <c r="X9" s="819"/>
      <c r="Y9" s="819"/>
      <c r="Z9" s="819"/>
      <c r="AA9" s="819" t="s">
        <v>580</v>
      </c>
      <c r="AB9" s="819"/>
      <c r="AC9" s="819"/>
      <c r="AD9" s="819"/>
      <c r="AE9" s="820"/>
      <c r="AF9" s="821" t="s">
        <v>170</v>
      </c>
      <c r="AG9" s="822"/>
      <c r="AH9" s="822"/>
      <c r="AI9" s="822"/>
      <c r="AJ9" s="823"/>
      <c r="AK9" s="824">
        <v>0</v>
      </c>
      <c r="AL9" s="825"/>
      <c r="AM9" s="825"/>
      <c r="AN9" s="825"/>
      <c r="AO9" s="825"/>
      <c r="AP9" s="825" t="s">
        <v>594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587</v>
      </c>
      <c r="BT9" s="829"/>
      <c r="BU9" s="829"/>
      <c r="BV9" s="829"/>
      <c r="BW9" s="829"/>
      <c r="BX9" s="829"/>
      <c r="BY9" s="829"/>
      <c r="BZ9" s="829"/>
      <c r="CA9" s="829"/>
      <c r="CB9" s="829"/>
      <c r="CC9" s="829"/>
      <c r="CD9" s="829"/>
      <c r="CE9" s="829"/>
      <c r="CF9" s="829"/>
      <c r="CG9" s="830"/>
      <c r="CH9" s="841">
        <v>3</v>
      </c>
      <c r="CI9" s="842"/>
      <c r="CJ9" s="842"/>
      <c r="CK9" s="842"/>
      <c r="CL9" s="843"/>
      <c r="CM9" s="841">
        <v>8</v>
      </c>
      <c r="CN9" s="842"/>
      <c r="CO9" s="842"/>
      <c r="CP9" s="842"/>
      <c r="CQ9" s="843"/>
      <c r="CR9" s="841">
        <v>5</v>
      </c>
      <c r="CS9" s="842"/>
      <c r="CT9" s="842"/>
      <c r="CU9" s="842"/>
      <c r="CV9" s="843"/>
      <c r="CW9" s="841" t="s">
        <v>591</v>
      </c>
      <c r="CX9" s="842"/>
      <c r="CY9" s="842"/>
      <c r="CZ9" s="842"/>
      <c r="DA9" s="843"/>
      <c r="DB9" s="841" t="s">
        <v>591</v>
      </c>
      <c r="DC9" s="842"/>
      <c r="DD9" s="842"/>
      <c r="DE9" s="842"/>
      <c r="DF9" s="843"/>
      <c r="DG9" s="841" t="s">
        <v>591</v>
      </c>
      <c r="DH9" s="842"/>
      <c r="DI9" s="842"/>
      <c r="DJ9" s="842"/>
      <c r="DK9" s="843"/>
      <c r="DL9" s="841" t="s">
        <v>591</v>
      </c>
      <c r="DM9" s="842"/>
      <c r="DN9" s="842"/>
      <c r="DO9" s="842"/>
      <c r="DP9" s="843"/>
      <c r="DQ9" s="841" t="s">
        <v>591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588</v>
      </c>
      <c r="BT10" s="829"/>
      <c r="BU10" s="829"/>
      <c r="BV10" s="829"/>
      <c r="BW10" s="829"/>
      <c r="BX10" s="829"/>
      <c r="BY10" s="829"/>
      <c r="BZ10" s="829"/>
      <c r="CA10" s="829"/>
      <c r="CB10" s="829"/>
      <c r="CC10" s="829"/>
      <c r="CD10" s="829"/>
      <c r="CE10" s="829"/>
      <c r="CF10" s="829"/>
      <c r="CG10" s="830"/>
      <c r="CH10" s="841">
        <v>0</v>
      </c>
      <c r="CI10" s="842"/>
      <c r="CJ10" s="842"/>
      <c r="CK10" s="842"/>
      <c r="CL10" s="843"/>
      <c r="CM10" s="841">
        <v>87</v>
      </c>
      <c r="CN10" s="842"/>
      <c r="CO10" s="842"/>
      <c r="CP10" s="842"/>
      <c r="CQ10" s="843"/>
      <c r="CR10" s="841">
        <v>14</v>
      </c>
      <c r="CS10" s="842"/>
      <c r="CT10" s="842"/>
      <c r="CU10" s="842"/>
      <c r="CV10" s="843"/>
      <c r="CW10" s="841">
        <v>21</v>
      </c>
      <c r="CX10" s="842"/>
      <c r="CY10" s="842"/>
      <c r="CZ10" s="842"/>
      <c r="DA10" s="843"/>
      <c r="DB10" s="841" t="s">
        <v>591</v>
      </c>
      <c r="DC10" s="842"/>
      <c r="DD10" s="842"/>
      <c r="DE10" s="842"/>
      <c r="DF10" s="843"/>
      <c r="DG10" s="841" t="s">
        <v>591</v>
      </c>
      <c r="DH10" s="842"/>
      <c r="DI10" s="842"/>
      <c r="DJ10" s="842"/>
      <c r="DK10" s="843"/>
      <c r="DL10" s="841" t="s">
        <v>591</v>
      </c>
      <c r="DM10" s="842"/>
      <c r="DN10" s="842"/>
      <c r="DO10" s="842"/>
      <c r="DP10" s="843"/>
      <c r="DQ10" s="841" t="s">
        <v>591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589</v>
      </c>
      <c r="BT11" s="829"/>
      <c r="BU11" s="829"/>
      <c r="BV11" s="829"/>
      <c r="BW11" s="829"/>
      <c r="BX11" s="829"/>
      <c r="BY11" s="829"/>
      <c r="BZ11" s="829"/>
      <c r="CA11" s="829"/>
      <c r="CB11" s="829"/>
      <c r="CC11" s="829"/>
      <c r="CD11" s="829"/>
      <c r="CE11" s="829"/>
      <c r="CF11" s="829"/>
      <c r="CG11" s="830"/>
      <c r="CH11" s="841">
        <v>1</v>
      </c>
      <c r="CI11" s="842"/>
      <c r="CJ11" s="842"/>
      <c r="CK11" s="842"/>
      <c r="CL11" s="843"/>
      <c r="CM11" s="841">
        <v>12</v>
      </c>
      <c r="CN11" s="842"/>
      <c r="CO11" s="842"/>
      <c r="CP11" s="842"/>
      <c r="CQ11" s="843"/>
      <c r="CR11" s="841">
        <v>5</v>
      </c>
      <c r="CS11" s="842"/>
      <c r="CT11" s="842"/>
      <c r="CU11" s="842"/>
      <c r="CV11" s="843"/>
      <c r="CW11" s="841" t="s">
        <v>591</v>
      </c>
      <c r="CX11" s="842"/>
      <c r="CY11" s="842"/>
      <c r="CZ11" s="842"/>
      <c r="DA11" s="843"/>
      <c r="DB11" s="841" t="s">
        <v>591</v>
      </c>
      <c r="DC11" s="842"/>
      <c r="DD11" s="842"/>
      <c r="DE11" s="842"/>
      <c r="DF11" s="843"/>
      <c r="DG11" s="841" t="s">
        <v>591</v>
      </c>
      <c r="DH11" s="842"/>
      <c r="DI11" s="842"/>
      <c r="DJ11" s="842"/>
      <c r="DK11" s="843"/>
      <c r="DL11" s="841" t="s">
        <v>591</v>
      </c>
      <c r="DM11" s="842"/>
      <c r="DN11" s="842"/>
      <c r="DO11" s="842"/>
      <c r="DP11" s="843"/>
      <c r="DQ11" s="841" t="s">
        <v>591</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590</v>
      </c>
      <c r="BT12" s="829"/>
      <c r="BU12" s="829"/>
      <c r="BV12" s="829"/>
      <c r="BW12" s="829"/>
      <c r="BX12" s="829"/>
      <c r="BY12" s="829"/>
      <c r="BZ12" s="829"/>
      <c r="CA12" s="829"/>
      <c r="CB12" s="829"/>
      <c r="CC12" s="829"/>
      <c r="CD12" s="829"/>
      <c r="CE12" s="829"/>
      <c r="CF12" s="829"/>
      <c r="CG12" s="830"/>
      <c r="CH12" s="841">
        <v>1</v>
      </c>
      <c r="CI12" s="842"/>
      <c r="CJ12" s="842"/>
      <c r="CK12" s="842"/>
      <c r="CL12" s="843"/>
      <c r="CM12" s="841">
        <v>12</v>
      </c>
      <c r="CN12" s="842"/>
      <c r="CO12" s="842"/>
      <c r="CP12" s="842"/>
      <c r="CQ12" s="843"/>
      <c r="CR12" s="841">
        <v>1</v>
      </c>
      <c r="CS12" s="842"/>
      <c r="CT12" s="842"/>
      <c r="CU12" s="842"/>
      <c r="CV12" s="843"/>
      <c r="CW12" s="841" t="s">
        <v>591</v>
      </c>
      <c r="CX12" s="842"/>
      <c r="CY12" s="842"/>
      <c r="CZ12" s="842"/>
      <c r="DA12" s="843"/>
      <c r="DB12" s="841" t="s">
        <v>591</v>
      </c>
      <c r="DC12" s="842"/>
      <c r="DD12" s="842"/>
      <c r="DE12" s="842"/>
      <c r="DF12" s="843"/>
      <c r="DG12" s="841" t="s">
        <v>591</v>
      </c>
      <c r="DH12" s="842"/>
      <c r="DI12" s="842"/>
      <c r="DJ12" s="842"/>
      <c r="DK12" s="843"/>
      <c r="DL12" s="841" t="s">
        <v>591</v>
      </c>
      <c r="DM12" s="842"/>
      <c r="DN12" s="842"/>
      <c r="DO12" s="842"/>
      <c r="DP12" s="843"/>
      <c r="DQ12" s="841" t="s">
        <v>591</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43292</v>
      </c>
      <c r="R23" s="854"/>
      <c r="S23" s="854"/>
      <c r="T23" s="854"/>
      <c r="U23" s="854"/>
      <c r="V23" s="854">
        <v>41373</v>
      </c>
      <c r="W23" s="854"/>
      <c r="X23" s="854"/>
      <c r="Y23" s="854"/>
      <c r="Z23" s="854"/>
      <c r="AA23" s="854">
        <v>1919</v>
      </c>
      <c r="AB23" s="854"/>
      <c r="AC23" s="854"/>
      <c r="AD23" s="854"/>
      <c r="AE23" s="855"/>
      <c r="AF23" s="856">
        <v>1609</v>
      </c>
      <c r="AG23" s="854"/>
      <c r="AH23" s="854"/>
      <c r="AI23" s="854"/>
      <c r="AJ23" s="857"/>
      <c r="AK23" s="858"/>
      <c r="AL23" s="859"/>
      <c r="AM23" s="859"/>
      <c r="AN23" s="859"/>
      <c r="AO23" s="859"/>
      <c r="AP23" s="854">
        <v>42489</v>
      </c>
      <c r="AQ23" s="854"/>
      <c r="AR23" s="854"/>
      <c r="AS23" s="854"/>
      <c r="AT23" s="854"/>
      <c r="AU23" s="860"/>
      <c r="AV23" s="860"/>
      <c r="AW23" s="860"/>
      <c r="AX23" s="860"/>
      <c r="AY23" s="861"/>
      <c r="AZ23" s="869" t="s">
        <v>170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11253</v>
      </c>
      <c r="R28" s="883"/>
      <c r="S28" s="883"/>
      <c r="T28" s="883"/>
      <c r="U28" s="883"/>
      <c r="V28" s="883">
        <v>10505</v>
      </c>
      <c r="W28" s="883"/>
      <c r="X28" s="883"/>
      <c r="Y28" s="883"/>
      <c r="Z28" s="883"/>
      <c r="AA28" s="883">
        <v>748</v>
      </c>
      <c r="AB28" s="883"/>
      <c r="AC28" s="883"/>
      <c r="AD28" s="883"/>
      <c r="AE28" s="884"/>
      <c r="AF28" s="885">
        <v>748</v>
      </c>
      <c r="AG28" s="883"/>
      <c r="AH28" s="883"/>
      <c r="AI28" s="883"/>
      <c r="AJ28" s="886"/>
      <c r="AK28" s="887">
        <v>746</v>
      </c>
      <c r="AL28" s="878"/>
      <c r="AM28" s="878"/>
      <c r="AN28" s="878"/>
      <c r="AO28" s="878"/>
      <c r="AP28" s="878" t="s">
        <v>580</v>
      </c>
      <c r="AQ28" s="878"/>
      <c r="AR28" s="878"/>
      <c r="AS28" s="878"/>
      <c r="AT28" s="878"/>
      <c r="AU28" s="878" t="s">
        <v>580</v>
      </c>
      <c r="AV28" s="878"/>
      <c r="AW28" s="878"/>
      <c r="AX28" s="878"/>
      <c r="AY28" s="878"/>
      <c r="AZ28" s="879" t="s">
        <v>606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238</v>
      </c>
      <c r="R29" s="819"/>
      <c r="S29" s="819"/>
      <c r="T29" s="819"/>
      <c r="U29" s="819"/>
      <c r="V29" s="819">
        <v>238</v>
      </c>
      <c r="W29" s="819"/>
      <c r="X29" s="819"/>
      <c r="Y29" s="819"/>
      <c r="Z29" s="819"/>
      <c r="AA29" s="819">
        <v>0</v>
      </c>
      <c r="AB29" s="819"/>
      <c r="AC29" s="819"/>
      <c r="AD29" s="819"/>
      <c r="AE29" s="820"/>
      <c r="AF29" s="821">
        <v>0</v>
      </c>
      <c r="AG29" s="822"/>
      <c r="AH29" s="822"/>
      <c r="AI29" s="822"/>
      <c r="AJ29" s="823"/>
      <c r="AK29" s="890">
        <v>28</v>
      </c>
      <c r="AL29" s="891"/>
      <c r="AM29" s="891"/>
      <c r="AN29" s="891"/>
      <c r="AO29" s="891"/>
      <c r="AP29" s="891">
        <v>40</v>
      </c>
      <c r="AQ29" s="891"/>
      <c r="AR29" s="891"/>
      <c r="AS29" s="891"/>
      <c r="AT29" s="891"/>
      <c r="AU29" s="891">
        <v>0</v>
      </c>
      <c r="AV29" s="891"/>
      <c r="AW29" s="891"/>
      <c r="AX29" s="891"/>
      <c r="AY29" s="891"/>
      <c r="AZ29" s="892" t="s">
        <v>606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7412</v>
      </c>
      <c r="R30" s="819"/>
      <c r="S30" s="819"/>
      <c r="T30" s="819"/>
      <c r="U30" s="819"/>
      <c r="V30" s="819">
        <v>7312</v>
      </c>
      <c r="W30" s="819"/>
      <c r="X30" s="819"/>
      <c r="Y30" s="819"/>
      <c r="Z30" s="819"/>
      <c r="AA30" s="819">
        <v>101</v>
      </c>
      <c r="AB30" s="819"/>
      <c r="AC30" s="819"/>
      <c r="AD30" s="819"/>
      <c r="AE30" s="820"/>
      <c r="AF30" s="821">
        <v>101</v>
      </c>
      <c r="AG30" s="822"/>
      <c r="AH30" s="822"/>
      <c r="AI30" s="822"/>
      <c r="AJ30" s="823"/>
      <c r="AK30" s="890">
        <v>1114</v>
      </c>
      <c r="AL30" s="891"/>
      <c r="AM30" s="891"/>
      <c r="AN30" s="891"/>
      <c r="AO30" s="891"/>
      <c r="AP30" s="891" t="s">
        <v>580</v>
      </c>
      <c r="AQ30" s="891"/>
      <c r="AR30" s="891"/>
      <c r="AS30" s="891"/>
      <c r="AT30" s="891"/>
      <c r="AU30" s="891" t="s">
        <v>580</v>
      </c>
      <c r="AV30" s="891"/>
      <c r="AW30" s="891"/>
      <c r="AX30" s="891"/>
      <c r="AY30" s="891"/>
      <c r="AZ30" s="892" t="s">
        <v>606</v>
      </c>
      <c r="BA30" s="892"/>
      <c r="BB30" s="892"/>
      <c r="BC30" s="892"/>
      <c r="BD30" s="892"/>
      <c r="BE30" s="888" t="s">
        <v>602</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20</v>
      </c>
      <c r="R31" s="819"/>
      <c r="S31" s="819"/>
      <c r="T31" s="819"/>
      <c r="U31" s="819"/>
      <c r="V31" s="819">
        <v>16</v>
      </c>
      <c r="W31" s="819"/>
      <c r="X31" s="819"/>
      <c r="Y31" s="819"/>
      <c r="Z31" s="819"/>
      <c r="AA31" s="819">
        <v>5</v>
      </c>
      <c r="AB31" s="819"/>
      <c r="AC31" s="819"/>
      <c r="AD31" s="819"/>
      <c r="AE31" s="820"/>
      <c r="AF31" s="821">
        <v>5</v>
      </c>
      <c r="AG31" s="822"/>
      <c r="AH31" s="822"/>
      <c r="AI31" s="822"/>
      <c r="AJ31" s="823"/>
      <c r="AK31" s="890" t="s">
        <v>598</v>
      </c>
      <c r="AL31" s="891"/>
      <c r="AM31" s="891"/>
      <c r="AN31" s="891"/>
      <c r="AO31" s="891"/>
      <c r="AP31" s="891" t="s">
        <v>580</v>
      </c>
      <c r="AQ31" s="891"/>
      <c r="AR31" s="891"/>
      <c r="AS31" s="891"/>
      <c r="AT31" s="891"/>
      <c r="AU31" s="891" t="s">
        <v>580</v>
      </c>
      <c r="AV31" s="891"/>
      <c r="AW31" s="891"/>
      <c r="AX31" s="891"/>
      <c r="AY31" s="891"/>
      <c r="AZ31" s="892" t="s">
        <v>606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33</v>
      </c>
      <c r="R32" s="819"/>
      <c r="S32" s="819"/>
      <c r="T32" s="819"/>
      <c r="U32" s="819"/>
      <c r="V32" s="819">
        <v>30</v>
      </c>
      <c r="W32" s="819"/>
      <c r="X32" s="819"/>
      <c r="Y32" s="819"/>
      <c r="Z32" s="819"/>
      <c r="AA32" s="819">
        <v>3</v>
      </c>
      <c r="AB32" s="819"/>
      <c r="AC32" s="819"/>
      <c r="AD32" s="819"/>
      <c r="AE32" s="820"/>
      <c r="AF32" s="821">
        <v>3</v>
      </c>
      <c r="AG32" s="822"/>
      <c r="AH32" s="822"/>
      <c r="AI32" s="822"/>
      <c r="AJ32" s="823"/>
      <c r="AK32" s="890" t="s">
        <v>580</v>
      </c>
      <c r="AL32" s="891"/>
      <c r="AM32" s="891"/>
      <c r="AN32" s="891"/>
      <c r="AO32" s="891"/>
      <c r="AP32" s="891" t="s">
        <v>580</v>
      </c>
      <c r="AQ32" s="891"/>
      <c r="AR32" s="891"/>
      <c r="AS32" s="891"/>
      <c r="AT32" s="891"/>
      <c r="AU32" s="891" t="s">
        <v>580</v>
      </c>
      <c r="AV32" s="891"/>
      <c r="AW32" s="891"/>
      <c r="AX32" s="891"/>
      <c r="AY32" s="891"/>
      <c r="AZ32" s="892" t="s">
        <v>606</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945</v>
      </c>
      <c r="R33" s="819"/>
      <c r="S33" s="819"/>
      <c r="T33" s="819"/>
      <c r="U33" s="819"/>
      <c r="V33" s="819">
        <v>931</v>
      </c>
      <c r="W33" s="819"/>
      <c r="X33" s="819"/>
      <c r="Y33" s="819"/>
      <c r="Z33" s="819"/>
      <c r="AA33" s="819">
        <v>15</v>
      </c>
      <c r="AB33" s="819"/>
      <c r="AC33" s="819"/>
      <c r="AD33" s="819"/>
      <c r="AE33" s="820"/>
      <c r="AF33" s="821">
        <v>15</v>
      </c>
      <c r="AG33" s="822"/>
      <c r="AH33" s="822"/>
      <c r="AI33" s="822"/>
      <c r="AJ33" s="823"/>
      <c r="AK33" s="890">
        <v>283</v>
      </c>
      <c r="AL33" s="891"/>
      <c r="AM33" s="891"/>
      <c r="AN33" s="891"/>
      <c r="AO33" s="891"/>
      <c r="AP33" s="891" t="s">
        <v>580</v>
      </c>
      <c r="AQ33" s="891"/>
      <c r="AR33" s="891"/>
      <c r="AS33" s="891"/>
      <c r="AT33" s="891"/>
      <c r="AU33" s="891" t="s">
        <v>580</v>
      </c>
      <c r="AV33" s="891"/>
      <c r="AW33" s="891"/>
      <c r="AX33" s="891"/>
      <c r="AY33" s="891"/>
      <c r="AZ33" s="892" t="s">
        <v>606</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1545</v>
      </c>
      <c r="R34" s="819"/>
      <c r="S34" s="819"/>
      <c r="T34" s="819"/>
      <c r="U34" s="819"/>
      <c r="V34" s="819">
        <v>1200</v>
      </c>
      <c r="W34" s="819"/>
      <c r="X34" s="819"/>
      <c r="Y34" s="819"/>
      <c r="Z34" s="819"/>
      <c r="AA34" s="819">
        <v>345</v>
      </c>
      <c r="AB34" s="819"/>
      <c r="AC34" s="819"/>
      <c r="AD34" s="819"/>
      <c r="AE34" s="820"/>
      <c r="AF34" s="821">
        <v>1356</v>
      </c>
      <c r="AG34" s="822"/>
      <c r="AH34" s="822"/>
      <c r="AI34" s="822"/>
      <c r="AJ34" s="823"/>
      <c r="AK34" s="890">
        <v>245</v>
      </c>
      <c r="AL34" s="891"/>
      <c r="AM34" s="891"/>
      <c r="AN34" s="891"/>
      <c r="AO34" s="891"/>
      <c r="AP34" s="891">
        <v>6123</v>
      </c>
      <c r="AQ34" s="891"/>
      <c r="AR34" s="891"/>
      <c r="AS34" s="891"/>
      <c r="AT34" s="891"/>
      <c r="AU34" s="891">
        <v>257</v>
      </c>
      <c r="AV34" s="891"/>
      <c r="AW34" s="891"/>
      <c r="AX34" s="891"/>
      <c r="AY34" s="891"/>
      <c r="AZ34" s="892" t="s">
        <v>606</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6987</v>
      </c>
      <c r="R35" s="819"/>
      <c r="S35" s="819"/>
      <c r="T35" s="819"/>
      <c r="U35" s="819"/>
      <c r="V35" s="819">
        <v>6976</v>
      </c>
      <c r="W35" s="819"/>
      <c r="X35" s="819"/>
      <c r="Y35" s="819"/>
      <c r="Z35" s="819"/>
      <c r="AA35" s="819">
        <v>12</v>
      </c>
      <c r="AB35" s="819"/>
      <c r="AC35" s="819"/>
      <c r="AD35" s="819"/>
      <c r="AE35" s="820"/>
      <c r="AF35" s="821">
        <v>4033</v>
      </c>
      <c r="AG35" s="822"/>
      <c r="AH35" s="822"/>
      <c r="AI35" s="822"/>
      <c r="AJ35" s="823"/>
      <c r="AK35" s="890">
        <v>346</v>
      </c>
      <c r="AL35" s="891"/>
      <c r="AM35" s="891"/>
      <c r="AN35" s="891"/>
      <c r="AO35" s="891"/>
      <c r="AP35" s="891">
        <v>2758</v>
      </c>
      <c r="AQ35" s="891"/>
      <c r="AR35" s="891"/>
      <c r="AS35" s="891"/>
      <c r="AT35" s="891"/>
      <c r="AU35" s="891">
        <v>1633</v>
      </c>
      <c r="AV35" s="891"/>
      <c r="AW35" s="891"/>
      <c r="AX35" s="891"/>
      <c r="AY35" s="891"/>
      <c r="AZ35" s="892" t="s">
        <v>606</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401</v>
      </c>
      <c r="C36" s="816"/>
      <c r="D36" s="816"/>
      <c r="E36" s="816"/>
      <c r="F36" s="816"/>
      <c r="G36" s="816"/>
      <c r="H36" s="816"/>
      <c r="I36" s="816"/>
      <c r="J36" s="816"/>
      <c r="K36" s="816"/>
      <c r="L36" s="816"/>
      <c r="M36" s="816"/>
      <c r="N36" s="816"/>
      <c r="O36" s="816"/>
      <c r="P36" s="817"/>
      <c r="Q36" s="818">
        <v>122</v>
      </c>
      <c r="R36" s="819"/>
      <c r="S36" s="819"/>
      <c r="T36" s="819"/>
      <c r="U36" s="819"/>
      <c r="V36" s="819">
        <v>117</v>
      </c>
      <c r="W36" s="819"/>
      <c r="X36" s="819"/>
      <c r="Y36" s="819"/>
      <c r="Z36" s="819"/>
      <c r="AA36" s="819">
        <v>5</v>
      </c>
      <c r="AB36" s="819"/>
      <c r="AC36" s="819"/>
      <c r="AD36" s="819"/>
      <c r="AE36" s="820"/>
      <c r="AF36" s="821">
        <v>6</v>
      </c>
      <c r="AG36" s="822"/>
      <c r="AH36" s="822"/>
      <c r="AI36" s="822"/>
      <c r="AJ36" s="823"/>
      <c r="AK36" s="890">
        <v>25</v>
      </c>
      <c r="AL36" s="891"/>
      <c r="AM36" s="891"/>
      <c r="AN36" s="891"/>
      <c r="AO36" s="891"/>
      <c r="AP36" s="891" t="s">
        <v>580</v>
      </c>
      <c r="AQ36" s="891"/>
      <c r="AR36" s="891"/>
      <c r="AS36" s="891"/>
      <c r="AT36" s="891"/>
      <c r="AU36" s="891" t="s">
        <v>580</v>
      </c>
      <c r="AV36" s="891"/>
      <c r="AW36" s="891"/>
      <c r="AX36" s="891"/>
      <c r="AY36" s="891"/>
      <c r="AZ36" s="892" t="s">
        <v>606</v>
      </c>
      <c r="BA36" s="892"/>
      <c r="BB36" s="892"/>
      <c r="BC36" s="892"/>
      <c r="BD36" s="892"/>
      <c r="BE36" s="888" t="s">
        <v>400</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402</v>
      </c>
      <c r="C37" s="816"/>
      <c r="D37" s="816"/>
      <c r="E37" s="816"/>
      <c r="F37" s="816"/>
      <c r="G37" s="816"/>
      <c r="H37" s="816"/>
      <c r="I37" s="816"/>
      <c r="J37" s="816"/>
      <c r="K37" s="816"/>
      <c r="L37" s="816"/>
      <c r="M37" s="816"/>
      <c r="N37" s="816"/>
      <c r="O37" s="816"/>
      <c r="P37" s="817"/>
      <c r="Q37" s="818">
        <v>2507</v>
      </c>
      <c r="R37" s="819"/>
      <c r="S37" s="819"/>
      <c r="T37" s="819"/>
      <c r="U37" s="819"/>
      <c r="V37" s="819">
        <v>2472</v>
      </c>
      <c r="W37" s="819"/>
      <c r="X37" s="819"/>
      <c r="Y37" s="819"/>
      <c r="Z37" s="819"/>
      <c r="AA37" s="819">
        <v>35</v>
      </c>
      <c r="AB37" s="819"/>
      <c r="AC37" s="819"/>
      <c r="AD37" s="819"/>
      <c r="AE37" s="820"/>
      <c r="AF37" s="821">
        <v>34</v>
      </c>
      <c r="AG37" s="822"/>
      <c r="AH37" s="822"/>
      <c r="AI37" s="822"/>
      <c r="AJ37" s="823"/>
      <c r="AK37" s="890">
        <v>907</v>
      </c>
      <c r="AL37" s="891"/>
      <c r="AM37" s="891"/>
      <c r="AN37" s="891"/>
      <c r="AO37" s="891"/>
      <c r="AP37" s="891">
        <v>12212</v>
      </c>
      <c r="AQ37" s="891"/>
      <c r="AR37" s="891"/>
      <c r="AS37" s="891"/>
      <c r="AT37" s="891"/>
      <c r="AU37" s="891">
        <v>9904</v>
      </c>
      <c r="AV37" s="891"/>
      <c r="AW37" s="891"/>
      <c r="AX37" s="891"/>
      <c r="AY37" s="891"/>
      <c r="AZ37" s="892" t="s">
        <v>606</v>
      </c>
      <c r="BA37" s="892"/>
      <c r="BB37" s="892"/>
      <c r="BC37" s="892"/>
      <c r="BD37" s="892"/>
      <c r="BE37" s="888" t="s">
        <v>607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404</v>
      </c>
      <c r="C38" s="816"/>
      <c r="D38" s="816"/>
      <c r="E38" s="816"/>
      <c r="F38" s="816"/>
      <c r="G38" s="816"/>
      <c r="H38" s="816"/>
      <c r="I38" s="816"/>
      <c r="J38" s="816"/>
      <c r="K38" s="816"/>
      <c r="L38" s="816"/>
      <c r="M38" s="816"/>
      <c r="N38" s="816"/>
      <c r="O38" s="816"/>
      <c r="P38" s="817"/>
      <c r="Q38" s="818">
        <v>121</v>
      </c>
      <c r="R38" s="819"/>
      <c r="S38" s="819"/>
      <c r="T38" s="819"/>
      <c r="U38" s="819"/>
      <c r="V38" s="819">
        <v>111</v>
      </c>
      <c r="W38" s="819"/>
      <c r="X38" s="819"/>
      <c r="Y38" s="819"/>
      <c r="Z38" s="819"/>
      <c r="AA38" s="819">
        <v>11</v>
      </c>
      <c r="AB38" s="819"/>
      <c r="AC38" s="819"/>
      <c r="AD38" s="819"/>
      <c r="AE38" s="820"/>
      <c r="AF38" s="821">
        <v>11</v>
      </c>
      <c r="AG38" s="822"/>
      <c r="AH38" s="822"/>
      <c r="AI38" s="822"/>
      <c r="AJ38" s="823"/>
      <c r="AK38" s="890">
        <v>51</v>
      </c>
      <c r="AL38" s="891"/>
      <c r="AM38" s="891"/>
      <c r="AN38" s="891"/>
      <c r="AO38" s="891"/>
      <c r="AP38" s="891">
        <v>1064</v>
      </c>
      <c r="AQ38" s="891"/>
      <c r="AR38" s="891"/>
      <c r="AS38" s="891"/>
      <c r="AT38" s="891"/>
      <c r="AU38" s="891">
        <v>649</v>
      </c>
      <c r="AV38" s="891"/>
      <c r="AW38" s="891"/>
      <c r="AX38" s="891"/>
      <c r="AY38" s="891"/>
      <c r="AZ38" s="892" t="s">
        <v>606</v>
      </c>
      <c r="BA38" s="892"/>
      <c r="BB38" s="892"/>
      <c r="BC38" s="892"/>
      <c r="BD38" s="892"/>
      <c r="BE38" s="888" t="s">
        <v>600</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405</v>
      </c>
      <c r="C39" s="816"/>
      <c r="D39" s="816"/>
      <c r="E39" s="816"/>
      <c r="F39" s="816"/>
      <c r="G39" s="816"/>
      <c r="H39" s="816"/>
      <c r="I39" s="816"/>
      <c r="J39" s="816"/>
      <c r="K39" s="816"/>
      <c r="L39" s="816"/>
      <c r="M39" s="816"/>
      <c r="N39" s="816"/>
      <c r="O39" s="816"/>
      <c r="P39" s="817"/>
      <c r="Q39" s="818">
        <v>348</v>
      </c>
      <c r="R39" s="819"/>
      <c r="S39" s="819"/>
      <c r="T39" s="819"/>
      <c r="U39" s="819"/>
      <c r="V39" s="819">
        <v>329</v>
      </c>
      <c r="W39" s="819"/>
      <c r="X39" s="819"/>
      <c r="Y39" s="819"/>
      <c r="Z39" s="819"/>
      <c r="AA39" s="819">
        <v>19</v>
      </c>
      <c r="AB39" s="819"/>
      <c r="AC39" s="819"/>
      <c r="AD39" s="819"/>
      <c r="AE39" s="820"/>
      <c r="AF39" s="821">
        <v>19</v>
      </c>
      <c r="AG39" s="822"/>
      <c r="AH39" s="822"/>
      <c r="AI39" s="822"/>
      <c r="AJ39" s="823"/>
      <c r="AK39" s="890">
        <v>250</v>
      </c>
      <c r="AL39" s="891"/>
      <c r="AM39" s="891"/>
      <c r="AN39" s="891"/>
      <c r="AO39" s="891"/>
      <c r="AP39" s="891">
        <v>1829</v>
      </c>
      <c r="AQ39" s="891"/>
      <c r="AR39" s="891"/>
      <c r="AS39" s="891"/>
      <c r="AT39" s="891"/>
      <c r="AU39" s="891">
        <v>1595</v>
      </c>
      <c r="AV39" s="891"/>
      <c r="AW39" s="891"/>
      <c r="AX39" s="891"/>
      <c r="AY39" s="891"/>
      <c r="AZ39" s="892" t="s">
        <v>606</v>
      </c>
      <c r="BA39" s="892"/>
      <c r="BB39" s="892"/>
      <c r="BC39" s="892"/>
      <c r="BD39" s="892"/>
      <c r="BE39" s="888" t="s">
        <v>601</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t="s">
        <v>406</v>
      </c>
      <c r="C40" s="816"/>
      <c r="D40" s="816"/>
      <c r="E40" s="816"/>
      <c r="F40" s="816"/>
      <c r="G40" s="816"/>
      <c r="H40" s="816"/>
      <c r="I40" s="816"/>
      <c r="J40" s="816"/>
      <c r="K40" s="816"/>
      <c r="L40" s="816"/>
      <c r="M40" s="816"/>
      <c r="N40" s="816"/>
      <c r="O40" s="816"/>
      <c r="P40" s="817"/>
      <c r="Q40" s="818">
        <v>2</v>
      </c>
      <c r="R40" s="819"/>
      <c r="S40" s="819"/>
      <c r="T40" s="819"/>
      <c r="U40" s="819"/>
      <c r="V40" s="819">
        <v>2</v>
      </c>
      <c r="W40" s="819"/>
      <c r="X40" s="819"/>
      <c r="Y40" s="819"/>
      <c r="Z40" s="819"/>
      <c r="AA40" s="819">
        <v>0</v>
      </c>
      <c r="AB40" s="819"/>
      <c r="AC40" s="819"/>
      <c r="AD40" s="819"/>
      <c r="AE40" s="820"/>
      <c r="AF40" s="821">
        <v>0</v>
      </c>
      <c r="AG40" s="822"/>
      <c r="AH40" s="822"/>
      <c r="AI40" s="822"/>
      <c r="AJ40" s="823"/>
      <c r="AK40" s="890" t="s">
        <v>580</v>
      </c>
      <c r="AL40" s="891"/>
      <c r="AM40" s="891"/>
      <c r="AN40" s="891"/>
      <c r="AO40" s="891"/>
      <c r="AP40" s="891">
        <v>14</v>
      </c>
      <c r="AQ40" s="891"/>
      <c r="AR40" s="891"/>
      <c r="AS40" s="891"/>
      <c r="AT40" s="891"/>
      <c r="AU40" s="891">
        <v>8</v>
      </c>
      <c r="AV40" s="891"/>
      <c r="AW40" s="891"/>
      <c r="AX40" s="891"/>
      <c r="AY40" s="891"/>
      <c r="AZ40" s="892" t="s">
        <v>606</v>
      </c>
      <c r="BA40" s="892"/>
      <c r="BB40" s="892"/>
      <c r="BC40" s="892"/>
      <c r="BD40" s="892"/>
      <c r="BE40" s="888" t="s">
        <v>403</v>
      </c>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t="s">
        <v>407</v>
      </c>
      <c r="C41" s="816"/>
      <c r="D41" s="816"/>
      <c r="E41" s="816"/>
      <c r="F41" s="816"/>
      <c r="G41" s="816"/>
      <c r="H41" s="816"/>
      <c r="I41" s="816"/>
      <c r="J41" s="816"/>
      <c r="K41" s="816"/>
      <c r="L41" s="816"/>
      <c r="M41" s="816"/>
      <c r="N41" s="816"/>
      <c r="O41" s="816"/>
      <c r="P41" s="817"/>
      <c r="Q41" s="818">
        <v>10</v>
      </c>
      <c r="R41" s="819"/>
      <c r="S41" s="819"/>
      <c r="T41" s="819"/>
      <c r="U41" s="819"/>
      <c r="V41" s="819">
        <v>10</v>
      </c>
      <c r="W41" s="819"/>
      <c r="X41" s="819"/>
      <c r="Y41" s="819"/>
      <c r="Z41" s="819"/>
      <c r="AA41" s="819" t="s">
        <v>580</v>
      </c>
      <c r="AB41" s="819"/>
      <c r="AC41" s="819"/>
      <c r="AD41" s="819"/>
      <c r="AE41" s="820"/>
      <c r="AF41" s="821" t="s">
        <v>408</v>
      </c>
      <c r="AG41" s="822"/>
      <c r="AH41" s="822"/>
      <c r="AI41" s="822"/>
      <c r="AJ41" s="823"/>
      <c r="AK41" s="890">
        <v>5</v>
      </c>
      <c r="AL41" s="891"/>
      <c r="AM41" s="891"/>
      <c r="AN41" s="891"/>
      <c r="AO41" s="891"/>
      <c r="AP41" s="891" t="s">
        <v>580</v>
      </c>
      <c r="AQ41" s="891"/>
      <c r="AR41" s="891"/>
      <c r="AS41" s="891"/>
      <c r="AT41" s="891"/>
      <c r="AU41" s="891" t="s">
        <v>580</v>
      </c>
      <c r="AV41" s="891"/>
      <c r="AW41" s="891"/>
      <c r="AX41" s="891"/>
      <c r="AY41" s="891"/>
      <c r="AZ41" s="892" t="s">
        <v>606</v>
      </c>
      <c r="BA41" s="892"/>
      <c r="BB41" s="892"/>
      <c r="BC41" s="892"/>
      <c r="BD41" s="892"/>
      <c r="BE41" s="888" t="s">
        <v>403</v>
      </c>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6331</v>
      </c>
      <c r="AG63" s="902"/>
      <c r="AH63" s="902"/>
      <c r="AI63" s="902"/>
      <c r="AJ63" s="903"/>
      <c r="AK63" s="904"/>
      <c r="AL63" s="899"/>
      <c r="AM63" s="899"/>
      <c r="AN63" s="899"/>
      <c r="AO63" s="899"/>
      <c r="AP63" s="902">
        <v>24040</v>
      </c>
      <c r="AQ63" s="902"/>
      <c r="AR63" s="902"/>
      <c r="AS63" s="902"/>
      <c r="AT63" s="902"/>
      <c r="AU63" s="902">
        <v>14046</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387</v>
      </c>
      <c r="AL66" s="801"/>
      <c r="AM66" s="801"/>
      <c r="AN66" s="801"/>
      <c r="AO66" s="802"/>
      <c r="AP66" s="777" t="s">
        <v>417</v>
      </c>
      <c r="AQ66" s="778"/>
      <c r="AR66" s="778"/>
      <c r="AS66" s="778"/>
      <c r="AT66" s="779"/>
      <c r="AU66" s="777" t="s">
        <v>418</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581</v>
      </c>
      <c r="C68" s="930"/>
      <c r="D68" s="930"/>
      <c r="E68" s="930"/>
      <c r="F68" s="930"/>
      <c r="G68" s="930"/>
      <c r="H68" s="930"/>
      <c r="I68" s="930"/>
      <c r="J68" s="930"/>
      <c r="K68" s="930"/>
      <c r="L68" s="930"/>
      <c r="M68" s="930"/>
      <c r="N68" s="930"/>
      <c r="O68" s="930"/>
      <c r="P68" s="931"/>
      <c r="Q68" s="932">
        <v>31</v>
      </c>
      <c r="R68" s="926"/>
      <c r="S68" s="926"/>
      <c r="T68" s="926"/>
      <c r="U68" s="926"/>
      <c r="V68" s="926">
        <v>30</v>
      </c>
      <c r="W68" s="926"/>
      <c r="X68" s="926"/>
      <c r="Y68" s="926"/>
      <c r="Z68" s="926"/>
      <c r="AA68" s="926">
        <v>1</v>
      </c>
      <c r="AB68" s="926"/>
      <c r="AC68" s="926"/>
      <c r="AD68" s="926"/>
      <c r="AE68" s="926"/>
      <c r="AF68" s="926">
        <v>1</v>
      </c>
      <c r="AG68" s="926"/>
      <c r="AH68" s="926"/>
      <c r="AI68" s="926"/>
      <c r="AJ68" s="926"/>
      <c r="AK68" s="926">
        <v>2</v>
      </c>
      <c r="AL68" s="926"/>
      <c r="AM68" s="926"/>
      <c r="AN68" s="926"/>
      <c r="AO68" s="926"/>
      <c r="AP68" s="926" t="s">
        <v>595</v>
      </c>
      <c r="AQ68" s="926"/>
      <c r="AR68" s="926"/>
      <c r="AS68" s="926"/>
      <c r="AT68" s="926"/>
      <c r="AU68" s="926" t="s">
        <v>606</v>
      </c>
      <c r="AV68" s="926"/>
      <c r="AW68" s="926"/>
      <c r="AX68" s="926"/>
      <c r="AY68" s="926"/>
      <c r="AZ68" s="927" t="s">
        <v>603</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582</v>
      </c>
      <c r="C69" s="934"/>
      <c r="D69" s="934"/>
      <c r="E69" s="934"/>
      <c r="F69" s="934"/>
      <c r="G69" s="934"/>
      <c r="H69" s="934"/>
      <c r="I69" s="934"/>
      <c r="J69" s="934"/>
      <c r="K69" s="934"/>
      <c r="L69" s="934"/>
      <c r="M69" s="934"/>
      <c r="N69" s="934"/>
      <c r="O69" s="934"/>
      <c r="P69" s="935"/>
      <c r="Q69" s="936">
        <v>62</v>
      </c>
      <c r="R69" s="891"/>
      <c r="S69" s="891"/>
      <c r="T69" s="891"/>
      <c r="U69" s="891"/>
      <c r="V69" s="891">
        <v>47</v>
      </c>
      <c r="W69" s="891"/>
      <c r="X69" s="891"/>
      <c r="Y69" s="891"/>
      <c r="Z69" s="891"/>
      <c r="AA69" s="891">
        <v>15</v>
      </c>
      <c r="AB69" s="891"/>
      <c r="AC69" s="891"/>
      <c r="AD69" s="891"/>
      <c r="AE69" s="891"/>
      <c r="AF69" s="891">
        <v>15</v>
      </c>
      <c r="AG69" s="891"/>
      <c r="AH69" s="891"/>
      <c r="AI69" s="891"/>
      <c r="AJ69" s="891"/>
      <c r="AK69" s="891" t="s">
        <v>595</v>
      </c>
      <c r="AL69" s="891"/>
      <c r="AM69" s="891"/>
      <c r="AN69" s="891"/>
      <c r="AO69" s="891"/>
      <c r="AP69" s="891" t="s">
        <v>595</v>
      </c>
      <c r="AQ69" s="891"/>
      <c r="AR69" s="891"/>
      <c r="AS69" s="891"/>
      <c r="AT69" s="891"/>
      <c r="AU69" s="891" t="s">
        <v>606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583</v>
      </c>
      <c r="C70" s="934"/>
      <c r="D70" s="934"/>
      <c r="E70" s="934"/>
      <c r="F70" s="934"/>
      <c r="G70" s="934"/>
      <c r="H70" s="934"/>
      <c r="I70" s="934"/>
      <c r="J70" s="934"/>
      <c r="K70" s="934"/>
      <c r="L70" s="934"/>
      <c r="M70" s="934"/>
      <c r="N70" s="934"/>
      <c r="O70" s="934"/>
      <c r="P70" s="935"/>
      <c r="Q70" s="936">
        <v>256</v>
      </c>
      <c r="R70" s="891"/>
      <c r="S70" s="891"/>
      <c r="T70" s="891"/>
      <c r="U70" s="891"/>
      <c r="V70" s="891">
        <v>182</v>
      </c>
      <c r="W70" s="891"/>
      <c r="X70" s="891"/>
      <c r="Y70" s="891"/>
      <c r="Z70" s="891"/>
      <c r="AA70" s="891">
        <v>74</v>
      </c>
      <c r="AB70" s="891"/>
      <c r="AC70" s="891"/>
      <c r="AD70" s="891"/>
      <c r="AE70" s="891"/>
      <c r="AF70" s="891">
        <v>74</v>
      </c>
      <c r="AG70" s="891"/>
      <c r="AH70" s="891"/>
      <c r="AI70" s="891"/>
      <c r="AJ70" s="891"/>
      <c r="AK70" s="891">
        <v>27</v>
      </c>
      <c r="AL70" s="891"/>
      <c r="AM70" s="891"/>
      <c r="AN70" s="891"/>
      <c r="AO70" s="891"/>
      <c r="AP70" s="891" t="s">
        <v>595</v>
      </c>
      <c r="AQ70" s="891"/>
      <c r="AR70" s="891"/>
      <c r="AS70" s="891"/>
      <c r="AT70" s="891"/>
      <c r="AU70" s="891" t="s">
        <v>606</v>
      </c>
      <c r="AV70" s="891"/>
      <c r="AW70" s="891"/>
      <c r="AX70" s="891"/>
      <c r="AY70" s="891"/>
      <c r="AZ70" s="937" t="s">
        <v>604</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584</v>
      </c>
      <c r="C71" s="934"/>
      <c r="D71" s="934"/>
      <c r="E71" s="934"/>
      <c r="F71" s="934"/>
      <c r="G71" s="934"/>
      <c r="H71" s="934"/>
      <c r="I71" s="934"/>
      <c r="J71" s="934"/>
      <c r="K71" s="934"/>
      <c r="L71" s="934"/>
      <c r="M71" s="934"/>
      <c r="N71" s="934"/>
      <c r="O71" s="934"/>
      <c r="P71" s="935"/>
      <c r="Q71" s="936">
        <v>196657</v>
      </c>
      <c r="R71" s="891"/>
      <c r="S71" s="891"/>
      <c r="T71" s="891"/>
      <c r="U71" s="891"/>
      <c r="V71" s="891">
        <v>186520</v>
      </c>
      <c r="W71" s="891"/>
      <c r="X71" s="891"/>
      <c r="Y71" s="891"/>
      <c r="Z71" s="891"/>
      <c r="AA71" s="891">
        <v>10137</v>
      </c>
      <c r="AB71" s="891"/>
      <c r="AC71" s="891"/>
      <c r="AD71" s="891"/>
      <c r="AE71" s="891"/>
      <c r="AF71" s="891">
        <v>10137</v>
      </c>
      <c r="AG71" s="891"/>
      <c r="AH71" s="891"/>
      <c r="AI71" s="891"/>
      <c r="AJ71" s="891"/>
      <c r="AK71" s="891" t="s">
        <v>595</v>
      </c>
      <c r="AL71" s="891"/>
      <c r="AM71" s="891"/>
      <c r="AN71" s="891"/>
      <c r="AO71" s="891"/>
      <c r="AP71" s="891" t="s">
        <v>596</v>
      </c>
      <c r="AQ71" s="891"/>
      <c r="AR71" s="891"/>
      <c r="AS71" s="891"/>
      <c r="AT71" s="891"/>
      <c r="AU71" s="891" t="s">
        <v>606</v>
      </c>
      <c r="AV71" s="891"/>
      <c r="AW71" s="891"/>
      <c r="AX71" s="891"/>
      <c r="AY71" s="891"/>
      <c r="AZ71" s="937" t="s">
        <v>605</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10227</v>
      </c>
      <c r="AG88" s="902"/>
      <c r="AH88" s="902"/>
      <c r="AI88" s="902"/>
      <c r="AJ88" s="902"/>
      <c r="AK88" s="899"/>
      <c r="AL88" s="899"/>
      <c r="AM88" s="899"/>
      <c r="AN88" s="899"/>
      <c r="AO88" s="899"/>
      <c r="AP88" s="902" t="s">
        <v>598</v>
      </c>
      <c r="AQ88" s="902"/>
      <c r="AR88" s="902"/>
      <c r="AS88" s="902"/>
      <c r="AT88" s="902"/>
      <c r="AU88" s="902" t="s">
        <v>606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52</v>
      </c>
      <c r="CS102" s="910"/>
      <c r="CT102" s="910"/>
      <c r="CU102" s="910"/>
      <c r="CV102" s="953"/>
      <c r="CW102" s="952">
        <v>21</v>
      </c>
      <c r="CX102" s="910"/>
      <c r="CY102" s="910"/>
      <c r="CZ102" s="910"/>
      <c r="DA102" s="953"/>
      <c r="DB102" s="952">
        <v>312</v>
      </c>
      <c r="DC102" s="910"/>
      <c r="DD102" s="910"/>
      <c r="DE102" s="910"/>
      <c r="DF102" s="953"/>
      <c r="DG102" s="952">
        <v>433</v>
      </c>
      <c r="DH102" s="910"/>
      <c r="DI102" s="910"/>
      <c r="DJ102" s="910"/>
      <c r="DK102" s="953"/>
      <c r="DL102" s="952" t="s">
        <v>592</v>
      </c>
      <c r="DM102" s="910"/>
      <c r="DN102" s="910"/>
      <c r="DO102" s="910"/>
      <c r="DP102" s="953"/>
      <c r="DQ102" s="952">
        <v>257</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297</v>
      </c>
      <c r="AG109" s="955"/>
      <c r="AH109" s="955"/>
      <c r="AI109" s="955"/>
      <c r="AJ109" s="956"/>
      <c r="AK109" s="954" t="s">
        <v>296</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297</v>
      </c>
      <c r="BW109" s="955"/>
      <c r="BX109" s="955"/>
      <c r="BY109" s="955"/>
      <c r="BZ109" s="956"/>
      <c r="CA109" s="954" t="s">
        <v>296</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297</v>
      </c>
      <c r="DM109" s="955"/>
      <c r="DN109" s="955"/>
      <c r="DO109" s="955"/>
      <c r="DP109" s="956"/>
      <c r="DQ109" s="954" t="s">
        <v>296</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5150218</v>
      </c>
      <c r="AB110" s="962"/>
      <c r="AC110" s="962"/>
      <c r="AD110" s="962"/>
      <c r="AE110" s="963"/>
      <c r="AF110" s="964">
        <v>5161467</v>
      </c>
      <c r="AG110" s="962"/>
      <c r="AH110" s="962"/>
      <c r="AI110" s="962"/>
      <c r="AJ110" s="963"/>
      <c r="AK110" s="964">
        <v>5014528</v>
      </c>
      <c r="AL110" s="962"/>
      <c r="AM110" s="962"/>
      <c r="AN110" s="962"/>
      <c r="AO110" s="963"/>
      <c r="AP110" s="965">
        <v>26.8</v>
      </c>
      <c r="AQ110" s="966"/>
      <c r="AR110" s="966"/>
      <c r="AS110" s="966"/>
      <c r="AT110" s="967"/>
      <c r="AU110" s="968" t="s">
        <v>66</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44776245</v>
      </c>
      <c r="BR110" s="997"/>
      <c r="BS110" s="997"/>
      <c r="BT110" s="997"/>
      <c r="BU110" s="997"/>
      <c r="BV110" s="997">
        <v>43812038</v>
      </c>
      <c r="BW110" s="997"/>
      <c r="BX110" s="997"/>
      <c r="BY110" s="997"/>
      <c r="BZ110" s="997"/>
      <c r="CA110" s="997">
        <v>42489418</v>
      </c>
      <c r="CB110" s="997"/>
      <c r="CC110" s="997"/>
      <c r="CD110" s="997"/>
      <c r="CE110" s="997"/>
      <c r="CF110" s="1011">
        <v>226.7</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435</v>
      </c>
      <c r="DM110" s="997"/>
      <c r="DN110" s="997"/>
      <c r="DO110" s="997"/>
      <c r="DP110" s="997"/>
      <c r="DQ110" s="997" t="s">
        <v>435</v>
      </c>
      <c r="DR110" s="997"/>
      <c r="DS110" s="997"/>
      <c r="DT110" s="997"/>
      <c r="DU110" s="997"/>
      <c r="DV110" s="998" t="s">
        <v>436</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438</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401942</v>
      </c>
      <c r="BR111" s="990"/>
      <c r="BS111" s="990"/>
      <c r="BT111" s="990"/>
      <c r="BU111" s="990"/>
      <c r="BV111" s="990">
        <v>403413</v>
      </c>
      <c r="BW111" s="990"/>
      <c r="BX111" s="990"/>
      <c r="BY111" s="990"/>
      <c r="BZ111" s="990"/>
      <c r="CA111" s="990">
        <v>390566</v>
      </c>
      <c r="CB111" s="990"/>
      <c r="CC111" s="990"/>
      <c r="CD111" s="990"/>
      <c r="CE111" s="990"/>
      <c r="CF111" s="984">
        <v>2.1</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408</v>
      </c>
      <c r="DM111" s="990"/>
      <c r="DN111" s="990"/>
      <c r="DO111" s="990"/>
      <c r="DP111" s="990"/>
      <c r="DQ111" s="990" t="s">
        <v>170</v>
      </c>
      <c r="DR111" s="990"/>
      <c r="DS111" s="990"/>
      <c r="DT111" s="990"/>
      <c r="DU111" s="990"/>
      <c r="DV111" s="991" t="s">
        <v>408</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35820</v>
      </c>
      <c r="AB112" s="1029"/>
      <c r="AC112" s="1029"/>
      <c r="AD112" s="1029"/>
      <c r="AE112" s="1030"/>
      <c r="AF112" s="1031">
        <v>26667</v>
      </c>
      <c r="AG112" s="1029"/>
      <c r="AH112" s="1029"/>
      <c r="AI112" s="1029"/>
      <c r="AJ112" s="1030"/>
      <c r="AK112" s="1031">
        <v>13333</v>
      </c>
      <c r="AL112" s="1029"/>
      <c r="AM112" s="1029"/>
      <c r="AN112" s="1029"/>
      <c r="AO112" s="1030"/>
      <c r="AP112" s="1032">
        <v>0.1</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15626306</v>
      </c>
      <c r="BR112" s="990"/>
      <c r="BS112" s="990"/>
      <c r="BT112" s="990"/>
      <c r="BU112" s="990"/>
      <c r="BV112" s="990">
        <v>15227243</v>
      </c>
      <c r="BW112" s="990"/>
      <c r="BX112" s="990"/>
      <c r="BY112" s="990"/>
      <c r="BZ112" s="990"/>
      <c r="CA112" s="990">
        <v>14048007</v>
      </c>
      <c r="CB112" s="990"/>
      <c r="CC112" s="990"/>
      <c r="CD112" s="990"/>
      <c r="CE112" s="990"/>
      <c r="CF112" s="984">
        <v>74.900000000000006</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170</v>
      </c>
      <c r="DH112" s="990"/>
      <c r="DI112" s="990"/>
      <c r="DJ112" s="990"/>
      <c r="DK112" s="990"/>
      <c r="DL112" s="990" t="s">
        <v>408</v>
      </c>
      <c r="DM112" s="990"/>
      <c r="DN112" s="990"/>
      <c r="DO112" s="990"/>
      <c r="DP112" s="990"/>
      <c r="DQ112" s="990" t="s">
        <v>435</v>
      </c>
      <c r="DR112" s="990"/>
      <c r="DS112" s="990"/>
      <c r="DT112" s="990"/>
      <c r="DU112" s="990"/>
      <c r="DV112" s="991" t="s">
        <v>170</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1438009</v>
      </c>
      <c r="AB113" s="1004"/>
      <c r="AC113" s="1004"/>
      <c r="AD113" s="1004"/>
      <c r="AE113" s="1005"/>
      <c r="AF113" s="1006">
        <v>1229890</v>
      </c>
      <c r="AG113" s="1004"/>
      <c r="AH113" s="1004"/>
      <c r="AI113" s="1004"/>
      <c r="AJ113" s="1005"/>
      <c r="AK113" s="1006">
        <v>1191223</v>
      </c>
      <c r="AL113" s="1004"/>
      <c r="AM113" s="1004"/>
      <c r="AN113" s="1004"/>
      <c r="AO113" s="1005"/>
      <c r="AP113" s="1007">
        <v>6.4</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t="s">
        <v>170</v>
      </c>
      <c r="BR113" s="990"/>
      <c r="BS113" s="990"/>
      <c r="BT113" s="990"/>
      <c r="BU113" s="990"/>
      <c r="BV113" s="990" t="s">
        <v>170</v>
      </c>
      <c r="BW113" s="990"/>
      <c r="BX113" s="990"/>
      <c r="BY113" s="990"/>
      <c r="BZ113" s="990"/>
      <c r="CA113" s="990" t="s">
        <v>408</v>
      </c>
      <c r="CB113" s="990"/>
      <c r="CC113" s="990"/>
      <c r="CD113" s="990"/>
      <c r="CE113" s="990"/>
      <c r="CF113" s="984" t="s">
        <v>408</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170</v>
      </c>
      <c r="DH113" s="1029"/>
      <c r="DI113" s="1029"/>
      <c r="DJ113" s="1029"/>
      <c r="DK113" s="1030"/>
      <c r="DL113" s="1031" t="s">
        <v>170</v>
      </c>
      <c r="DM113" s="1029"/>
      <c r="DN113" s="1029"/>
      <c r="DO113" s="1029"/>
      <c r="DP113" s="1030"/>
      <c r="DQ113" s="1031" t="s">
        <v>408</v>
      </c>
      <c r="DR113" s="1029"/>
      <c r="DS113" s="1029"/>
      <c r="DT113" s="1029"/>
      <c r="DU113" s="1030"/>
      <c r="DV113" s="1032" t="s">
        <v>408</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408</v>
      </c>
      <c r="AB114" s="1029"/>
      <c r="AC114" s="1029"/>
      <c r="AD114" s="1029"/>
      <c r="AE114" s="1030"/>
      <c r="AF114" s="1031" t="s">
        <v>170</v>
      </c>
      <c r="AG114" s="1029"/>
      <c r="AH114" s="1029"/>
      <c r="AI114" s="1029"/>
      <c r="AJ114" s="1030"/>
      <c r="AK114" s="1031" t="s">
        <v>408</v>
      </c>
      <c r="AL114" s="1029"/>
      <c r="AM114" s="1029"/>
      <c r="AN114" s="1029"/>
      <c r="AO114" s="1030"/>
      <c r="AP114" s="1032" t="s">
        <v>408</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6311187</v>
      </c>
      <c r="BR114" s="990"/>
      <c r="BS114" s="990"/>
      <c r="BT114" s="990"/>
      <c r="BU114" s="990"/>
      <c r="BV114" s="990">
        <v>6299494</v>
      </c>
      <c r="BW114" s="990"/>
      <c r="BX114" s="990"/>
      <c r="BY114" s="990"/>
      <c r="BZ114" s="990"/>
      <c r="CA114" s="990">
        <v>6297189</v>
      </c>
      <c r="CB114" s="990"/>
      <c r="CC114" s="990"/>
      <c r="CD114" s="990"/>
      <c r="CE114" s="990"/>
      <c r="CF114" s="984">
        <v>33.6</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408</v>
      </c>
      <c r="DH114" s="1029"/>
      <c r="DI114" s="1029"/>
      <c r="DJ114" s="1029"/>
      <c r="DK114" s="1030"/>
      <c r="DL114" s="1031" t="s">
        <v>170</v>
      </c>
      <c r="DM114" s="1029"/>
      <c r="DN114" s="1029"/>
      <c r="DO114" s="1029"/>
      <c r="DP114" s="1030"/>
      <c r="DQ114" s="1031" t="s">
        <v>170</v>
      </c>
      <c r="DR114" s="1029"/>
      <c r="DS114" s="1029"/>
      <c r="DT114" s="1029"/>
      <c r="DU114" s="1030"/>
      <c r="DV114" s="1032" t="s">
        <v>170</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170</v>
      </c>
      <c r="AB115" s="1004"/>
      <c r="AC115" s="1004"/>
      <c r="AD115" s="1004"/>
      <c r="AE115" s="1005"/>
      <c r="AF115" s="1006" t="s">
        <v>408</v>
      </c>
      <c r="AG115" s="1004"/>
      <c r="AH115" s="1004"/>
      <c r="AI115" s="1004"/>
      <c r="AJ115" s="1005"/>
      <c r="AK115" s="1006" t="s">
        <v>170</v>
      </c>
      <c r="AL115" s="1004"/>
      <c r="AM115" s="1004"/>
      <c r="AN115" s="1004"/>
      <c r="AO115" s="1005"/>
      <c r="AP115" s="1007" t="s">
        <v>170</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239974</v>
      </c>
      <c r="BR115" s="990"/>
      <c r="BS115" s="990"/>
      <c r="BT115" s="990"/>
      <c r="BU115" s="990"/>
      <c r="BV115" s="990">
        <v>246217</v>
      </c>
      <c r="BW115" s="990"/>
      <c r="BX115" s="990"/>
      <c r="BY115" s="990"/>
      <c r="BZ115" s="990"/>
      <c r="CA115" s="990">
        <v>257207</v>
      </c>
      <c r="CB115" s="990"/>
      <c r="CC115" s="990"/>
      <c r="CD115" s="990"/>
      <c r="CE115" s="990"/>
      <c r="CF115" s="984">
        <v>1.4</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401942</v>
      </c>
      <c r="DH115" s="1029"/>
      <c r="DI115" s="1029"/>
      <c r="DJ115" s="1029"/>
      <c r="DK115" s="1030"/>
      <c r="DL115" s="1031">
        <v>403413</v>
      </c>
      <c r="DM115" s="1029"/>
      <c r="DN115" s="1029"/>
      <c r="DO115" s="1029"/>
      <c r="DP115" s="1030"/>
      <c r="DQ115" s="1031">
        <v>390566</v>
      </c>
      <c r="DR115" s="1029"/>
      <c r="DS115" s="1029"/>
      <c r="DT115" s="1029"/>
      <c r="DU115" s="1030"/>
      <c r="DV115" s="1032">
        <v>2.1</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408</v>
      </c>
      <c r="AB116" s="1029"/>
      <c r="AC116" s="1029"/>
      <c r="AD116" s="1029"/>
      <c r="AE116" s="1030"/>
      <c r="AF116" s="1031" t="s">
        <v>435</v>
      </c>
      <c r="AG116" s="1029"/>
      <c r="AH116" s="1029"/>
      <c r="AI116" s="1029"/>
      <c r="AJ116" s="1030"/>
      <c r="AK116" s="1031" t="s">
        <v>408</v>
      </c>
      <c r="AL116" s="1029"/>
      <c r="AM116" s="1029"/>
      <c r="AN116" s="1029"/>
      <c r="AO116" s="1030"/>
      <c r="AP116" s="1032" t="s">
        <v>170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170</v>
      </c>
      <c r="BW116" s="990"/>
      <c r="BX116" s="990"/>
      <c r="BY116" s="990"/>
      <c r="BZ116" s="990"/>
      <c r="CA116" s="990" t="s">
        <v>170</v>
      </c>
      <c r="CB116" s="990"/>
      <c r="CC116" s="990"/>
      <c r="CD116" s="990"/>
      <c r="CE116" s="990"/>
      <c r="CF116" s="984" t="s">
        <v>170</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408</v>
      </c>
      <c r="DH116" s="1029"/>
      <c r="DI116" s="1029"/>
      <c r="DJ116" s="1029"/>
      <c r="DK116" s="1030"/>
      <c r="DL116" s="1031" t="s">
        <v>170</v>
      </c>
      <c r="DM116" s="1029"/>
      <c r="DN116" s="1029"/>
      <c r="DO116" s="1029"/>
      <c r="DP116" s="1030"/>
      <c r="DQ116" s="1031" t="s">
        <v>436</v>
      </c>
      <c r="DR116" s="1029"/>
      <c r="DS116" s="1029"/>
      <c r="DT116" s="1029"/>
      <c r="DU116" s="1030"/>
      <c r="DV116" s="1032" t="s">
        <v>170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6624047</v>
      </c>
      <c r="AB117" s="1047"/>
      <c r="AC117" s="1047"/>
      <c r="AD117" s="1047"/>
      <c r="AE117" s="1048"/>
      <c r="AF117" s="1049">
        <v>6418024</v>
      </c>
      <c r="AG117" s="1047"/>
      <c r="AH117" s="1047"/>
      <c r="AI117" s="1047"/>
      <c r="AJ117" s="1048"/>
      <c r="AK117" s="1049">
        <v>6219084</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170</v>
      </c>
      <c r="BW117" s="990"/>
      <c r="BX117" s="990"/>
      <c r="BY117" s="990"/>
      <c r="BZ117" s="990"/>
      <c r="CA117" s="990" t="s">
        <v>170</v>
      </c>
      <c r="CB117" s="990"/>
      <c r="CC117" s="990"/>
      <c r="CD117" s="990"/>
      <c r="CE117" s="990"/>
      <c r="CF117" s="984" t="s">
        <v>170</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436</v>
      </c>
      <c r="DH117" s="1029"/>
      <c r="DI117" s="1029"/>
      <c r="DJ117" s="1029"/>
      <c r="DK117" s="1030"/>
      <c r="DL117" s="1031" t="s">
        <v>170</v>
      </c>
      <c r="DM117" s="1029"/>
      <c r="DN117" s="1029"/>
      <c r="DO117" s="1029"/>
      <c r="DP117" s="1030"/>
      <c r="DQ117" s="1031" t="s">
        <v>170</v>
      </c>
      <c r="DR117" s="1029"/>
      <c r="DS117" s="1029"/>
      <c r="DT117" s="1029"/>
      <c r="DU117" s="1030"/>
      <c r="DV117" s="1032" t="s">
        <v>170</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297</v>
      </c>
      <c r="AG118" s="955"/>
      <c r="AH118" s="955"/>
      <c r="AI118" s="955"/>
      <c r="AJ118" s="956"/>
      <c r="AK118" s="954" t="s">
        <v>296</v>
      </c>
      <c r="AL118" s="955"/>
      <c r="AM118" s="955"/>
      <c r="AN118" s="955"/>
      <c r="AO118" s="956"/>
      <c r="AP118" s="1041" t="s">
        <v>429</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435</v>
      </c>
      <c r="BW118" s="1068"/>
      <c r="BX118" s="1068"/>
      <c r="BY118" s="1068"/>
      <c r="BZ118" s="1068"/>
      <c r="CA118" s="1068" t="s">
        <v>435</v>
      </c>
      <c r="CB118" s="1068"/>
      <c r="CC118" s="1068"/>
      <c r="CD118" s="1068"/>
      <c r="CE118" s="1068"/>
      <c r="CF118" s="984" t="s">
        <v>435</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435</v>
      </c>
      <c r="DM118" s="1029"/>
      <c r="DN118" s="1029"/>
      <c r="DO118" s="1029"/>
      <c r="DP118" s="1030"/>
      <c r="DQ118" s="1031" t="s">
        <v>435</v>
      </c>
      <c r="DR118" s="1029"/>
      <c r="DS118" s="1029"/>
      <c r="DT118" s="1029"/>
      <c r="DU118" s="1030"/>
      <c r="DV118" s="1032" t="s">
        <v>435</v>
      </c>
      <c r="DW118" s="1033"/>
      <c r="DX118" s="1033"/>
      <c r="DY118" s="1033"/>
      <c r="DZ118" s="1034"/>
    </row>
    <row r="119" spans="1:130" s="226" customFormat="1" ht="26.25" customHeight="1">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435</v>
      </c>
      <c r="AB119" s="962"/>
      <c r="AC119" s="962"/>
      <c r="AD119" s="962"/>
      <c r="AE119" s="963"/>
      <c r="AF119" s="964" t="s">
        <v>435</v>
      </c>
      <c r="AG119" s="962"/>
      <c r="AH119" s="962"/>
      <c r="AI119" s="962"/>
      <c r="AJ119" s="963"/>
      <c r="AK119" s="964" t="s">
        <v>435</v>
      </c>
      <c r="AL119" s="962"/>
      <c r="AM119" s="962"/>
      <c r="AN119" s="962"/>
      <c r="AO119" s="963"/>
      <c r="AP119" s="965" t="s">
        <v>435</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462</v>
      </c>
      <c r="BP119" s="1076"/>
      <c r="BQ119" s="1067">
        <v>67355654</v>
      </c>
      <c r="BR119" s="1068"/>
      <c r="BS119" s="1068"/>
      <c r="BT119" s="1068"/>
      <c r="BU119" s="1068"/>
      <c r="BV119" s="1068">
        <v>65988405</v>
      </c>
      <c r="BW119" s="1068"/>
      <c r="BX119" s="1068"/>
      <c r="BY119" s="1068"/>
      <c r="BZ119" s="1068"/>
      <c r="CA119" s="1068">
        <v>63482387</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436</v>
      </c>
      <c r="DM119" s="1054"/>
      <c r="DN119" s="1054"/>
      <c r="DO119" s="1054"/>
      <c r="DP119" s="1055"/>
      <c r="DQ119" s="1053" t="s">
        <v>436</v>
      </c>
      <c r="DR119" s="1054"/>
      <c r="DS119" s="1054"/>
      <c r="DT119" s="1054"/>
      <c r="DU119" s="1055"/>
      <c r="DV119" s="1056" t="s">
        <v>436</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436</v>
      </c>
      <c r="AB120" s="1029"/>
      <c r="AC120" s="1029"/>
      <c r="AD120" s="1029"/>
      <c r="AE120" s="1030"/>
      <c r="AF120" s="1031" t="s">
        <v>436</v>
      </c>
      <c r="AG120" s="1029"/>
      <c r="AH120" s="1029"/>
      <c r="AI120" s="1029"/>
      <c r="AJ120" s="1030"/>
      <c r="AK120" s="1031" t="s">
        <v>436</v>
      </c>
      <c r="AL120" s="1029"/>
      <c r="AM120" s="1029"/>
      <c r="AN120" s="1029"/>
      <c r="AO120" s="1030"/>
      <c r="AP120" s="1032" t="s">
        <v>436</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9943194</v>
      </c>
      <c r="BR120" s="997"/>
      <c r="BS120" s="997"/>
      <c r="BT120" s="997"/>
      <c r="BU120" s="997"/>
      <c r="BV120" s="997">
        <v>9826310</v>
      </c>
      <c r="BW120" s="997"/>
      <c r="BX120" s="997"/>
      <c r="BY120" s="997"/>
      <c r="BZ120" s="997"/>
      <c r="CA120" s="997">
        <v>8707188</v>
      </c>
      <c r="CB120" s="997"/>
      <c r="CC120" s="997"/>
      <c r="CD120" s="997"/>
      <c r="CE120" s="997"/>
      <c r="CF120" s="1011">
        <v>46.4</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10234422</v>
      </c>
      <c r="DH120" s="997"/>
      <c r="DI120" s="997"/>
      <c r="DJ120" s="997"/>
      <c r="DK120" s="997"/>
      <c r="DL120" s="997">
        <v>10031961</v>
      </c>
      <c r="DM120" s="997"/>
      <c r="DN120" s="997"/>
      <c r="DO120" s="997"/>
      <c r="DP120" s="997"/>
      <c r="DQ120" s="997">
        <v>9904002</v>
      </c>
      <c r="DR120" s="997"/>
      <c r="DS120" s="997"/>
      <c r="DT120" s="997"/>
      <c r="DU120" s="997"/>
      <c r="DV120" s="998">
        <v>52.8</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436</v>
      </c>
      <c r="AB121" s="1029"/>
      <c r="AC121" s="1029"/>
      <c r="AD121" s="1029"/>
      <c r="AE121" s="1030"/>
      <c r="AF121" s="1031" t="s">
        <v>436</v>
      </c>
      <c r="AG121" s="1029"/>
      <c r="AH121" s="1029"/>
      <c r="AI121" s="1029"/>
      <c r="AJ121" s="1030"/>
      <c r="AK121" s="1031" t="s">
        <v>436</v>
      </c>
      <c r="AL121" s="1029"/>
      <c r="AM121" s="1029"/>
      <c r="AN121" s="1029"/>
      <c r="AO121" s="1030"/>
      <c r="AP121" s="1032" t="s">
        <v>436</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6346301</v>
      </c>
      <c r="BR121" s="990"/>
      <c r="BS121" s="990"/>
      <c r="BT121" s="990"/>
      <c r="BU121" s="990"/>
      <c r="BV121" s="990">
        <v>6167161</v>
      </c>
      <c r="BW121" s="990"/>
      <c r="BX121" s="990"/>
      <c r="BY121" s="990"/>
      <c r="BZ121" s="990"/>
      <c r="CA121" s="990">
        <v>6051789</v>
      </c>
      <c r="CB121" s="990"/>
      <c r="CC121" s="990"/>
      <c r="CD121" s="990"/>
      <c r="CE121" s="990"/>
      <c r="CF121" s="984">
        <v>32.299999999999997</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1618437</v>
      </c>
      <c r="DH121" s="990"/>
      <c r="DI121" s="990"/>
      <c r="DJ121" s="990"/>
      <c r="DK121" s="990"/>
      <c r="DL121" s="990">
        <v>1675541</v>
      </c>
      <c r="DM121" s="990"/>
      <c r="DN121" s="990"/>
      <c r="DO121" s="990"/>
      <c r="DP121" s="990"/>
      <c r="DQ121" s="990">
        <v>1632558</v>
      </c>
      <c r="DR121" s="990"/>
      <c r="DS121" s="990"/>
      <c r="DT121" s="990"/>
      <c r="DU121" s="990"/>
      <c r="DV121" s="991">
        <v>8.6999999999999993</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436</v>
      </c>
      <c r="AG122" s="1029"/>
      <c r="AH122" s="1029"/>
      <c r="AI122" s="1029"/>
      <c r="AJ122" s="1030"/>
      <c r="AK122" s="1031" t="s">
        <v>436</v>
      </c>
      <c r="AL122" s="1029"/>
      <c r="AM122" s="1029"/>
      <c r="AN122" s="1029"/>
      <c r="AO122" s="1030"/>
      <c r="AP122" s="1032" t="s">
        <v>436</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44870949</v>
      </c>
      <c r="BR122" s="1068"/>
      <c r="BS122" s="1068"/>
      <c r="BT122" s="1068"/>
      <c r="BU122" s="1068"/>
      <c r="BV122" s="1068">
        <v>44072057</v>
      </c>
      <c r="BW122" s="1068"/>
      <c r="BX122" s="1068"/>
      <c r="BY122" s="1068"/>
      <c r="BZ122" s="1068"/>
      <c r="CA122" s="1068">
        <v>42396794</v>
      </c>
      <c r="CB122" s="1068"/>
      <c r="CC122" s="1068"/>
      <c r="CD122" s="1068"/>
      <c r="CE122" s="1068"/>
      <c r="CF122" s="1088">
        <v>226.2</v>
      </c>
      <c r="CG122" s="1089"/>
      <c r="CH122" s="1089"/>
      <c r="CI122" s="1089"/>
      <c r="CJ122" s="1089"/>
      <c r="CK122" s="1080"/>
      <c r="CL122" s="1081"/>
      <c r="CM122" s="1081"/>
      <c r="CN122" s="1081"/>
      <c r="CO122" s="1082"/>
      <c r="CP122" s="1090" t="s">
        <v>405</v>
      </c>
      <c r="CQ122" s="1091"/>
      <c r="CR122" s="1091"/>
      <c r="CS122" s="1091"/>
      <c r="CT122" s="1091"/>
      <c r="CU122" s="1091"/>
      <c r="CV122" s="1091"/>
      <c r="CW122" s="1091"/>
      <c r="CX122" s="1091"/>
      <c r="CY122" s="1091"/>
      <c r="CZ122" s="1091"/>
      <c r="DA122" s="1091"/>
      <c r="DB122" s="1091"/>
      <c r="DC122" s="1091"/>
      <c r="DD122" s="1091"/>
      <c r="DE122" s="1091"/>
      <c r="DF122" s="1092"/>
      <c r="DG122" s="989">
        <v>2013536</v>
      </c>
      <c r="DH122" s="990"/>
      <c r="DI122" s="990"/>
      <c r="DJ122" s="990"/>
      <c r="DK122" s="990"/>
      <c r="DL122" s="990">
        <v>1828721</v>
      </c>
      <c r="DM122" s="990"/>
      <c r="DN122" s="990"/>
      <c r="DO122" s="990"/>
      <c r="DP122" s="990"/>
      <c r="DQ122" s="990">
        <v>1594580</v>
      </c>
      <c r="DR122" s="990"/>
      <c r="DS122" s="990"/>
      <c r="DT122" s="990"/>
      <c r="DU122" s="990"/>
      <c r="DV122" s="991">
        <v>8.5</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472</v>
      </c>
      <c r="AB123" s="1029"/>
      <c r="AC123" s="1029"/>
      <c r="AD123" s="1029"/>
      <c r="AE123" s="1030"/>
      <c r="AF123" s="1031" t="s">
        <v>472</v>
      </c>
      <c r="AG123" s="1029"/>
      <c r="AH123" s="1029"/>
      <c r="AI123" s="1029"/>
      <c r="AJ123" s="1030"/>
      <c r="AK123" s="1031" t="s">
        <v>472</v>
      </c>
      <c r="AL123" s="1029"/>
      <c r="AM123" s="1029"/>
      <c r="AN123" s="1029"/>
      <c r="AO123" s="1030"/>
      <c r="AP123" s="1032" t="s">
        <v>472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473</v>
      </c>
      <c r="BP123" s="1076"/>
      <c r="BQ123" s="1135">
        <v>61160444</v>
      </c>
      <c r="BR123" s="1136"/>
      <c r="BS123" s="1136"/>
      <c r="BT123" s="1136"/>
      <c r="BU123" s="1136"/>
      <c r="BV123" s="1136">
        <v>60065528</v>
      </c>
      <c r="BW123" s="1136"/>
      <c r="BX123" s="1136"/>
      <c r="BY123" s="1136"/>
      <c r="BZ123" s="1136"/>
      <c r="CA123" s="1136">
        <v>57155771</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v>874889</v>
      </c>
      <c r="DH123" s="1029"/>
      <c r="DI123" s="1029"/>
      <c r="DJ123" s="1029"/>
      <c r="DK123" s="1030"/>
      <c r="DL123" s="1031">
        <v>719383</v>
      </c>
      <c r="DM123" s="1029"/>
      <c r="DN123" s="1029"/>
      <c r="DO123" s="1029"/>
      <c r="DP123" s="1030"/>
      <c r="DQ123" s="1031">
        <v>649007</v>
      </c>
      <c r="DR123" s="1029"/>
      <c r="DS123" s="1029"/>
      <c r="DT123" s="1029"/>
      <c r="DU123" s="1030"/>
      <c r="DV123" s="1032">
        <v>3.5</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472</v>
      </c>
      <c r="AB124" s="1029"/>
      <c r="AC124" s="1029"/>
      <c r="AD124" s="1029"/>
      <c r="AE124" s="1030"/>
      <c r="AF124" s="1031" t="s">
        <v>472</v>
      </c>
      <c r="AG124" s="1029"/>
      <c r="AH124" s="1029"/>
      <c r="AI124" s="1029"/>
      <c r="AJ124" s="1030"/>
      <c r="AK124" s="1031" t="s">
        <v>170</v>
      </c>
      <c r="AL124" s="1029"/>
      <c r="AM124" s="1029"/>
      <c r="AN124" s="1029"/>
      <c r="AO124" s="1030"/>
      <c r="AP124" s="1032" t="s">
        <v>472</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32.200000000000003</v>
      </c>
      <c r="BR124" s="1098"/>
      <c r="BS124" s="1098"/>
      <c r="BT124" s="1098"/>
      <c r="BU124" s="1098"/>
      <c r="BV124" s="1098">
        <v>31.2</v>
      </c>
      <c r="BW124" s="1098"/>
      <c r="BX124" s="1098"/>
      <c r="BY124" s="1098"/>
      <c r="BZ124" s="1098"/>
      <c r="CA124" s="1098">
        <v>33.700000000000003</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885022</v>
      </c>
      <c r="DH124" s="1054"/>
      <c r="DI124" s="1054"/>
      <c r="DJ124" s="1054"/>
      <c r="DK124" s="1055"/>
      <c r="DL124" s="1053">
        <v>971637</v>
      </c>
      <c r="DM124" s="1054"/>
      <c r="DN124" s="1054"/>
      <c r="DO124" s="1054"/>
      <c r="DP124" s="1055"/>
      <c r="DQ124" s="1053">
        <v>267860</v>
      </c>
      <c r="DR124" s="1054"/>
      <c r="DS124" s="1054"/>
      <c r="DT124" s="1054"/>
      <c r="DU124" s="1055"/>
      <c r="DV124" s="1056">
        <v>1.4</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170</v>
      </c>
      <c r="AG125" s="1029"/>
      <c r="AH125" s="1029"/>
      <c r="AI125" s="1029"/>
      <c r="AJ125" s="1030"/>
      <c r="AK125" s="1031" t="s">
        <v>170</v>
      </c>
      <c r="AL125" s="1029"/>
      <c r="AM125" s="1029"/>
      <c r="AN125" s="1029"/>
      <c r="AO125" s="1030"/>
      <c r="AP125" s="1032" t="s">
        <v>170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472</v>
      </c>
      <c r="DM125" s="997"/>
      <c r="DN125" s="997"/>
      <c r="DO125" s="997"/>
      <c r="DP125" s="997"/>
      <c r="DQ125" s="997" t="s">
        <v>472</v>
      </c>
      <c r="DR125" s="997"/>
      <c r="DS125" s="997"/>
      <c r="DT125" s="997"/>
      <c r="DU125" s="997"/>
      <c r="DV125" s="998" t="s">
        <v>472</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472</v>
      </c>
      <c r="AB126" s="1029"/>
      <c r="AC126" s="1029"/>
      <c r="AD126" s="1029"/>
      <c r="AE126" s="1030"/>
      <c r="AF126" s="1031" t="s">
        <v>170</v>
      </c>
      <c r="AG126" s="1029"/>
      <c r="AH126" s="1029"/>
      <c r="AI126" s="1029"/>
      <c r="AJ126" s="1030"/>
      <c r="AK126" s="1031" t="s">
        <v>472</v>
      </c>
      <c r="AL126" s="1029"/>
      <c r="AM126" s="1029"/>
      <c r="AN126" s="1029"/>
      <c r="AO126" s="1030"/>
      <c r="AP126" s="1032" t="s">
        <v>170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v>239974</v>
      </c>
      <c r="DH126" s="990"/>
      <c r="DI126" s="990"/>
      <c r="DJ126" s="990"/>
      <c r="DK126" s="990"/>
      <c r="DL126" s="990">
        <v>246217</v>
      </c>
      <c r="DM126" s="990"/>
      <c r="DN126" s="990"/>
      <c r="DO126" s="990"/>
      <c r="DP126" s="990"/>
      <c r="DQ126" s="990">
        <v>257207</v>
      </c>
      <c r="DR126" s="990"/>
      <c r="DS126" s="990"/>
      <c r="DT126" s="990"/>
      <c r="DU126" s="990"/>
      <c r="DV126" s="991">
        <v>1.4</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170</v>
      </c>
      <c r="AB127" s="1029"/>
      <c r="AC127" s="1029"/>
      <c r="AD127" s="1029"/>
      <c r="AE127" s="1030"/>
      <c r="AF127" s="1031" t="s">
        <v>481</v>
      </c>
      <c r="AG127" s="1029"/>
      <c r="AH127" s="1029"/>
      <c r="AI127" s="1029"/>
      <c r="AJ127" s="1030"/>
      <c r="AK127" s="1031" t="s">
        <v>170</v>
      </c>
      <c r="AL127" s="1029"/>
      <c r="AM127" s="1029"/>
      <c r="AN127" s="1029"/>
      <c r="AO127" s="1030"/>
      <c r="AP127" s="1032" t="s">
        <v>170</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487</v>
      </c>
      <c r="DH127" s="990"/>
      <c r="DI127" s="990"/>
      <c r="DJ127" s="990"/>
      <c r="DK127" s="990"/>
      <c r="DL127" s="990" t="s">
        <v>170</v>
      </c>
      <c r="DM127" s="990"/>
      <c r="DN127" s="990"/>
      <c r="DO127" s="990"/>
      <c r="DP127" s="990"/>
      <c r="DQ127" s="990" t="s">
        <v>170</v>
      </c>
      <c r="DR127" s="990"/>
      <c r="DS127" s="990"/>
      <c r="DT127" s="990"/>
      <c r="DU127" s="990"/>
      <c r="DV127" s="991" t="s">
        <v>170</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616091</v>
      </c>
      <c r="AB128" s="1118"/>
      <c r="AC128" s="1118"/>
      <c r="AD128" s="1118"/>
      <c r="AE128" s="1119"/>
      <c r="AF128" s="1120">
        <v>617280</v>
      </c>
      <c r="AG128" s="1118"/>
      <c r="AH128" s="1118"/>
      <c r="AI128" s="1118"/>
      <c r="AJ128" s="1119"/>
      <c r="AK128" s="1120">
        <v>584187</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472</v>
      </c>
      <c r="BG128" s="1125"/>
      <c r="BH128" s="1125"/>
      <c r="BI128" s="1125"/>
      <c r="BJ128" s="1125"/>
      <c r="BK128" s="1125"/>
      <c r="BL128" s="1126"/>
      <c r="BM128" s="1124">
        <v>12.2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t="s">
        <v>472</v>
      </c>
      <c r="DM128" s="1110"/>
      <c r="DN128" s="1110"/>
      <c r="DO128" s="1110"/>
      <c r="DP128" s="1110"/>
      <c r="DQ128" s="1110" t="s">
        <v>170</v>
      </c>
      <c r="DR128" s="1110"/>
      <c r="DS128" s="1110"/>
      <c r="DT128" s="1110"/>
      <c r="DU128" s="1110"/>
      <c r="DV128" s="1111" t="s">
        <v>472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24214325</v>
      </c>
      <c r="AB129" s="1029"/>
      <c r="AC129" s="1029"/>
      <c r="AD129" s="1029"/>
      <c r="AE129" s="1030"/>
      <c r="AF129" s="1031">
        <v>23727081</v>
      </c>
      <c r="AG129" s="1029"/>
      <c r="AH129" s="1029"/>
      <c r="AI129" s="1029"/>
      <c r="AJ129" s="1030"/>
      <c r="AK129" s="1031">
        <v>23362430</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472</v>
      </c>
      <c r="BG129" s="1139"/>
      <c r="BH129" s="1139"/>
      <c r="BI129" s="1139"/>
      <c r="BJ129" s="1139"/>
      <c r="BK129" s="1139"/>
      <c r="BL129" s="1140"/>
      <c r="BM129" s="1138">
        <v>17.2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4984457</v>
      </c>
      <c r="AB130" s="1029"/>
      <c r="AC130" s="1029"/>
      <c r="AD130" s="1029"/>
      <c r="AE130" s="1030"/>
      <c r="AF130" s="1031">
        <v>4778159</v>
      </c>
      <c r="AG130" s="1029"/>
      <c r="AH130" s="1029"/>
      <c r="AI130" s="1029"/>
      <c r="AJ130" s="1030"/>
      <c r="AK130" s="1031">
        <v>4616918</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19229868</v>
      </c>
      <c r="AB131" s="1054"/>
      <c r="AC131" s="1054"/>
      <c r="AD131" s="1054"/>
      <c r="AE131" s="1055"/>
      <c r="AF131" s="1053">
        <v>18948922</v>
      </c>
      <c r="AG131" s="1054"/>
      <c r="AH131" s="1054"/>
      <c r="AI131" s="1054"/>
      <c r="AJ131" s="1055"/>
      <c r="AK131" s="1053">
        <v>18745512</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33.700000000000003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5.3224442310000004</v>
      </c>
      <c r="AB132" s="1170"/>
      <c r="AC132" s="1170"/>
      <c r="AD132" s="1170"/>
      <c r="AE132" s="1171"/>
      <c r="AF132" s="1172">
        <v>5.3965339029999999</v>
      </c>
      <c r="AG132" s="1170"/>
      <c r="AH132" s="1170"/>
      <c r="AI132" s="1170"/>
      <c r="AJ132" s="1171"/>
      <c r="AK132" s="1172">
        <v>5.4305211829999998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5.5</v>
      </c>
      <c r="AB133" s="1153"/>
      <c r="AC133" s="1153"/>
      <c r="AD133" s="1153"/>
      <c r="AE133" s="1154"/>
      <c r="AF133" s="1152">
        <v>5.0999999999999996</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vCjQF2dGOblnxBCjk3KbGDWRuyxN2ZA3WZtXZMuNsl97nyX9+d+fBj6bn2qxoT/GFPd9ORjAQdgXi4QifEwSQ==" saltValue="23cqgB7qaM72JlSXnTTz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C5MR73HYchOpusfvz1EXx9R9hEbcTjNmlfoalhuNUZ41U9ltPT4sZp/XfI6DcVRXFbf2ill74jQVBJ9fVftg==" saltValue="KHRy3wXbuD/azSiNvqw2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Q2R7rxSdMp2t2Na9ykCtVZZduK0aMV39yQghe1PiTJsqTxdwMPxiMDumgYBwa0exAtAiqa0vgxh7OjnOJljGA==" saltValue="B8AU+BhD7xm5m6rbbvu4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7453816</v>
      </c>
      <c r="AP9" s="292">
        <v>88098</v>
      </c>
      <c r="AQ9" s="293">
        <v>72828</v>
      </c>
      <c r="AR9" s="294">
        <v>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174737</v>
      </c>
      <c r="AP10" s="295">
        <v>2065</v>
      </c>
      <c r="AQ10" s="296">
        <v>5865</v>
      </c>
      <c r="AR10" s="297">
        <v>-64.8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83</v>
      </c>
      <c r="AP11" s="295">
        <v>1</v>
      </c>
      <c r="AQ11" s="296">
        <v>5145</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245596</v>
      </c>
      <c r="AP12" s="295">
        <v>2903</v>
      </c>
      <c r="AQ12" s="296">
        <v>1255</v>
      </c>
      <c r="AR12" s="297">
        <v>131.30000000000001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198733</v>
      </c>
      <c r="AP14" s="295">
        <v>2349</v>
      </c>
      <c r="AQ14" s="296">
        <v>3026</v>
      </c>
      <c r="AR14" s="297">
        <v>-22.4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70873</v>
      </c>
      <c r="AP15" s="295">
        <v>838</v>
      </c>
      <c r="AQ15" s="296">
        <v>1617</v>
      </c>
      <c r="AR15" s="297">
        <v>-48.2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-599388</v>
      </c>
      <c r="AP16" s="295">
        <v>-7084</v>
      </c>
      <c r="AQ16" s="296">
        <v>-6841</v>
      </c>
      <c r="AR16" s="297">
        <v>3.6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7544450</v>
      </c>
      <c r="AP17" s="295">
        <v>89169</v>
      </c>
      <c r="AQ17" s="296">
        <v>82896</v>
      </c>
      <c r="AR17" s="297">
        <v>7.6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8.99</v>
      </c>
      <c r="AP21" s="308">
        <v>8.3000000000000007</v>
      </c>
      <c r="AQ21" s="309">
        <v>0.69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102</v>
      </c>
      <c r="AP22" s="313">
        <v>98</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5014528</v>
      </c>
      <c r="AP32" s="322">
        <v>59268</v>
      </c>
      <c r="AQ32" s="323">
        <v>54128</v>
      </c>
      <c r="AR32" s="324">
        <v>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v>13333</v>
      </c>
      <c r="AP34" s="322">
        <v>158</v>
      </c>
      <c r="AQ34" s="323">
        <v>36</v>
      </c>
      <c r="AR34" s="324">
        <v>338.9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1191223</v>
      </c>
      <c r="AP35" s="322">
        <v>14079</v>
      </c>
      <c r="AQ35" s="323">
        <v>14780</v>
      </c>
      <c r="AR35" s="324">
        <v>-4.7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t="s">
        <v>515</v>
      </c>
      <c r="AP36" s="322" t="s">
        <v>515</v>
      </c>
      <c r="AQ36" s="323">
        <v>1208</v>
      </c>
      <c r="AR36" s="324" t="s">
        <v>515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515</v>
      </c>
      <c r="AP37" s="322" t="s">
        <v>515</v>
      </c>
      <c r="AQ37" s="323">
        <v>884</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2</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-584187</v>
      </c>
      <c r="AP39" s="322">
        <v>-6905</v>
      </c>
      <c r="AQ39" s="323">
        <v>-4266</v>
      </c>
      <c r="AR39" s="324">
        <v>61.9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-4616918</v>
      </c>
      <c r="AP40" s="322">
        <v>-54568</v>
      </c>
      <c r="AQ40" s="323">
        <v>-48487</v>
      </c>
      <c r="AR40" s="324">
        <v>12.5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1017979</v>
      </c>
      <c r="AP41" s="322">
        <v>12032</v>
      </c>
      <c r="AQ41" s="323">
        <v>18285</v>
      </c>
      <c r="AR41" s="324">
        <v>-34.200000000000003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6660449</v>
      </c>
      <c r="AN51" s="344">
        <v>77764</v>
      </c>
      <c r="AO51" s="345">
        <v>9.1</v>
      </c>
      <c r="AP51" s="346">
        <v>63956</v>
      </c>
      <c r="AQ51" s="347">
        <v>25.7</v>
      </c>
      <c r="AR51" s="348">
        <v>-16.600000000000001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2794412</v>
      </c>
      <c r="AN52" s="352">
        <v>32626</v>
      </c>
      <c r="AO52" s="353">
        <v>19.600000000000001</v>
      </c>
      <c r="AP52" s="354">
        <v>29239</v>
      </c>
      <c r="AQ52" s="355">
        <v>8.8000000000000007</v>
      </c>
      <c r="AR52" s="356">
        <v>10.8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8902372</v>
      </c>
      <c r="AN53" s="344">
        <v>104270</v>
      </c>
      <c r="AO53" s="345">
        <v>34.1</v>
      </c>
      <c r="AP53" s="346">
        <v>66255</v>
      </c>
      <c r="AQ53" s="347">
        <v>3.6</v>
      </c>
      <c r="AR53" s="348">
        <v>30.5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5123099</v>
      </c>
      <c r="AN54" s="352">
        <v>60005</v>
      </c>
      <c r="AO54" s="353">
        <v>83.9</v>
      </c>
      <c r="AP54" s="354">
        <v>31822</v>
      </c>
      <c r="AQ54" s="355">
        <v>8.8000000000000007</v>
      </c>
      <c r="AR54" s="356">
        <v>75.099999999999994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6593226</v>
      </c>
      <c r="AN55" s="344">
        <v>77327</v>
      </c>
      <c r="AO55" s="345">
        <v>-25.8</v>
      </c>
      <c r="AP55" s="346">
        <v>54227</v>
      </c>
      <c r="AQ55" s="347">
        <v>-18.2</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4001859</v>
      </c>
      <c r="AN56" s="352">
        <v>46935</v>
      </c>
      <c r="AO56" s="353">
        <v>-21.8</v>
      </c>
      <c r="AP56" s="354">
        <v>29694</v>
      </c>
      <c r="AQ56" s="355">
        <v>-6.7</v>
      </c>
      <c r="AR56" s="356">
        <v>-15.1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5731003</v>
      </c>
      <c r="AN57" s="344">
        <v>67532</v>
      </c>
      <c r="AO57" s="345">
        <v>-12.7</v>
      </c>
      <c r="AP57" s="346">
        <v>67319</v>
      </c>
      <c r="AQ57" s="347">
        <v>24.1</v>
      </c>
      <c r="AR57" s="348">
        <v>-36.799999999999997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3097915</v>
      </c>
      <c r="AN58" s="352">
        <v>36504</v>
      </c>
      <c r="AO58" s="353">
        <v>-22.2</v>
      </c>
      <c r="AP58" s="354">
        <v>38101</v>
      </c>
      <c r="AQ58" s="355">
        <v>28.3</v>
      </c>
      <c r="AR58" s="356">
        <v>-50.5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6230581</v>
      </c>
      <c r="AN59" s="344">
        <v>73641</v>
      </c>
      <c r="AO59" s="345">
        <v>9</v>
      </c>
      <c r="AP59" s="346">
        <v>70615</v>
      </c>
      <c r="AQ59" s="347">
        <v>4.9000000000000004</v>
      </c>
      <c r="AR59" s="348">
        <v>4.0999999999999996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2271428</v>
      </c>
      <c r="AN60" s="352">
        <v>26846</v>
      </c>
      <c r="AO60" s="353">
        <v>-26.5</v>
      </c>
      <c r="AP60" s="354">
        <v>37382</v>
      </c>
      <c r="AQ60" s="355">
        <v>-1.9</v>
      </c>
      <c r="AR60" s="356">
        <v>-24.6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6823526</v>
      </c>
      <c r="AN61" s="359">
        <v>80107</v>
      </c>
      <c r="AO61" s="360">
        <v>2.7</v>
      </c>
      <c r="AP61" s="361">
        <v>64474</v>
      </c>
      <c r="AQ61" s="362">
        <v>8</v>
      </c>
      <c r="AR61" s="348">
        <v>-5.3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3457743</v>
      </c>
      <c r="AN62" s="352">
        <v>40583</v>
      </c>
      <c r="AO62" s="353">
        <v>6.6</v>
      </c>
      <c r="AP62" s="354">
        <v>33248</v>
      </c>
      <c r="AQ62" s="355">
        <v>7.5</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SaqqAN1wZCi5ZLkuDrohsnAB2a1DrWC7CV3gPonXiDGs5+EF0iJKarRSKOvTf/r0p2i/cwpqs30SetX6wQAFA==" saltValue="b3/pn05SWDfl7aD0cBhl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6qrpKPnVUcRtvVkXwMKkO+eoc3vDUspm4czRm/wbkgvZMfQILcDA4r1wnVSItp97YTc5FQMWNJkGkiVbIpTfw==" saltValue="jbLYDLPOJXCgr/YA2A4r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ti2Zz8azZkYAB1iMp5xD8978uphKRC3lfLm5gNR7DeheuJBFUZ5zkGvqHqojgHZoFsTcpFPcvVSZY6qeDLow==" saltValue="CpQEHCsgibfep3n9qXX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17.27</v>
      </c>
      <c r="G47" s="12">
        <v>14.47</v>
      </c>
      <c r="H47" s="12">
        <v>14.54</v>
      </c>
      <c r="I47" s="12">
        <v>16.739999999999998</v>
      </c>
      <c r="J47" s="13">
        <v>15.6</v>
      </c>
    </row>
    <row r="48" spans="2:10" ht="57.75" customHeight="1">
      <c r="B48" s="14"/>
      <c r="C48" s="1214" t="s">
        <v>4</v>
      </c>
      <c r="D48" s="1214"/>
      <c r="E48" s="1215"/>
      <c r="F48" s="15">
        <v>6.02</v>
      </c>
      <c r="G48" s="16">
        <v>5.38</v>
      </c>
      <c r="H48" s="16">
        <v>6.23</v>
      </c>
      <c r="I48" s="16">
        <v>5.52</v>
      </c>
      <c r="J48" s="17">
        <v>6.89</v>
      </c>
    </row>
    <row r="49" spans="2:10" ht="57.75" customHeight="1" thickBot="1">
      <c r="B49" s="18"/>
      <c r="C49" s="1216" t="s">
        <v>5</v>
      </c>
      <c r="D49" s="1216"/>
      <c r="E49" s="1217"/>
      <c r="F49" s="19">
        <v>1.35</v>
      </c>
      <c r="G49" s="20" t="s">
        <v>561</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xgGEOjXmxs/YMP9sAkXZBJsZfZ26I8X+gyvi6vN5/ekEVYtImnaBfnaoKlTmcwMYKHBY8unGuPlTRvbVWl6pZw==" saltValue="ApY6UUrz8KPP+xYbE32d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2019-03-20T00:52:43Z</cp:lastPrinted>
  <dcterms:created xsi:type="dcterms:W3CDTF">2019-02-14T05:14:29Z</dcterms:created>
  <dcterms:modified xsi:type="dcterms:W3CDTF">2019-11-01T04:27:08Z</dcterms:modified>
  <cp:category/>
</cp:coreProperties>
</file>