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元年度\決算統計\01普通会計\H29財政状況資料集\06 各市町村資料集\10月公表分(2回目)\★公表用\"/>
    </mc:Choice>
  </mc:AlternateContent>
  <bookViews>
    <workbookView xWindow="0" yWindow="0" windowWidth="20490" windowHeight="75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AM36" i="10"/>
  <c r="C36" i="10"/>
  <c r="CO35" i="10"/>
  <c r="AM35" i="10"/>
  <c r="C35" i="10"/>
  <c r="U34" i="10"/>
  <c r="U35" i="10" s="1"/>
  <c r="U36" i="10" s="1"/>
  <c r="U37" i="10" s="1"/>
  <c r="C34" i="10"/>
  <c r="AM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<sst xmlns="http://schemas.openxmlformats.org/spreadsheetml/2006/main" count="1147" uniqueCount="621">
  <si>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</si>
  <si>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</si>
  <si>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</si>
  <si>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</si>
  <si>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</si>
  <si>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</si>
  <si>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</si>
  <si>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</si>
  <si>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</si>
  <si>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</si>
  <si>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</si>
  <si>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</si>
  <si>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</si>
  <si>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</si>
  <si>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</si>
  <si>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</si>
  <si>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</si>
  <si>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</si>
  <si>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</si>
  <si>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</si>
  <si>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</si>
  <si>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</si>
  <si>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</si>
  <si>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</si>
  <si>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</si>
  <si>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</si>
  <si>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</si>
  <si>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</si>
  <si>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</si>
  <si>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</si>
  <si>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</si>
  <si>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</si>
  <si>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</si>
  <si>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</si>
  <si>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</si>
  <si>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</si>
  <si>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</si>
  <si>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</si>
  <si>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</si>
  <si>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</si>
  <si>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</si>
  <si>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</si>
  <si>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</si>
  <si>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</si>
  <si>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</si>
  <si>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</si>
  <si>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</si>
  <si>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</si>
  <si>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</si>
  <si>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</si>
  <si>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</si>
  <si>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</si>
  <si>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</si>
  <si>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</si>
  <si>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</si>
  <si>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</si>
  <si>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</si>
  <si>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</si>
  <si>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</si>
  <si>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</si>
  <si>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</si>
  <si>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</si>
  <si>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</si>
  <si>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</si>
  <si>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</si>
  <si>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</si>
  <si>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</si>
  <si>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</si>
  <si>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</si>
  <si>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</si>
  <si>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</si>
  <si>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</si>
  <si>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</si>
  <si>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</si>
  <si>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</si>
  <si>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</si>
  <si>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</si>
  <si>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</si>
  <si>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Ⅴ－２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</si>
  <si>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</si>
  <si>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</si>
  <si>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</si>
  <si>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</si>
  <si>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</si>
  <si>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</si>
  <si>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</si>
  <si>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</si>
  <si>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</si>
  <si>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</si>
  <si>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</si>
  <si>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</si>
  <si>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日出町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</si>
  <si>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</si>
  <si>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</si>
  <si>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</si>
  <si>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</si>
  <si>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</si>
  <si>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</si>
  <si>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</si>
  <si>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</si>
  <si>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</si>
  <si>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</si>
  <si>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</si>
  <si>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</si>
  <si>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</si>
  <si>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</si>
  <si>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</si>
  <si>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</si>
  <si>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</si>
  <si>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</si>
  <si>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</si>
  <si>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</si>
  <si>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</si>
  <si>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</si>
  <si>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</si>
  <si>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</si>
  <si>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</si>
  <si>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</si>
  <si>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</si>
  <si>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</si>
  <si>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</si>
  <si>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</si>
  <si>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</si>
  <si>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</si>
  <si>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</si>
  <si>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</si>
  <si>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</si>
  <si>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</si>
  <si>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</si>
  <si>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</si>
  <si>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</si>
  <si>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</si>
  <si>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</si>
  <si>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</si>
  <si>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</si>
  <si>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</si>
  <si>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</si>
  <si>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</si>
  <si>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</si>
  <si>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</si>
  <si>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</si>
  <si>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</si>
  <si>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</si>
  <si>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</si>
  <si>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</si>
  <si>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0"/>
  </si>
  <si>
    <t>うち日本人(％)</t>
    <phoneticPr fontId="5"/>
  </si>
  <si>
    <t>0.0</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</si>
  <si>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</si>
  <si>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</si>
  <si>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</si>
  <si>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</si>
  <si>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</si>
  <si>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</si>
  <si>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</si>
  <si>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</si>
  <si>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</si>
  <si>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</si>
  <si>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</si>
  <si>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</si>
  <si>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</si>
  <si>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</si>
  <si>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</si>
  <si>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</si>
  <si>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</si>
  <si>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</si>
  <si>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</si>
  <si>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</si>
  <si>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</si>
  <si>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</si>
  <si>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</si>
  <si>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</si>
  <si>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</si>
  <si>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</si>
  <si>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</si>
  <si>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</si>
  <si>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</si>
  <si>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</si>
  <si>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</si>
  <si>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</si>
  <si>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</si>
  <si>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</si>
  <si>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</si>
  <si>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</si>
  <si>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</si>
  <si>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</si>
  <si>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</si>
  <si>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</si>
  <si>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</si>
  <si>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</si>
  <si>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</si>
  <si>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</si>
  <si>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</si>
  <si>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</si>
  <si>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</si>
  <si>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</si>
  <si>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</si>
  <si>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</si>
  <si>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</si>
  <si>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</si>
  <si>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</si>
  <si>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</si>
  <si>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</si>
  <si>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</si>
  <si>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</si>
  <si>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</si>
  <si>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</si>
  <si>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</si>
  <si>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</si>
  <si>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</si>
  <si>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大分県日出町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</si>
  <si>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</si>
  <si>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</si>
  <si>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</si>
  <si>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</si>
  <si>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</si>
  <si>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</si>
  <si>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</si>
  <si>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</si>
  <si>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</si>
  <si>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</si>
  <si>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</si>
  <si>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</si>
  <si>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</si>
  <si>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</si>
  <si>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</si>
  <si>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</si>
  <si>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</si>
  <si>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</si>
  <si>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</si>
  <si>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</si>
  <si>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</si>
  <si>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</si>
  <si>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</si>
  <si>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</si>
  <si>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</si>
  <si>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</si>
  <si>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</si>
  <si>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</si>
  <si>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</si>
  <si>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</si>
  <si>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</si>
  <si>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</si>
  <si>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</si>
  <si>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</si>
  <si>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</si>
  <si>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</si>
  <si>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</si>
  <si>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</si>
  <si>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</si>
  <si>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</si>
  <si>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</si>
  <si>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</si>
  <si>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</si>
  <si>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</si>
  <si>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</si>
  <si>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</si>
  <si>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</si>
  <si>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</si>
  <si>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</si>
  <si>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</si>
  <si>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</si>
  <si>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</si>
  <si>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</si>
  <si>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</si>
  <si>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</si>
  <si>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</si>
  <si>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</si>
  <si>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</si>
  <si>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</si>
  <si>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</si>
  <si>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</si>
  <si>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</si>
  <si>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</si>
  <si>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</si>
  <si>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</si>
  <si>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</si>
  <si>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</si>
  <si>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</si>
  <si>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</si>
  <si>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</si>
  <si>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</si>
  <si>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</si>
  <si>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</si>
  <si>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</si>
  <si>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</si>
  <si>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</si>
  <si>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</si>
  <si>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</si>
  <si>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</si>
  <si>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</si>
  <si>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</si>
  <si>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</si>
  <si>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</si>
  <si>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</si>
  <si>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</si>
  <si>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</si>
  <si>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</si>
  <si>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</si>
  <si>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</si>
  <si>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</si>
  <si>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</si>
  <si>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</si>
  <si>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</si>
  <si>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</si>
  <si>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</si>
  <si>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</si>
  <si>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</si>
  <si>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</si>
  <si>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</si>
  <si>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</si>
  <si>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</si>
  <si>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</si>
  <si>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</si>
  <si>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</si>
  <si>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</si>
  <si>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</si>
  <si>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</si>
  <si>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</si>
  <si>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</si>
  <si>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</si>
  <si>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</si>
  <si>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</si>
  <si>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</si>
  <si>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</si>
  <si>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</si>
  <si>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</si>
  <si>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</si>
  <si>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</si>
  <si>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</si>
  <si>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</si>
  <si>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</si>
  <si>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</si>
  <si>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</si>
  <si>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</si>
  <si>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</si>
  <si>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</si>
  <si>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</si>
  <si>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</si>
  <si>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</si>
  <si>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</si>
  <si>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</si>
  <si>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</si>
  <si>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</si>
  <si>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</si>
  <si>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</si>
  <si>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</si>
  <si>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</si>
  <si>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</si>
  <si>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</si>
  <si>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</si>
  <si>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</si>
  <si>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</si>
  <si>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</si>
  <si>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</si>
  <si>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</si>
  <si>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</si>
  <si>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</si>
  <si>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</si>
  <si>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</si>
  <si>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大分県日出町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</si>
  <si>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</si>
  <si>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</si>
  <si>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</si>
  <si>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</si>
  <si>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</si>
  <si>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</si>
  <si>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</si>
  <si>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</si>
  <si>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</si>
  <si>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</si>
  <si>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</si>
  <si>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</si>
  <si>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</si>
  <si>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</si>
  <si>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</si>
  <si>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</si>
  <si>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</si>
  <si>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</si>
  <si>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</si>
  <si>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</si>
  <si>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</si>
  <si>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</si>
  <si>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</si>
  <si>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</si>
  <si>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</si>
  <si>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</si>
  <si>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</si>
  <si>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</si>
  <si>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</si>
  <si>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</si>
  <si>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</si>
  <si>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</si>
  <si>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</si>
  <si>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</si>
  <si>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</si>
  <si>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</si>
  <si>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後期高齢者医療特別会計</t>
    <phoneticPr fontId="5"/>
  </si>
  <si>
    <t>介護保険特別会計（介護サービス事業勘定）</t>
    <phoneticPr fontId="5"/>
  </si>
  <si>
    <t>-</t>
    <phoneticPr fontId="5"/>
  </si>
  <si>
    <t>水道事業会計</t>
    <phoneticPr fontId="5"/>
  </si>
  <si>
    <t>法適用企業</t>
    <phoneticPr fontId="5"/>
  </si>
  <si>
    <t>公共下水道事業特別会計</t>
    <phoneticPr fontId="5"/>
  </si>
  <si>
    <t>-</t>
    <phoneticPr fontId="5"/>
  </si>
  <si>
    <t>農業集落排水事業特別会計</t>
    <phoneticPr fontId="5"/>
  </si>
  <si>
    <t>法非適用企業</t>
    <phoneticPr fontId="5"/>
  </si>
  <si>
    <t>漁業集落排水事業特別会計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</si>
  <si>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</si>
  <si>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</si>
  <si>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</si>
  <si>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</si>
  <si>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</si>
  <si>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</si>
  <si>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</si>
  <si>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</si>
  <si>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</si>
  <si>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</si>
  <si>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</si>
  <si>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</si>
  <si>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</si>
  <si>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</si>
  <si>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</si>
  <si>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</si>
  <si>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</si>
  <si>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</si>
  <si>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</si>
  <si>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</si>
  <si>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</si>
  <si>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</si>
  <si>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</si>
  <si>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</si>
  <si>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</si>
  <si>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</si>
  <si>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</si>
  <si>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</si>
  <si>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</si>
  <si>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</si>
  <si>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</si>
  <si>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</si>
  <si>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</si>
  <si>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</si>
  <si>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</si>
  <si>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</si>
  <si>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</si>
  <si>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</si>
  <si>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</si>
  <si>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</si>
  <si>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</si>
  <si>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</si>
  <si>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</si>
  <si>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</si>
  <si>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</si>
  <si>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</si>
  <si>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</si>
  <si>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</si>
  <si>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</si>
  <si>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</si>
  <si>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</si>
  <si>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</si>
  <si>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</si>
  <si>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</si>
  <si>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</si>
  <si>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</si>
  <si>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</si>
  <si>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</si>
  <si>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</si>
  <si>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</si>
  <si>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</si>
  <si>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</si>
  <si>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</si>
  <si>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</si>
  <si>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</si>
  <si>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漁業集落排水事業特別会計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</si>
  <si>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</si>
  <si>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</si>
  <si>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</si>
  <si>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</si>
  <si>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</si>
  <si>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</si>
  <si>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</si>
  <si>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</si>
  <si>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</si>
  <si>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</si>
  <si>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</si>
  <si>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</si>
  <si>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</si>
  <si>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</si>
  <si>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</si>
  <si>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</si>
  <si>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</si>
  <si>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</si>
  <si>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</si>
  <si>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</si>
  <si>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</si>
  <si>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</si>
  <si>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</si>
  <si>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</si>
  <si>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</si>
  <si>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</si>
  <si>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</si>
  <si>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</si>
  <si>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</si>
  <si>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</si>
  <si>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</si>
  <si>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</si>
  <si>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</si>
  <si>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</si>
  <si>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</si>
  <si>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</si>
  <si>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</si>
  <si>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</si>
  <si>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</si>
  <si>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</si>
  <si>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</si>
  <si>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</si>
  <si>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</si>
  <si>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</si>
  <si>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</si>
  <si>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</si>
  <si>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</si>
  <si>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</si>
  <si>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</si>
  <si>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</si>
  <si>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</si>
  <si>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</si>
  <si>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</si>
  <si>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</si>
  <si>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</si>
  <si>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</si>
  <si>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</si>
  <si>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</si>
  <si>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</si>
  <si>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</si>
  <si>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</si>
  <si>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</si>
  <si>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</si>
  <si>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</si>
  <si>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</si>
  <si>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</si>
  <si>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</si>
  <si>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</si>
  <si>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</si>
  <si>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</si>
  <si>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</si>
  <si>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</si>
  <si>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</si>
  <si>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</si>
  <si>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</si>
  <si>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</si>
  <si>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</si>
  <si>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</si>
  <si>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</si>
  <si>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</si>
  <si>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</si>
  <si>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</si>
  <si>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</si>
  <si>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</si>
  <si>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</si>
  <si>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</si>
  <si>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0.95</t>
  </si>
  <si>
    <t>▲ 2.01</t>
  </si>
  <si>
    <t>▲ 0.63</t>
  </si>
  <si>
    <t>▲ 3.34</t>
  </si>
  <si>
    <t>▲ 3.51</t>
  </si>
  <si>
    <t>水道事業会計</t>
  </si>
  <si>
    <t>一般会計</t>
  </si>
  <si>
    <t>国民健康保険特別会計</t>
  </si>
  <si>
    <t>介護保険特別会計（保険事業勘定）</t>
  </si>
  <si>
    <t>後期高齢者医療特別会計</t>
  </si>
  <si>
    <t>介護保険特別会計（介護サービス事業勘定）</t>
  </si>
  <si>
    <t>公共下水道事業特別会計</t>
  </si>
  <si>
    <t>農業集落排水事業特別会計</t>
  </si>
  <si>
    <t>その他会計（赤字）</t>
  </si>
  <si>
    <t>その他会計（黒字）</t>
  </si>
  <si>
    <t>基金から347百万円繰入</t>
    <rPh sb="0" eb="2">
      <t>キキン</t>
    </rPh>
    <rPh sb="7" eb="10">
      <t>ヒャクマンエン</t>
    </rPh>
    <rPh sb="10" eb="12">
      <t>クリイレ</t>
    </rPh>
    <phoneticPr fontId="2"/>
  </si>
  <si>
    <t>-</t>
    <phoneticPr fontId="2"/>
  </si>
  <si>
    <t>-</t>
    <phoneticPr fontId="2"/>
  </si>
  <si>
    <t>法非適用企業、基金から1百万円繰入</t>
    <rPh sb="7" eb="9">
      <t>キキン</t>
    </rPh>
    <rPh sb="12" eb="15">
      <t>ヒャクマンエン</t>
    </rPh>
    <rPh sb="15" eb="17">
      <t>クリイレ</t>
    </rPh>
    <phoneticPr fontId="5"/>
  </si>
  <si>
    <t>大分県退職手当組合</t>
    <rPh sb="0" eb="3">
      <t>オオイタケン</t>
    </rPh>
    <rPh sb="3" eb="5">
      <t>タイショク</t>
    </rPh>
    <rPh sb="5" eb="7">
      <t>テアテ</t>
    </rPh>
    <rPh sb="7" eb="9">
      <t>クミアイ</t>
    </rPh>
    <phoneticPr fontId="2"/>
  </si>
  <si>
    <t>大分県消防補償等組合</t>
    <rPh sb="0" eb="3">
      <t>オオイタケン</t>
    </rPh>
    <rPh sb="3" eb="5">
      <t>ショウボウ</t>
    </rPh>
    <rPh sb="5" eb="8">
      <t>ホショウトウ</t>
    </rPh>
    <rPh sb="8" eb="10">
      <t>クミアイ</t>
    </rPh>
    <phoneticPr fontId="2"/>
  </si>
  <si>
    <t>大分県交通災害共済組合（交通災害共済事業会計）</t>
    <rPh sb="0" eb="3">
      <t>オオイタケン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2"/>
  </si>
  <si>
    <t>杵築速見環境浄化組合</t>
    <rPh sb="0" eb="2">
      <t>キツキ</t>
    </rPh>
    <rPh sb="2" eb="4">
      <t>ハヤミ</t>
    </rPh>
    <rPh sb="4" eb="6">
      <t>カンキョウ</t>
    </rPh>
    <rPh sb="6" eb="8">
      <t>ジョウカ</t>
    </rPh>
    <rPh sb="8" eb="10">
      <t>クミアイ</t>
    </rPh>
    <phoneticPr fontId="2"/>
  </si>
  <si>
    <t>別杵速見地域広域市町村圏事務組合（一般会計）</t>
    <rPh sb="0" eb="4">
      <t>ベッキハヤミ</t>
    </rPh>
    <rPh sb="4" eb="6">
      <t>チイキ</t>
    </rPh>
    <rPh sb="6" eb="8">
      <t>コウイキ</t>
    </rPh>
    <rPh sb="8" eb="11">
      <t>シチョウソン</t>
    </rPh>
    <rPh sb="11" eb="12">
      <t>ケン</t>
    </rPh>
    <rPh sb="12" eb="14">
      <t>ジム</t>
    </rPh>
    <rPh sb="14" eb="16">
      <t>クミアイ</t>
    </rPh>
    <rPh sb="17" eb="19">
      <t>イッパン</t>
    </rPh>
    <rPh sb="19" eb="21">
      <t>カイケイ</t>
    </rPh>
    <phoneticPr fontId="2"/>
  </si>
  <si>
    <t>別杵速見地域広域市町村圏事務組合（秋草葬祭場事業特別会計）</t>
    <rPh sb="0" eb="4">
      <t>ベッキハヤミ</t>
    </rPh>
    <rPh sb="4" eb="6">
      <t>チイキ</t>
    </rPh>
    <rPh sb="6" eb="8">
      <t>コウイキ</t>
    </rPh>
    <rPh sb="8" eb="11">
      <t>シチョウソン</t>
    </rPh>
    <rPh sb="11" eb="12">
      <t>ケン</t>
    </rPh>
    <rPh sb="12" eb="14">
      <t>ジム</t>
    </rPh>
    <rPh sb="14" eb="16">
      <t>クミアイ</t>
    </rPh>
    <rPh sb="17" eb="19">
      <t>アキクサ</t>
    </rPh>
    <rPh sb="19" eb="22">
      <t>ソウサイジョウ</t>
    </rPh>
    <rPh sb="22" eb="24">
      <t>ジギョウ</t>
    </rPh>
    <rPh sb="24" eb="26">
      <t>トクベツ</t>
    </rPh>
    <rPh sb="26" eb="28">
      <t>カイケイ</t>
    </rPh>
    <phoneticPr fontId="2"/>
  </si>
  <si>
    <t>別杵速見地域広域市町村圏事務組合（藤ヶ谷清掃センター事業特別会計）</t>
    <rPh sb="0" eb="4">
      <t>ベッキハヤミ</t>
    </rPh>
    <rPh sb="4" eb="6">
      <t>チイキ</t>
    </rPh>
    <rPh sb="6" eb="8">
      <t>コウイキ</t>
    </rPh>
    <rPh sb="8" eb="11">
      <t>シチョウソン</t>
    </rPh>
    <rPh sb="11" eb="12">
      <t>ケン</t>
    </rPh>
    <rPh sb="12" eb="14">
      <t>ジム</t>
    </rPh>
    <rPh sb="14" eb="16">
      <t>クミアイ</t>
    </rPh>
    <rPh sb="17" eb="20">
      <t>フジガタニ</t>
    </rPh>
    <rPh sb="20" eb="22">
      <t>セイソウ</t>
    </rPh>
    <rPh sb="26" eb="28">
      <t>ジギョウ</t>
    </rPh>
    <rPh sb="28" eb="30">
      <t>トクベツ</t>
    </rPh>
    <rPh sb="30" eb="32">
      <t>カイケイ</t>
    </rPh>
    <phoneticPr fontId="2"/>
  </si>
  <si>
    <t>別杵速見地域広域市町村圏事務組合（介護認定審査会事業特別会計）</t>
    <rPh sb="0" eb="4">
      <t>ベッキハヤミ</t>
    </rPh>
    <rPh sb="4" eb="6">
      <t>チイキ</t>
    </rPh>
    <rPh sb="6" eb="8">
      <t>コウイキ</t>
    </rPh>
    <rPh sb="8" eb="11">
      <t>シチョウソン</t>
    </rPh>
    <rPh sb="11" eb="12">
      <t>ケン</t>
    </rPh>
    <rPh sb="12" eb="14">
      <t>ジム</t>
    </rPh>
    <rPh sb="14" eb="16">
      <t>クミアイ</t>
    </rPh>
    <rPh sb="17" eb="19">
      <t>カイゴ</t>
    </rPh>
    <rPh sb="19" eb="21">
      <t>ニンテイ</t>
    </rPh>
    <rPh sb="21" eb="24">
      <t>シンサカイ</t>
    </rPh>
    <rPh sb="24" eb="26">
      <t>ジギョウ</t>
    </rPh>
    <rPh sb="26" eb="28">
      <t>トクベツ</t>
    </rPh>
    <rPh sb="28" eb="30">
      <t>カイケイ</t>
    </rPh>
    <phoneticPr fontId="2"/>
  </si>
  <si>
    <t>別杵速見地域広域市町村圏事務組合（普通会計）</t>
    <rPh sb="0" eb="4">
      <t>ベッキハヤミ</t>
    </rPh>
    <rPh sb="4" eb="6">
      <t>チイキ</t>
    </rPh>
    <rPh sb="6" eb="8">
      <t>コウイキ</t>
    </rPh>
    <rPh sb="8" eb="11">
      <t>シチョウソン</t>
    </rPh>
    <rPh sb="11" eb="12">
      <t>ケン</t>
    </rPh>
    <rPh sb="12" eb="14">
      <t>ジム</t>
    </rPh>
    <rPh sb="14" eb="16">
      <t>クミアイ</t>
    </rPh>
    <rPh sb="17" eb="19">
      <t>フツウ</t>
    </rPh>
    <rPh sb="19" eb="21">
      <t>カイケイ</t>
    </rPh>
    <phoneticPr fontId="2"/>
  </si>
  <si>
    <t>杵築速見消防組合</t>
    <rPh sb="0" eb="2">
      <t>キツキ</t>
    </rPh>
    <rPh sb="2" eb="4">
      <t>ハヤミ</t>
    </rPh>
    <rPh sb="4" eb="6">
      <t>ショウボウ</t>
    </rPh>
    <rPh sb="6" eb="8">
      <t>クミアイ</t>
    </rPh>
    <phoneticPr fontId="2"/>
  </si>
  <si>
    <t>大分県市町村会館管理組合</t>
    <rPh sb="0" eb="3">
      <t>オオイタケン</t>
    </rPh>
    <rPh sb="3" eb="6">
      <t>シチョウソン</t>
    </rPh>
    <rPh sb="6" eb="8">
      <t>カイカン</t>
    </rPh>
    <rPh sb="8" eb="10">
      <t>カンリ</t>
    </rPh>
    <rPh sb="10" eb="12">
      <t>クミアイ</t>
    </rPh>
    <phoneticPr fontId="2"/>
  </si>
  <si>
    <t>大分県後期高齢者医療広域連合（普通会計）</t>
    <rPh sb="0" eb="3">
      <t>オオイタケン</t>
    </rPh>
    <rPh sb="3" eb="5">
      <t>コウキ</t>
    </rPh>
    <rPh sb="5" eb="8">
      <t>コウレイシャ</t>
    </rPh>
    <rPh sb="8" eb="10">
      <t>イリョウ</t>
    </rPh>
    <rPh sb="10" eb="12">
      <t>コウイキ</t>
    </rPh>
    <rPh sb="12" eb="14">
      <t>レンゴウ</t>
    </rPh>
    <rPh sb="15" eb="17">
      <t>フツウ</t>
    </rPh>
    <rPh sb="17" eb="19">
      <t>カイケイ</t>
    </rPh>
    <phoneticPr fontId="2"/>
  </si>
  <si>
    <t>大分県後期高齢者医療広域連合（後期高齢者医療事業会計）</t>
    <rPh sb="0" eb="3">
      <t>オオイタケン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</si>
  <si>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基金から6百万円繰入</t>
    <rPh sb="0" eb="2">
      <t>キキン</t>
    </rPh>
    <rPh sb="5" eb="6">
      <t>ヒャク</t>
    </rPh>
    <rPh sb="6" eb="8">
      <t>マンエン</t>
    </rPh>
    <rPh sb="8" eb="10">
      <t>クリイレ</t>
    </rPh>
    <phoneticPr fontId="2"/>
  </si>
  <si>
    <t>-</t>
    <phoneticPr fontId="2"/>
  </si>
  <si>
    <t>-</t>
    <phoneticPr fontId="11"/>
  </si>
  <si>
    <t>-</t>
    <phoneticPr fontId="2"/>
  </si>
  <si>
    <t>基金から2百万円繰入</t>
    <rPh sb="0" eb="2">
      <t>キキン</t>
    </rPh>
    <rPh sb="5" eb="6">
      <t>ヒャク</t>
    </rPh>
    <rPh sb="6" eb="8">
      <t>マンエン</t>
    </rPh>
    <rPh sb="8" eb="10">
      <t>クリイレ</t>
    </rPh>
    <phoneticPr fontId="2"/>
  </si>
  <si>
    <t>基金から9百万円繰入</t>
    <rPh sb="0" eb="2">
      <t>キキン</t>
    </rPh>
    <rPh sb="5" eb="6">
      <t>ヒャク</t>
    </rPh>
    <rPh sb="6" eb="8">
      <t>マンエン</t>
    </rPh>
    <rPh sb="8" eb="10">
      <t>クリイレ</t>
    </rPh>
    <phoneticPr fontId="2"/>
  </si>
  <si>
    <t>基金から29百万円繰入</t>
    <rPh sb="0" eb="2">
      <t>キキン</t>
    </rPh>
    <rPh sb="6" eb="7">
      <t>ヒャク</t>
    </rPh>
    <rPh sb="7" eb="9">
      <t>マンエン</t>
    </rPh>
    <rPh sb="9" eb="11">
      <t>クリイレ</t>
    </rPh>
    <phoneticPr fontId="2"/>
  </si>
  <si>
    <t>基金から27百万円繰入</t>
    <rPh sb="0" eb="2">
      <t>キキン</t>
    </rPh>
    <rPh sb="6" eb="7">
      <t>ヒャク</t>
    </rPh>
    <rPh sb="7" eb="9">
      <t>マンエン</t>
    </rPh>
    <rPh sb="9" eb="11">
      <t>クリイレ</t>
    </rPh>
    <phoneticPr fontId="2"/>
  </si>
  <si>
    <t>基金からの繰入なし</t>
    <rPh sb="0" eb="2">
      <t>キキン</t>
    </rPh>
    <rPh sb="5" eb="7">
      <t>クリイレ</t>
    </rPh>
    <phoneticPr fontId="2"/>
  </si>
  <si>
    <t>日出町土地開発公社</t>
    <rPh sb="0" eb="2">
      <t>ヒジ</t>
    </rPh>
    <rPh sb="2" eb="3">
      <t>マチ</t>
    </rPh>
    <rPh sb="3" eb="5">
      <t>トチ</t>
    </rPh>
    <rPh sb="5" eb="7">
      <t>カイハツ</t>
    </rPh>
    <rPh sb="7" eb="9">
      <t>コウシャ</t>
    </rPh>
    <phoneticPr fontId="2"/>
  </si>
  <si>
    <t>日出町公共施設整備基金</t>
    <rPh sb="0" eb="2">
      <t>ヒジ</t>
    </rPh>
    <rPh sb="2" eb="3">
      <t>マチ</t>
    </rPh>
    <rPh sb="3" eb="5">
      <t>コウキョウ</t>
    </rPh>
    <rPh sb="5" eb="7">
      <t>シセツ</t>
    </rPh>
    <rPh sb="7" eb="9">
      <t>セイビ</t>
    </rPh>
    <rPh sb="9" eb="11">
      <t>キキン</t>
    </rPh>
    <phoneticPr fontId="11"/>
  </si>
  <si>
    <t>地域福祉推進基金</t>
    <rPh sb="0" eb="2">
      <t>チイキ</t>
    </rPh>
    <rPh sb="2" eb="4">
      <t>フクシ</t>
    </rPh>
    <rPh sb="4" eb="6">
      <t>スイシン</t>
    </rPh>
    <rPh sb="6" eb="8">
      <t>キキン</t>
    </rPh>
    <phoneticPr fontId="11"/>
  </si>
  <si>
    <t>日出町まちづくり基金</t>
    <rPh sb="0" eb="2">
      <t>ヒジ</t>
    </rPh>
    <rPh sb="2" eb="3">
      <t>マチ</t>
    </rPh>
    <rPh sb="8" eb="10">
      <t>キキン</t>
    </rPh>
    <phoneticPr fontId="11"/>
  </si>
  <si>
    <t>中山間ふるさと水と土保全対策基金</t>
    <rPh sb="0" eb="2">
      <t>ナカヤマ</t>
    </rPh>
    <rPh sb="2" eb="3">
      <t>アイダ</t>
    </rPh>
    <rPh sb="7" eb="8">
      <t>ミズ</t>
    </rPh>
    <rPh sb="9" eb="10">
      <t>ツチ</t>
    </rPh>
    <rPh sb="10" eb="12">
      <t>ホゼン</t>
    </rPh>
    <rPh sb="12" eb="14">
      <t>タイサク</t>
    </rPh>
    <rPh sb="14" eb="16">
      <t>キキン</t>
    </rPh>
    <phoneticPr fontId="11"/>
  </si>
  <si>
    <t>日出町教育振興基金</t>
    <rPh sb="0" eb="2">
      <t>ヒジ</t>
    </rPh>
    <rPh sb="2" eb="3">
      <t>マチ</t>
    </rPh>
    <rPh sb="3" eb="5">
      <t>キョウイク</t>
    </rPh>
    <rPh sb="5" eb="7">
      <t>シンコウ</t>
    </rPh>
    <rPh sb="7" eb="9">
      <t>キキン</t>
    </rPh>
    <phoneticPr fontId="11"/>
  </si>
  <si>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</si>
  <si>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</si>
  <si>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</si>
  <si>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</si>
  <si>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</si>
  <si>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有形固定資産減価償却率は類似団体と比較して概ね同じ水準にあるが、将来負担比率は極めて高い水準にある。これは、慢性的な財源不足により、将来負担への充当可能財源である基金が減少していることのほか、近年の都市再生整備計画事業や旧庁舎耐震改修・空調整備事業等、新たな施設の建設等により、有形固定資産額が増加することで減価償却率の上昇を抑えている一方で、地方債の発行により、将来負担が増加しているためである。令和元年度からは大型事業である給食センターの建て替え事業が始まる。施設の更新により有形固定資産減価償却率の改善が見込まれるが、地方債の発行により将来負担がさらに増加する。今後は、更新工事に頼るだけでなく、施設の適正化についても検討し、老朽化対策に取り組む必要がある。</t>
    <rPh sb="55" eb="58">
      <t>マンセイテキ</t>
    </rPh>
    <rPh sb="59" eb="61">
      <t>ザイゲン</t>
    </rPh>
    <rPh sb="61" eb="63">
      <t>ブソク</t>
    </rPh>
    <rPh sb="67" eb="69">
      <t>ショウライ</t>
    </rPh>
    <rPh sb="69" eb="71">
      <t>フタン</t>
    </rPh>
    <rPh sb="73" eb="75">
      <t>ジュウトウ</t>
    </rPh>
    <rPh sb="75" eb="77">
      <t>カノウ</t>
    </rPh>
    <rPh sb="77" eb="79">
      <t>ザイゲン</t>
    </rPh>
    <rPh sb="82" eb="84">
      <t>キキン</t>
    </rPh>
    <rPh sb="85" eb="87">
      <t>ゲンショウ</t>
    </rPh>
    <rPh sb="97" eb="99">
      <t>キンネン</t>
    </rPh>
    <rPh sb="111" eb="114">
      <t>キュウチョウシャ</t>
    </rPh>
    <rPh sb="114" eb="116">
      <t>タイシン</t>
    </rPh>
    <rPh sb="116" eb="118">
      <t>カイシュウ</t>
    </rPh>
    <rPh sb="119" eb="121">
      <t>クウチョウ</t>
    </rPh>
    <rPh sb="121" eb="123">
      <t>セイビ</t>
    </rPh>
    <rPh sb="123" eb="125">
      <t>ジギョウ</t>
    </rPh>
    <rPh sb="135" eb="136">
      <t>トウ</t>
    </rPh>
    <rPh sb="140" eb="142">
      <t>ユウケイ</t>
    </rPh>
    <rPh sb="142" eb="144">
      <t>コテイ</t>
    </rPh>
    <rPh sb="144" eb="146">
      <t>シサン</t>
    </rPh>
    <rPh sb="146" eb="147">
      <t>ガク</t>
    </rPh>
    <rPh sb="148" eb="150">
      <t>ゾウカ</t>
    </rPh>
    <rPh sb="155" eb="157">
      <t>ゲンカ</t>
    </rPh>
    <rPh sb="157" eb="159">
      <t>ショウキャク</t>
    </rPh>
    <rPh sb="159" eb="160">
      <t>リツ</t>
    </rPh>
    <rPh sb="161" eb="163">
      <t>ジョウショウ</t>
    </rPh>
    <rPh sb="164" eb="165">
      <t>オサ</t>
    </rPh>
    <rPh sb="169" eb="171">
      <t>イッポウ</t>
    </rPh>
    <rPh sb="173" eb="176">
      <t>チホウサイ</t>
    </rPh>
    <rPh sb="177" eb="179">
      <t>ハッコウ</t>
    </rPh>
    <rPh sb="183" eb="185">
      <t>ショウライ</t>
    </rPh>
    <rPh sb="185" eb="187">
      <t>フタン</t>
    </rPh>
    <rPh sb="188" eb="190">
      <t>ゾウカ</t>
    </rPh>
    <rPh sb="313" eb="315">
      <t>ケントウ</t>
    </rPh>
    <rPh sb="317" eb="320">
      <t>ロウキュウカ</t>
    </rPh>
    <rPh sb="320" eb="322">
      <t>タイサク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</si>
  <si>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</si>
  <si>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</si>
  <si>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</si>
  <si>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</si>
  <si>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</si>
  <si>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</si>
  <si>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ともに類似団体と比較して高い水準となっている。将来負担比率については、慢性的な財源不足による基金の減少のほか、臨時財政対策債の発行、近年の都市再生整備計画事業や旧庁舎耐震改修・空調整備事業等、新たな施設の建設により地方債発行額が増加していることが要因として挙げられる。これらの地方債についてはすでに償還が始まっているものもあり、一部事務組合の施設更新に伴う公債費分の負担金の増と合わせて、実質公債費比率を押し上げている要因となっている。今後も給食センターの建て替え事業等により両比率の上昇が見込まれるため、これまで以上に公債費の適正化に取り組んでいく必要がある。</t>
    <rPh sb="50" eb="53">
      <t>マンセイテキ</t>
    </rPh>
    <rPh sb="54" eb="56">
      <t>ザイゲン</t>
    </rPh>
    <rPh sb="56" eb="58">
      <t>ブソク</t>
    </rPh>
    <rPh sb="61" eb="63">
      <t>キキン</t>
    </rPh>
    <rPh sb="64" eb="66">
      <t>ゲンショウ</t>
    </rPh>
    <rPh sb="95" eb="98">
      <t>キュウチョウシャ</t>
    </rPh>
    <rPh sb="98" eb="100">
      <t>タイシン</t>
    </rPh>
    <rPh sb="100" eb="102">
      <t>カイシュウ</t>
    </rPh>
    <rPh sb="103" eb="105">
      <t>クウチョウ</t>
    </rPh>
    <rPh sb="105" eb="107">
      <t>セイビ</t>
    </rPh>
    <rPh sb="107" eb="109">
      <t>ジギョウ</t>
    </rPh>
    <rPh sb="138" eb="140">
      <t>ヨウイン</t>
    </rPh>
    <rPh sb="143" eb="144">
      <t>ア</t>
    </rPh>
    <rPh sb="260" eb="262">
      <t>ミコ</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</si>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</sst>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3" xfId="12" quotePrefix="1" applyNumberFormat="1" applyFont="1" applyBorder="1" applyAlignment="1" applyProtection="1">
      <alignment horizontal="right" vertical="center" shrinkToFit="1"/>
      <protection locked="0"/>
    </xf>
    <xf numFmtId="177" fontId="29" fillId="0" borderId="99" xfId="12" quotePrefix="1" applyNumberFormat="1" applyFont="1" applyBorder="1" applyAlignment="1" applyProtection="1">
      <alignment horizontal="right" vertical="center" shrinkToFit="1"/>
      <protection locked="0"/>
    </xf>
    <xf numFmtId="177" fontId="29" fillId="0" borderId="107" xfId="12" quotePrefix="1"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6" xfId="12" quotePrefix="1"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53270</c:v>
                </c:pt>
                <c:pt idx="1">
                  <c:v>53292</c:v>
                </c:pt>
                <c:pt idx="2">
                  <c:v>49919</c:v>
                </c:pt>
                <c:pt idx="3">
                  <c:v>47738</c:v>
                </c:pt>
                <c:pt idx="4">
                  <c:v>52191</c:v>
                </c:pt>
              </c:numCache>
            </c:numRef>
          </c:val>
          <c:smooth val="0"/>
          <c:extLst>
            <c:ext xmlns:c16="http://schemas.microsoft.com/office/drawing/2014/chart" uri="{C3380CC4-5D6E-409C-BE32-E72D297353CC}">
              <c16:uniqueId val="{00000000-603A-43A4-A92D-6CB1D28EB76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45157</c:v>
                </c:pt>
                <c:pt idx="1">
                  <c:v>36779</c:v>
                </c:pt>
                <c:pt idx="2">
                  <c:v>60311</c:v>
                </c:pt>
                <c:pt idx="3">
                  <c:v>41433</c:v>
                </c:pt>
                <c:pt idx="4">
                  <c:v>47856</c:v>
                </c:pt>
              </c:numCache>
            </c:numRef>
          </c:val>
          <c:smooth val="0"/>
          <c:extLst>
            <c:ext xmlns:c16="http://schemas.microsoft.com/office/drawing/2014/chart" uri="{C3380CC4-5D6E-409C-BE32-E72D297353CC}">
              <c16:uniqueId val="{00000001-603A-43A4-A92D-6CB1D28EB76F}"/>
            </c:ext>
          </c:extLst>
        </c:ser>
        <c:dLbls>
          <c:showLegendKey val="0"/>
          <c:showVal val="0"/>
          <c:showCatName val="0"/>
          <c:showSerName val="0"/>
          <c:showPercent val="0"/>
          <c:showBubbleSize val="0"/>
        </c:dLbls>
        <c:marker val="1"/>
        <c:smooth val="0"/>
        <c:axId val="475189056"/>
        <c:axId val="475189440"/>
      </c:lineChart>
      <c:catAx>
        <c:axId val="4751890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5189440"/>
        <c:crosses val="autoZero"/>
        <c:auto val="1"/>
        <c:lblAlgn val="ctr"/>
        <c:lblOffset val="100"/>
        <c:tickLblSkip val="1"/>
        <c:tickMarkSkip val="1"/>
        <c:noMultiLvlLbl val="0"/>
      </c:catAx>
      <c:valAx>
        <c:axId val="47518944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51890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3.53</c:v>
                </c:pt>
                <c:pt idx="1">
                  <c:v>3.55</c:v>
                </c:pt>
                <c:pt idx="2">
                  <c:v>2.85</c:v>
                </c:pt>
                <c:pt idx="3">
                  <c:v>2.9</c:v>
                </c:pt>
                <c:pt idx="4">
                  <c:v>2.81</c:v>
                </c:pt>
              </c:numCache>
            </c:numRef>
          </c:val>
          <c:extLst>
            <c:ext xmlns:c16="http://schemas.microsoft.com/office/drawing/2014/chart" uri="{C3380CC4-5D6E-409C-BE32-E72D297353CC}">
              <c16:uniqueId val="{00000000-EEEF-4669-8ABE-DE2F1894938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19.03</c:v>
                </c:pt>
                <c:pt idx="1">
                  <c:v>18.38</c:v>
                </c:pt>
                <c:pt idx="2">
                  <c:v>19.32</c:v>
                </c:pt>
                <c:pt idx="3">
                  <c:v>17.3</c:v>
                </c:pt>
                <c:pt idx="4">
                  <c:v>14.8</c:v>
                </c:pt>
              </c:numCache>
            </c:numRef>
          </c:val>
          <c:extLst>
            <c:ext xmlns:c16="http://schemas.microsoft.com/office/drawing/2014/chart" uri="{C3380CC4-5D6E-409C-BE32-E72D297353CC}">
              <c16:uniqueId val="{00000001-EEEF-4669-8ABE-DE2F18949382}"/>
            </c:ext>
          </c:extLst>
        </c:ser>
        <c:dLbls>
          <c:showLegendKey val="0"/>
          <c:showVal val="0"/>
          <c:showCatName val="0"/>
          <c:showSerName val="0"/>
          <c:showPercent val="0"/>
          <c:showBubbleSize val="0"/>
        </c:dLbls>
        <c:gapWidth val="250"/>
        <c:overlap val="100"/>
        <c:axId val="478053208"/>
        <c:axId val="478051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-0.95</c:v>
                </c:pt>
                <c:pt idx="1">
                  <c:v>-2.0099999999999998</c:v>
                </c:pt>
                <c:pt idx="2">
                  <c:v>-0.63</c:v>
                </c:pt>
                <c:pt idx="3">
                  <c:v>-3.34</c:v>
                </c:pt>
                <c:pt idx="4">
                  <c:v>-3.51</c:v>
                </c:pt>
              </c:numCache>
            </c:numRef>
          </c:val>
          <c:smooth val="0"/>
          <c:extLst>
            <c:ext xmlns:c16="http://schemas.microsoft.com/office/drawing/2014/chart" uri="{C3380CC4-5D6E-409C-BE32-E72D297353CC}">
              <c16:uniqueId val="{00000002-EEEF-4669-8ABE-DE2F18949382}"/>
            </c:ext>
          </c:extLst>
        </c:ser>
        <c:dLbls>
          <c:showLegendKey val="0"/>
          <c:showVal val="0"/>
          <c:showCatName val="0"/>
          <c:showSerName val="0"/>
          <c:showPercent val="0"/>
          <c:showBubbleSize val="0"/>
        </c:dLbls>
        <c:marker val="1"/>
        <c:smooth val="0"/>
        <c:axId val="478053208"/>
        <c:axId val="478051304"/>
      </c:lineChart>
      <c:catAx>
        <c:axId val="478053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78051304"/>
        <c:crosses val="autoZero"/>
        <c:auto val="1"/>
        <c:lblAlgn val="ctr"/>
        <c:lblOffset val="100"/>
        <c:tickLblSkip val="1"/>
        <c:tickMarkSkip val="1"/>
        <c:noMultiLvlLbl val="0"/>
      </c:catAx>
      <c:valAx>
        <c:axId val="478051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8053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E3D3-4774-938F-241F1EA8130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3D3-4774-938F-241F1EA81306}"/>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3D3-4774-938F-241F1EA81306}"/>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3D3-4774-938F-241F1EA81306}"/>
            </c:ext>
          </c:extLst>
        </c:ser>
        <c:ser>
          <c:idx val="4"/>
          <c:order val="4"/>
          <c:tx>
            <c:strRef>
              <c:f>データシート!$A$31</c:f>
              <c:strCache>
                <c:ptCount val="1"/>
                <c:pt idx="0">
                  <c:v>介護保険特別会計（介護サービス事業勘定）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E3D3-4774-938F-241F1EA81306}"/>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0.01</c:v>
                </c:pt>
                <c:pt idx="2">
                  <c:v>#N/A</c:v>
                </c:pt>
                <c:pt idx="3">
                  <c:v>0</c:v>
                </c:pt>
                <c:pt idx="4">
                  <c:v>#N/A</c:v>
                </c:pt>
                <c:pt idx="5">
                  <c:v>0.01</c:v>
                </c:pt>
                <c:pt idx="6">
                  <c:v>#N/A</c:v>
                </c:pt>
                <c:pt idx="7">
                  <c:v>0</c:v>
                </c:pt>
                <c:pt idx="8">
                  <c:v>#N/A</c:v>
                </c:pt>
                <c:pt idx="9">
                  <c:v>0.01</c:v>
                </c:pt>
              </c:numCache>
            </c:numRef>
          </c:val>
          <c:extLst>
            <c:ext xmlns:c16="http://schemas.microsoft.com/office/drawing/2014/chart" uri="{C3380CC4-5D6E-409C-BE32-E72D297353CC}">
              <c16:uniqueId val="{00000005-E3D3-4774-938F-241F1EA81306}"/>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0.55000000000000004</c:v>
                </c:pt>
                <c:pt idx="2">
                  <c:v>#N/A</c:v>
                </c:pt>
                <c:pt idx="3">
                  <c:v>0.98</c:v>
                </c:pt>
                <c:pt idx="4">
                  <c:v>#N/A</c:v>
                </c:pt>
                <c:pt idx="5">
                  <c:v>0.55000000000000004</c:v>
                </c:pt>
                <c:pt idx="6">
                  <c:v>#N/A</c:v>
                </c:pt>
                <c:pt idx="7">
                  <c:v>1.18</c:v>
                </c:pt>
                <c:pt idx="8">
                  <c:v>#N/A</c:v>
                </c:pt>
                <c:pt idx="9">
                  <c:v>0.52</c:v>
                </c:pt>
              </c:numCache>
            </c:numRef>
          </c:val>
          <c:extLst>
            <c:ext xmlns:c16="http://schemas.microsoft.com/office/drawing/2014/chart" uri="{C3380CC4-5D6E-409C-BE32-E72D297353CC}">
              <c16:uniqueId val="{00000006-E3D3-4774-938F-241F1EA81306}"/>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2.2799999999999998</c:v>
                </c:pt>
                <c:pt idx="2">
                  <c:v>#N/A</c:v>
                </c:pt>
                <c:pt idx="3">
                  <c:v>0.32</c:v>
                </c:pt>
                <c:pt idx="4">
                  <c:v>#N/A</c:v>
                </c:pt>
                <c:pt idx="5">
                  <c:v>0.44</c:v>
                </c:pt>
                <c:pt idx="6">
                  <c:v>#N/A</c:v>
                </c:pt>
                <c:pt idx="7">
                  <c:v>1.1299999999999999</c:v>
                </c:pt>
                <c:pt idx="8">
                  <c:v>#N/A</c:v>
                </c:pt>
                <c:pt idx="9">
                  <c:v>1.49</c:v>
                </c:pt>
              </c:numCache>
            </c:numRef>
          </c:val>
          <c:extLst>
            <c:ext xmlns:c16="http://schemas.microsoft.com/office/drawing/2014/chart" uri="{C3380CC4-5D6E-409C-BE32-E72D297353CC}">
              <c16:uniqueId val="{00000007-E3D3-4774-938F-241F1EA8130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3.52</c:v>
                </c:pt>
                <c:pt idx="2">
                  <c:v>#N/A</c:v>
                </c:pt>
                <c:pt idx="3">
                  <c:v>3.54</c:v>
                </c:pt>
                <c:pt idx="4">
                  <c:v>#N/A</c:v>
                </c:pt>
                <c:pt idx="5">
                  <c:v>2.84</c:v>
                </c:pt>
                <c:pt idx="6">
                  <c:v>#N/A</c:v>
                </c:pt>
                <c:pt idx="7">
                  <c:v>2.89</c:v>
                </c:pt>
                <c:pt idx="8">
                  <c:v>#N/A</c:v>
                </c:pt>
                <c:pt idx="9">
                  <c:v>2.8</c:v>
                </c:pt>
              </c:numCache>
            </c:numRef>
          </c:val>
          <c:extLst>
            <c:ext xmlns:c16="http://schemas.microsoft.com/office/drawing/2014/chart" uri="{C3380CC4-5D6E-409C-BE32-E72D297353CC}">
              <c16:uniqueId val="{00000008-E3D3-4774-938F-241F1EA8130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4.38</c:v>
                </c:pt>
                <c:pt idx="2">
                  <c:v>#N/A</c:v>
                </c:pt>
                <c:pt idx="3">
                  <c:v>5.15</c:v>
                </c:pt>
                <c:pt idx="4">
                  <c:v>#N/A</c:v>
                </c:pt>
                <c:pt idx="5">
                  <c:v>5.71</c:v>
                </c:pt>
                <c:pt idx="6">
                  <c:v>#N/A</c:v>
                </c:pt>
                <c:pt idx="7">
                  <c:v>6.63</c:v>
                </c:pt>
                <c:pt idx="8">
                  <c:v>#N/A</c:v>
                </c:pt>
                <c:pt idx="9">
                  <c:v>7.42</c:v>
                </c:pt>
              </c:numCache>
            </c:numRef>
          </c:val>
          <c:extLst>
            <c:ext xmlns:c16="http://schemas.microsoft.com/office/drawing/2014/chart" uri="{C3380CC4-5D6E-409C-BE32-E72D297353CC}">
              <c16:uniqueId val="{00000009-E3D3-4774-938F-241F1EA81306}"/>
            </c:ext>
          </c:extLst>
        </c:ser>
        <c:dLbls>
          <c:showLegendKey val="0"/>
          <c:showVal val="0"/>
          <c:showCatName val="0"/>
          <c:showSerName val="0"/>
          <c:showPercent val="0"/>
          <c:showBubbleSize val="0"/>
        </c:dLbls>
        <c:gapWidth val="150"/>
        <c:overlap val="100"/>
        <c:axId val="503195952"/>
        <c:axId val="503338592"/>
      </c:barChart>
      <c:catAx>
        <c:axId val="50319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3338592"/>
        <c:crosses val="autoZero"/>
        <c:auto val="1"/>
        <c:lblAlgn val="ctr"/>
        <c:lblOffset val="100"/>
        <c:tickLblSkip val="1"/>
        <c:tickMarkSkip val="1"/>
        <c:noMultiLvlLbl val="0"/>
      </c:catAx>
      <c:valAx>
        <c:axId val="503338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319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787</c:v>
                </c:pt>
                <c:pt idx="5">
                  <c:v>822</c:v>
                </c:pt>
                <c:pt idx="8">
                  <c:v>829</c:v>
                </c:pt>
                <c:pt idx="11">
                  <c:v>758</c:v>
                </c:pt>
                <c:pt idx="14">
                  <c:v>768</c:v>
                </c:pt>
              </c:numCache>
            </c:numRef>
          </c:val>
          <c:extLst>
            <c:ext xmlns:c16="http://schemas.microsoft.com/office/drawing/2014/chart" uri="{C3380CC4-5D6E-409C-BE32-E72D297353CC}">
              <c16:uniqueId val="{00000000-7D4D-40B6-A985-7AF30E7DEAD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D4D-40B6-A985-7AF30E7DEAD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D4D-40B6-A985-7AF30E7DEAD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5</c:v>
                </c:pt>
                <c:pt idx="3">
                  <c:v>11</c:v>
                </c:pt>
                <c:pt idx="6">
                  <c:v>16</c:v>
                </c:pt>
                <c:pt idx="9">
                  <c:v>84</c:v>
                </c:pt>
                <c:pt idx="12">
                  <c:v>102</c:v>
                </c:pt>
              </c:numCache>
            </c:numRef>
          </c:val>
          <c:extLst>
            <c:ext xmlns:c16="http://schemas.microsoft.com/office/drawing/2014/chart" uri="{C3380CC4-5D6E-409C-BE32-E72D297353CC}">
              <c16:uniqueId val="{00000003-7D4D-40B6-A985-7AF30E7DEAD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227</c:v>
                </c:pt>
                <c:pt idx="3">
                  <c:v>281</c:v>
                </c:pt>
                <c:pt idx="6">
                  <c:v>298</c:v>
                </c:pt>
                <c:pt idx="9">
                  <c:v>271</c:v>
                </c:pt>
                <c:pt idx="12">
                  <c:v>277</c:v>
                </c:pt>
              </c:numCache>
            </c:numRef>
          </c:val>
          <c:extLst>
            <c:ext xmlns:c16="http://schemas.microsoft.com/office/drawing/2014/chart" uri="{C3380CC4-5D6E-409C-BE32-E72D297353CC}">
              <c16:uniqueId val="{00000004-7D4D-40B6-A985-7AF30E7DEAD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D4D-40B6-A985-7AF30E7DEAD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D4D-40B6-A985-7AF30E7DEAD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976</c:v>
                </c:pt>
                <c:pt idx="3">
                  <c:v>981</c:v>
                </c:pt>
                <c:pt idx="6">
                  <c:v>919</c:v>
                </c:pt>
                <c:pt idx="9">
                  <c:v>887</c:v>
                </c:pt>
                <c:pt idx="12">
                  <c:v>896</c:v>
                </c:pt>
              </c:numCache>
            </c:numRef>
          </c:val>
          <c:extLst>
            <c:ext xmlns:c16="http://schemas.microsoft.com/office/drawing/2014/chart" uri="{C3380CC4-5D6E-409C-BE32-E72D297353CC}">
              <c16:uniqueId val="{00000007-7D4D-40B6-A985-7AF30E7DEADB}"/>
            </c:ext>
          </c:extLst>
        </c:ser>
        <c:dLbls>
          <c:showLegendKey val="0"/>
          <c:showVal val="0"/>
          <c:showCatName val="0"/>
          <c:showSerName val="0"/>
          <c:showPercent val="0"/>
          <c:showBubbleSize val="0"/>
        </c:dLbls>
        <c:gapWidth val="100"/>
        <c:overlap val="100"/>
        <c:axId val="503338976"/>
        <c:axId val="5084412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421</c:v>
                </c:pt>
                <c:pt idx="2">
                  <c:v>#N/A</c:v>
                </c:pt>
                <c:pt idx="3">
                  <c:v>#N/A</c:v>
                </c:pt>
                <c:pt idx="4">
                  <c:v>451</c:v>
                </c:pt>
                <c:pt idx="5">
                  <c:v>#N/A</c:v>
                </c:pt>
                <c:pt idx="6">
                  <c:v>#N/A</c:v>
                </c:pt>
                <c:pt idx="7">
                  <c:v>404</c:v>
                </c:pt>
                <c:pt idx="8">
                  <c:v>#N/A</c:v>
                </c:pt>
                <c:pt idx="9">
                  <c:v>#N/A</c:v>
                </c:pt>
                <c:pt idx="10">
                  <c:v>484</c:v>
                </c:pt>
                <c:pt idx="11">
                  <c:v>#N/A</c:v>
                </c:pt>
                <c:pt idx="12">
                  <c:v>#N/A</c:v>
                </c:pt>
                <c:pt idx="13">
                  <c:v>507</c:v>
                </c:pt>
                <c:pt idx="14">
                  <c:v>#N/A</c:v>
                </c:pt>
              </c:numCache>
            </c:numRef>
          </c:val>
          <c:smooth val="0"/>
          <c:extLst>
            <c:ext xmlns:c16="http://schemas.microsoft.com/office/drawing/2014/chart" uri="{C3380CC4-5D6E-409C-BE32-E72D297353CC}">
              <c16:uniqueId val="{00000008-7D4D-40B6-A985-7AF30E7DEADB}"/>
            </c:ext>
          </c:extLst>
        </c:ser>
        <c:dLbls>
          <c:showLegendKey val="0"/>
          <c:showVal val="0"/>
          <c:showCatName val="0"/>
          <c:showSerName val="0"/>
          <c:showPercent val="0"/>
          <c:showBubbleSize val="0"/>
        </c:dLbls>
        <c:marker val="1"/>
        <c:smooth val="0"/>
        <c:axId val="503338976"/>
        <c:axId val="508441224"/>
      </c:lineChart>
      <c:catAx>
        <c:axId val="503338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8441224"/>
        <c:crosses val="autoZero"/>
        <c:auto val="1"/>
        <c:lblAlgn val="ctr"/>
        <c:lblOffset val="100"/>
        <c:tickLblSkip val="1"/>
        <c:tickMarkSkip val="1"/>
        <c:noMultiLvlLbl val="0"/>
      </c:catAx>
      <c:valAx>
        <c:axId val="5084412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3338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8912</c:v>
                </c:pt>
                <c:pt idx="5">
                  <c:v>8799</c:v>
                </c:pt>
                <c:pt idx="8">
                  <c:v>8792</c:v>
                </c:pt>
                <c:pt idx="11">
                  <c:v>8814</c:v>
                </c:pt>
                <c:pt idx="14">
                  <c:v>8659</c:v>
                </c:pt>
              </c:numCache>
            </c:numRef>
          </c:val>
          <c:extLst>
            <c:ext xmlns:c16="http://schemas.microsoft.com/office/drawing/2014/chart" uri="{C3380CC4-5D6E-409C-BE32-E72D297353CC}">
              <c16:uniqueId val="{00000000-87E1-4F84-9075-0194AEB5BC5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229</c:v>
                </c:pt>
                <c:pt idx="5">
                  <c:v>187</c:v>
                </c:pt>
                <c:pt idx="8">
                  <c:v>161</c:v>
                </c:pt>
                <c:pt idx="11">
                  <c:v>151</c:v>
                </c:pt>
                <c:pt idx="14">
                  <c:v>134</c:v>
                </c:pt>
              </c:numCache>
            </c:numRef>
          </c:val>
          <c:extLst>
            <c:ext xmlns:c16="http://schemas.microsoft.com/office/drawing/2014/chart" uri="{C3380CC4-5D6E-409C-BE32-E72D297353CC}">
              <c16:uniqueId val="{00000001-87E1-4F84-9075-0194AEB5BC5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2540</c:v>
                </c:pt>
                <c:pt idx="5">
                  <c:v>2477</c:v>
                </c:pt>
                <c:pt idx="8">
                  <c:v>2550</c:v>
                </c:pt>
                <c:pt idx="11">
                  <c:v>2394</c:v>
                </c:pt>
                <c:pt idx="14">
                  <c:v>2345</c:v>
                </c:pt>
              </c:numCache>
            </c:numRef>
          </c:val>
          <c:extLst>
            <c:ext xmlns:c16="http://schemas.microsoft.com/office/drawing/2014/chart" uri="{C3380CC4-5D6E-409C-BE32-E72D297353CC}">
              <c16:uniqueId val="{00000002-87E1-4F84-9075-0194AEB5BC5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7E1-4F84-9075-0194AEB5BC5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7E1-4F84-9075-0194AEB5BC5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7E1-4F84-9075-0194AEB5BC5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1452</c:v>
                </c:pt>
                <c:pt idx="3">
                  <c:v>975</c:v>
                </c:pt>
                <c:pt idx="6">
                  <c:v>653</c:v>
                </c:pt>
                <c:pt idx="9">
                  <c:v>412</c:v>
                </c:pt>
                <c:pt idx="12">
                  <c:v>748</c:v>
                </c:pt>
              </c:numCache>
            </c:numRef>
          </c:val>
          <c:extLst>
            <c:ext xmlns:c16="http://schemas.microsoft.com/office/drawing/2014/chart" uri="{C3380CC4-5D6E-409C-BE32-E72D297353CC}">
              <c16:uniqueId val="{00000006-87E1-4F84-9075-0194AEB5BC5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754</c:v>
                </c:pt>
                <c:pt idx="3">
                  <c:v>967</c:v>
                </c:pt>
                <c:pt idx="6">
                  <c:v>977</c:v>
                </c:pt>
                <c:pt idx="9">
                  <c:v>944</c:v>
                </c:pt>
                <c:pt idx="12">
                  <c:v>946</c:v>
                </c:pt>
              </c:numCache>
            </c:numRef>
          </c:val>
          <c:extLst>
            <c:ext xmlns:c16="http://schemas.microsoft.com/office/drawing/2014/chart" uri="{C3380CC4-5D6E-409C-BE32-E72D297353CC}">
              <c16:uniqueId val="{00000007-87E1-4F84-9075-0194AEB5BC5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2975</c:v>
                </c:pt>
                <c:pt idx="3">
                  <c:v>2955</c:v>
                </c:pt>
                <c:pt idx="6">
                  <c:v>2856</c:v>
                </c:pt>
                <c:pt idx="9">
                  <c:v>2793</c:v>
                </c:pt>
                <c:pt idx="12">
                  <c:v>2643</c:v>
                </c:pt>
              </c:numCache>
            </c:numRef>
          </c:val>
          <c:extLst>
            <c:ext xmlns:c16="http://schemas.microsoft.com/office/drawing/2014/chart" uri="{C3380CC4-5D6E-409C-BE32-E72D297353CC}">
              <c16:uniqueId val="{00000008-87E1-4F84-9075-0194AEB5BC5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165</c:v>
                </c:pt>
                <c:pt idx="3">
                  <c:v>145</c:v>
                </c:pt>
                <c:pt idx="6">
                  <c:v>125</c:v>
                </c:pt>
                <c:pt idx="9">
                  <c:v>105</c:v>
                </c:pt>
                <c:pt idx="12">
                  <c:v>85</c:v>
                </c:pt>
              </c:numCache>
            </c:numRef>
          </c:val>
          <c:extLst>
            <c:ext xmlns:c16="http://schemas.microsoft.com/office/drawing/2014/chart" uri="{C3380CC4-5D6E-409C-BE32-E72D297353CC}">
              <c16:uniqueId val="{00000009-87E1-4F84-9075-0194AEB5BC5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9770</c:v>
                </c:pt>
                <c:pt idx="3">
                  <c:v>9775</c:v>
                </c:pt>
                <c:pt idx="6">
                  <c:v>10149</c:v>
                </c:pt>
                <c:pt idx="9">
                  <c:v>10250</c:v>
                </c:pt>
                <c:pt idx="12">
                  <c:v>10430</c:v>
                </c:pt>
              </c:numCache>
            </c:numRef>
          </c:val>
          <c:extLst>
            <c:ext xmlns:c16="http://schemas.microsoft.com/office/drawing/2014/chart" uri="{C3380CC4-5D6E-409C-BE32-E72D297353CC}">
              <c16:uniqueId val="{0000000A-87E1-4F84-9075-0194AEB5BC5A}"/>
            </c:ext>
          </c:extLst>
        </c:ser>
        <c:dLbls>
          <c:showLegendKey val="0"/>
          <c:showVal val="0"/>
          <c:showCatName val="0"/>
          <c:showSerName val="0"/>
          <c:showPercent val="0"/>
          <c:showBubbleSize val="0"/>
        </c:dLbls>
        <c:gapWidth val="100"/>
        <c:overlap val="100"/>
        <c:axId val="476281320"/>
        <c:axId val="4762809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3437</c:v>
                </c:pt>
                <c:pt idx="2">
                  <c:v>#N/A</c:v>
                </c:pt>
                <c:pt idx="3">
                  <c:v>#N/A</c:v>
                </c:pt>
                <c:pt idx="4">
                  <c:v>3355</c:v>
                </c:pt>
                <c:pt idx="5">
                  <c:v>#N/A</c:v>
                </c:pt>
                <c:pt idx="6">
                  <c:v>#N/A</c:v>
                </c:pt>
                <c:pt idx="7">
                  <c:v>3258</c:v>
                </c:pt>
                <c:pt idx="8">
                  <c:v>#N/A</c:v>
                </c:pt>
                <c:pt idx="9">
                  <c:v>#N/A</c:v>
                </c:pt>
                <c:pt idx="10">
                  <c:v>3145</c:v>
                </c:pt>
                <c:pt idx="11">
                  <c:v>#N/A</c:v>
                </c:pt>
                <c:pt idx="12">
                  <c:v>#N/A</c:v>
                </c:pt>
                <c:pt idx="13">
                  <c:v>3714</c:v>
                </c:pt>
                <c:pt idx="14">
                  <c:v>#N/A</c:v>
                </c:pt>
              </c:numCache>
            </c:numRef>
          </c:val>
          <c:smooth val="0"/>
          <c:extLst>
            <c:ext xmlns:c16="http://schemas.microsoft.com/office/drawing/2014/chart" uri="{C3380CC4-5D6E-409C-BE32-E72D297353CC}">
              <c16:uniqueId val="{0000000B-87E1-4F84-9075-0194AEB5BC5A}"/>
            </c:ext>
          </c:extLst>
        </c:ser>
        <c:dLbls>
          <c:showLegendKey val="0"/>
          <c:showVal val="0"/>
          <c:showCatName val="0"/>
          <c:showSerName val="0"/>
          <c:showPercent val="0"/>
          <c:showBubbleSize val="0"/>
        </c:dLbls>
        <c:marker val="1"/>
        <c:smooth val="0"/>
        <c:axId val="476281320"/>
        <c:axId val="476280928"/>
      </c:lineChart>
      <c:catAx>
        <c:axId val="476281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76280928"/>
        <c:crosses val="autoZero"/>
        <c:auto val="1"/>
        <c:lblAlgn val="ctr"/>
        <c:lblOffset val="100"/>
        <c:tickLblSkip val="1"/>
        <c:tickMarkSkip val="1"/>
        <c:noMultiLvlLbl val="0"/>
      </c:catAx>
      <c:valAx>
        <c:axId val="4762809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6281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1169</c:v>
                </c:pt>
                <c:pt idx="1">
                  <c:v>1032</c:v>
                </c:pt>
                <c:pt idx="2">
                  <c:v>888</c:v>
                </c:pt>
              </c:numCache>
            </c:numRef>
          </c:val>
          <c:extLst>
            <c:ext xmlns:c16="http://schemas.microsoft.com/office/drawing/2014/chart" uri="{C3380CC4-5D6E-409C-BE32-E72D297353CC}">
              <c16:uniqueId val="{00000000-6F83-445A-8BCA-26ABB8EC379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618</c:v>
                </c:pt>
                <c:pt idx="1">
                  <c:v>578</c:v>
                </c:pt>
                <c:pt idx="2">
                  <c:v>558</c:v>
                </c:pt>
              </c:numCache>
            </c:numRef>
          </c:val>
          <c:extLst>
            <c:ext xmlns:c16="http://schemas.microsoft.com/office/drawing/2014/chart" uri="{C3380CC4-5D6E-409C-BE32-E72D297353CC}">
              <c16:uniqueId val="{00000001-6F83-445A-8BCA-26ABB8EC379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497</c:v>
                </c:pt>
                <c:pt idx="1">
                  <c:v>513</c:v>
                </c:pt>
                <c:pt idx="2">
                  <c:v>497</c:v>
                </c:pt>
              </c:numCache>
            </c:numRef>
          </c:val>
          <c:extLst>
            <c:ext xmlns:c16="http://schemas.microsoft.com/office/drawing/2014/chart" uri="{C3380CC4-5D6E-409C-BE32-E72D297353CC}">
              <c16:uniqueId val="{00000002-6F83-445A-8BCA-26ABB8EC3791}"/>
            </c:ext>
          </c:extLst>
        </c:ser>
        <c:dLbls>
          <c:showLegendKey val="0"/>
          <c:showVal val="0"/>
          <c:showCatName val="0"/>
          <c:showSerName val="0"/>
          <c:showPercent val="0"/>
          <c:showBubbleSize val="0"/>
        </c:dLbls>
        <c:gapWidth val="120"/>
        <c:overlap val="100"/>
        <c:axId val="476282104"/>
        <c:axId val="476282496"/>
      </c:barChart>
      <c:catAx>
        <c:axId val="476282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76282496"/>
        <c:crosses val="autoZero"/>
        <c:auto val="1"/>
        <c:lblAlgn val="ctr"/>
        <c:lblOffset val="100"/>
        <c:tickLblSkip val="1"/>
        <c:tickMarkSkip val="1"/>
        <c:noMultiLvlLbl val="0"/>
      </c:catAx>
      <c:valAx>
        <c:axId val="4762824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76282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{AB092675-B4FA-484B-8A14-FED987CDA1B5}</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B7E2-42E3-821C-29A9D3EA1B0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{EFFDEFE8-4C21-4CD5-B6C2-4569254DA0C6}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7E2-42E3-821C-29A9D3EA1B0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{5995068D-5001-4663-BC2C-D51ECC15A6EA}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7E2-42E3-821C-29A9D3EA1B0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{AEBD8C77-7E33-4249-9464-32FC8680C8AB}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7E2-42E3-821C-29A9D3EA1B0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{8775D85D-EA53-4A50-9286-357D39E87A30}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7E2-42E3-821C-29A9D3EA1B0C}"/>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{839E4F19-1239-4F2C-8AC9-FEEC4BDCD2D4}</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B7E2-42E3-821C-29A9D3EA1B0C}"/>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{F5B0EBFE-4526-49B9-9FE5-C798176547BF}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B7E2-42E3-821C-29A9D3EA1B0C}"/>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{F51FEE66-5A58-452B-A1DE-D827CF3F5584}</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B7E2-42E3-821C-29A9D3EA1B0C}"/>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{7F98B3E6-7008-4CB0-81FD-B43D3A330338}</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B7E2-42E3-821C-29A9D3EA1B0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58.8</c:v>
                </c:pt>
                <c:pt idx="24">
                  <c:v>57.4</c:v>
                </c:pt>
                <c:pt idx="32">
                  <c:v>58</c:v>
                </c:pt>
              </c:numCache>
            </c:numRef>
          </c:xVal>
          <c:yVal>
            <c:numRef>
              <c:f>公会計指標分析・財政指標組合せ分析表!$BP$51:$DC$51</c:f>
              <c:numCache>
                <c:formatCode>#,##0.0;"▲ "#,##0.0</c:formatCode>
                <c:ptCount val="40"/>
                <c:pt idx="16">
                  <c:v>61.9</c:v>
                </c:pt>
                <c:pt idx="24">
                  <c:v>60</c:v>
                </c:pt>
                <c:pt idx="32">
                  <c:v>70.5</c:v>
                </c:pt>
              </c:numCache>
            </c:numRef>
          </c:yVal>
          <c:smooth val="0"/>
          <c:extLst>
            <c:ext xmlns:c16="http://schemas.microsoft.com/office/drawing/2014/chart" uri="{C3380CC4-5D6E-409C-BE32-E72D297353CC}">
              <c16:uniqueId val="{00000009-B7E2-42E3-821C-29A9D3EA1B0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{A30C9A67-75DC-416F-AE5C-7BE460BDEF19}</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B7E2-42E3-821C-29A9D3EA1B0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{8B60DD18-3FB3-4CA8-85DC-4B026D4B967F}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7E2-42E3-821C-29A9D3EA1B0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{E365189A-71B6-4814-82D5-2E35D82072D4}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7E2-42E3-821C-29A9D3EA1B0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{333A55EF-012F-4006-998D-C10C392F6289}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7E2-42E3-821C-29A9D3EA1B0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{9C9713B9-CFF3-4BE6-88BB-07D016403BC4}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7E2-42E3-821C-29A9D3EA1B0C}"/>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{92BFBBE2-E30A-4394-8C00-3FA504522CBA}</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B7E2-42E3-821C-29A9D3EA1B0C}"/>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{7A92402D-2CA4-4F85-B762-0A90CC475CEF}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B7E2-42E3-821C-29A9D3EA1B0C}"/>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{7C3838C9-61E5-4793-9ADB-CB247F0DD129}</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B7E2-42E3-821C-29A9D3EA1B0C}"/>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{F803BB52-3D49-4F14-AFF4-89D65EE64577}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B7E2-42E3-821C-29A9D3EA1B0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53.4</c:v>
                </c:pt>
                <c:pt idx="24">
                  <c:v>56.1</c:v>
                </c:pt>
                <c:pt idx="32">
                  <c:v>58.1</c:v>
                </c:pt>
              </c:numCache>
            </c:numRef>
          </c:xVal>
          <c:yVal>
            <c:numRef>
              <c:f>公会計指標分析・財政指標組合せ分析表!$BP$55:$DC$55</c:f>
              <c:numCache>
                <c:formatCode>#,##0.0;"▲ "#,##0.0</c:formatCode>
                <c:ptCount val="40"/>
                <c:pt idx="16">
                  <c:v>13</c:v>
                </c:pt>
                <c:pt idx="24">
                  <c:v>21</c:v>
                </c:pt>
                <c:pt idx="32">
                  <c:v>20.2</c:v>
                </c:pt>
              </c:numCache>
            </c:numRef>
          </c:yVal>
          <c:smooth val="0"/>
          <c:extLst>
            <c:ext xmlns:c16="http://schemas.microsoft.com/office/drawing/2014/chart" uri="{C3380CC4-5D6E-409C-BE32-E72D297353CC}">
              <c16:uniqueId val="{00000013-B7E2-42E3-821C-29A9D3EA1B0C}"/>
            </c:ext>
          </c:extLst>
        </c:ser>
        <c:dLbls>
          <c:showLegendKey val="0"/>
          <c:showVal val="1"/>
          <c:showCatName val="0"/>
          <c:showSerName val="0"/>
          <c:showPercent val="0"/>
          <c:showBubbleSize val="0"/>
        </c:dLbls>
        <c:axId val="204749792"/>
        <c:axId val="204751752"/>
      </c:scatterChart>
      <c:valAx>
        <c:axId val="204749792"/>
        <c:scaling>
          <c:orientation val="minMax"/>
          <c:max val="59.300000000000004"/>
          <c:min val="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4751752"/>
        <c:crosses val="autoZero"/>
        <c:crossBetween val="midCat"/>
      </c:valAx>
      <c:valAx>
        <c:axId val="204751752"/>
        <c:scaling>
          <c:orientation val="minMax"/>
          <c:max val="81"/>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47497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{1A632CD8-6E76-43D6-96A9-5864F57CF02B}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80F2-4E88-AB24-027756CBA66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{00F8480A-E746-44E7-B777-405958D64F04}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0F2-4E88-AB24-027756CBA66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{3DD91CD3-E2CC-40CC-BBEE-6966201D20BD}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0F2-4E88-AB24-027756CBA66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{5CB89474-0542-4EF4-876F-EF0F7A4A43A3}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0F2-4E88-AB24-027756CBA66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{AFA2460A-C586-4685-A043-F946FD3AD599}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0F2-4E88-AB24-027756CBA66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{E14B3D2D-E99E-4377-95E4-AF1D11F1B38E}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80F2-4E88-AB24-027756CBA66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{7D1C35CD-949C-41D4-8C3B-E5583A147751}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80F2-4E88-AB24-027756CBA66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{FF7C0EC8-BE46-47A1-A331-9BEAD1C22617}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80F2-4E88-AB24-027756CBA66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{E5DF36A3-44D5-4E1A-8CB5-6045B150D6CA}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80F2-4E88-AB24-027756CBA66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8.9</c:v>
                </c:pt>
                <c:pt idx="8">
                  <c:v>8.6</c:v>
                </c:pt>
                <c:pt idx="16">
                  <c:v>8.1</c:v>
                </c:pt>
                <c:pt idx="24">
                  <c:v>8.5</c:v>
                </c:pt>
                <c:pt idx="32">
                  <c:v>8.8000000000000007</c:v>
                </c:pt>
              </c:numCache>
            </c:numRef>
          </c:xVal>
          <c:yVal>
            <c:numRef>
              <c:f>公会計指標分析・財政指標組合せ分析表!$BP$73:$DC$73</c:f>
              <c:numCache>
                <c:formatCode>#,##0.0;"▲ "#,##0.0</c:formatCode>
                <c:ptCount val="40"/>
                <c:pt idx="0">
                  <c:v>65.7</c:v>
                </c:pt>
                <c:pt idx="8">
                  <c:v>64.900000000000006</c:v>
                </c:pt>
                <c:pt idx="16">
                  <c:v>61.9</c:v>
                </c:pt>
                <c:pt idx="24">
                  <c:v>60</c:v>
                </c:pt>
                <c:pt idx="32">
                  <c:v>70.5</c:v>
                </c:pt>
              </c:numCache>
            </c:numRef>
          </c:yVal>
          <c:smooth val="0"/>
          <c:extLst>
            <c:ext xmlns:c16="http://schemas.microsoft.com/office/drawing/2014/chart" uri="{C3380CC4-5D6E-409C-BE32-E72D297353CC}">
              <c16:uniqueId val="{00000009-80F2-4E88-AB24-027756CBA66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{6EDB9357-60DC-4521-9DA2-C3721BB76B33}</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80F2-4E88-AB24-027756CBA66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{77090E97-C00D-4C66-994C-6638A0CEEDF7}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0F2-4E88-AB24-027756CBA66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{B6240455-F019-4B9E-B955-D72285F54BD4}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0F2-4E88-AB24-027756CBA66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{6AD67AF6-8878-4B22-AF94-FA7FE45D7DC2}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0F2-4E88-AB24-027756CBA66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{BFF48EED-EF38-490C-83DA-94AA3626AE9F}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0F2-4E88-AB24-027756CBA66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{83EAA0F8-69AA-4F1F-B614-30DF7992E4BE}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80F2-4E88-AB24-027756CBA66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{2EA56AA1-E4F4-45C2-84DB-9773AFDA9F4A}</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80F2-4E88-AB24-027756CBA660}"/>
                </c:ext>
              </c:extLst>
            </c:dLbl>
            <c:dLbl>
              <c:idx val="24"/>
              <c:layout>
                <c:manualLayout>
                  <c:x val="-4.5160355153971293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{D279B3D3-CDD6-4DE8-8A17-52A612005E46}</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80F2-4E88-AB24-027756CBA660}"/>
                </c:ext>
              </c:extLst>
            </c:dLbl>
            <c:dLbl>
              <c:idx val="32"/>
              <c:layout>
                <c:manualLayout>
                  <c:x val="-1.8235628084249993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{471A0C43-9F9F-4519-8D7A-7655604C9C76}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80F2-4E88-AB24-027756CBA66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7.7</c:v>
                </c:pt>
                <c:pt idx="16">
                  <c:v>6.8</c:v>
                </c:pt>
                <c:pt idx="24">
                  <c:v>6.8</c:v>
                </c:pt>
                <c:pt idx="32">
                  <c:v>6.8</c:v>
                </c:pt>
              </c:numCache>
            </c:numRef>
          </c:xVal>
          <c:yVal>
            <c:numRef>
              <c:f>公会計指標分析・財政指標組合せ分析表!$BP$77:$DC$77</c:f>
              <c:numCache>
                <c:formatCode>#,##0.0;"▲ "#,##0.0</c:formatCode>
                <c:ptCount val="40"/>
                <c:pt idx="0">
                  <c:v>22.3</c:v>
                </c:pt>
                <c:pt idx="8">
                  <c:v>20.3</c:v>
                </c:pt>
                <c:pt idx="16">
                  <c:v>13</c:v>
                </c:pt>
                <c:pt idx="24">
                  <c:v>21</c:v>
                </c:pt>
                <c:pt idx="32">
                  <c:v>20.2</c:v>
                </c:pt>
              </c:numCache>
            </c:numRef>
          </c:yVal>
          <c:smooth val="0"/>
          <c:extLst>
            <c:ext xmlns:c16="http://schemas.microsoft.com/office/drawing/2014/chart" uri="{C3380CC4-5D6E-409C-BE32-E72D297353CC}">
              <c16:uniqueId val="{00000013-80F2-4E88-AB24-027756CBA660}"/>
            </c:ext>
          </c:extLst>
        </c:ser>
        <c:dLbls>
          <c:showLegendKey val="0"/>
          <c:showVal val="1"/>
          <c:showCatName val="0"/>
          <c:showSerName val="0"/>
          <c:showPercent val="0"/>
          <c:showBubbleSize val="0"/>
        </c:dLbls>
        <c:axId val="204745872"/>
        <c:axId val="204750184"/>
      </c:scatterChart>
      <c:valAx>
        <c:axId val="204745872"/>
        <c:scaling>
          <c:orientation val="minMax"/>
          <c:max val="9.1"/>
          <c:min val="6.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4750184"/>
        <c:crosses val="autoZero"/>
        <c:crossBetween val="midCat"/>
      </c:valAx>
      <c:valAx>
        <c:axId val="204750184"/>
        <c:scaling>
          <c:orientation val="minMax"/>
          <c:max val="81"/>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474587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大分県日出町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　本年度の実質公債比率は</a:t>
          </a:r>
          <a:r>
            <a:rPr kumimoji="1" lang="en-US" altLang="ja-JP" sz="1300">
              <a:latin typeface="ＭＳ Ｐゴシック" panose="020B0600070205080204" pitchFamily="50" charset="-128"/>
              <a:ea typeface="ＭＳ Ｐゴシック" panose="020B0600070205080204" pitchFamily="50" charset="-128"/>
            </a:rPr>
            <a:t>8.8</a:t>
          </a:r>
          <a:r>
            <a:rPr kumimoji="1" lang="ja-JP" altLang="en-US" sz="1300">
              <a:latin typeface="ＭＳ Ｐゴシック" panose="020B0600070205080204" pitchFamily="50" charset="-128"/>
              <a:ea typeface="ＭＳ Ｐゴシック" panose="020B0600070205080204" pitchFamily="50" charset="-128"/>
            </a:rPr>
            <a:t>％となり、前年度から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ポイント悪化した。</a:t>
          </a:r>
        </a:p>
        <a:p>
          <a:r>
            <a:rPr kumimoji="1" lang="ja-JP" altLang="en-US" sz="1300">
              <a:latin typeface="ＭＳ Ｐゴシック" panose="020B0600070205080204" pitchFamily="50" charset="-128"/>
              <a:ea typeface="ＭＳ Ｐゴシック" panose="020B0600070205080204" pitchFamily="50" charset="-128"/>
            </a:rPr>
            <a:t>　一部事務組合への公債費分が</a:t>
          </a:r>
          <a:r>
            <a:rPr kumimoji="1" lang="en-US" altLang="ja-JP" sz="1300">
              <a:latin typeface="ＭＳ Ｐゴシック" panose="020B0600070205080204" pitchFamily="50" charset="-128"/>
              <a:ea typeface="ＭＳ Ｐゴシック" panose="020B0600070205080204" pitchFamily="50" charset="-128"/>
            </a:rPr>
            <a:t>18,095</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21.5</a:t>
          </a:r>
          <a:r>
            <a:rPr kumimoji="1" lang="ja-JP" altLang="en-US" sz="1300">
              <a:latin typeface="ＭＳ Ｐゴシック" panose="020B0600070205080204" pitchFamily="50" charset="-128"/>
              <a:ea typeface="ＭＳ Ｐゴシック" panose="020B0600070205080204" pitchFamily="50" charset="-128"/>
            </a:rPr>
            <a:t>％増となった。これは、藤ヶ谷清掃センターの平成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年借入分の元金償還が始まったたためである。</a:t>
          </a:r>
        </a:p>
        <a:p>
          <a:r>
            <a:rPr kumimoji="1" lang="ja-JP" altLang="en-US" sz="1300">
              <a:latin typeface="ＭＳ Ｐゴシック" panose="020B0600070205080204" pitchFamily="50" charset="-128"/>
              <a:ea typeface="ＭＳ Ｐゴシック" panose="020B0600070205080204" pitchFamily="50" charset="-128"/>
            </a:rPr>
            <a:t>　今後も臨時財政対策債の発行や一部事務組合の施設更新費用の増などにより数値が悪化することが予想される。プライマリーバランス黒字を意識した予算編成を行う。</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大分県日出町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本年度の将来負担比率は</a:t>
          </a:r>
          <a:r>
            <a:rPr kumimoji="1" lang="en-US" altLang="ja-JP" sz="1300">
              <a:latin typeface="ＭＳ ゴシック" pitchFamily="49" charset="-128"/>
              <a:ea typeface="ＭＳ ゴシック" pitchFamily="49" charset="-128"/>
            </a:rPr>
            <a:t>70.5</a:t>
          </a:r>
          <a:r>
            <a:rPr kumimoji="1" lang="ja-JP" altLang="en-US" sz="1300">
              <a:latin typeface="ＭＳ ゴシック" pitchFamily="49" charset="-128"/>
              <a:ea typeface="ＭＳ ゴシック" pitchFamily="49" charset="-128"/>
            </a:rPr>
            <a:t>％と、前年度から</a:t>
          </a:r>
          <a:r>
            <a:rPr kumimoji="1" lang="en-US" altLang="ja-JP" sz="1300">
              <a:latin typeface="ＭＳ ゴシック" pitchFamily="49" charset="-128"/>
              <a:ea typeface="ＭＳ ゴシック" pitchFamily="49" charset="-128"/>
            </a:rPr>
            <a:t>10.5</a:t>
          </a:r>
          <a:r>
            <a:rPr kumimoji="1" lang="ja-JP" altLang="en-US" sz="1300">
              <a:latin typeface="ＭＳ ゴシック" pitchFamily="49" charset="-128"/>
              <a:ea typeface="ＭＳ ゴシック" pitchFamily="49" charset="-128"/>
            </a:rPr>
            <a:t>ポイント悪化しました。</a:t>
          </a:r>
        </a:p>
        <a:p>
          <a:r>
            <a:rPr kumimoji="1" lang="ja-JP" altLang="en-US" sz="1300">
              <a:latin typeface="ＭＳ ゴシック" pitchFamily="49" charset="-128"/>
              <a:ea typeface="ＭＳ ゴシック" pitchFamily="49" charset="-128"/>
            </a:rPr>
            <a:t>　臨時財政対策債の発行や認定子ども園</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箇所分の建替補助などにより、地方債の現在高が</a:t>
          </a:r>
          <a:r>
            <a:rPr kumimoji="1" lang="en-US" altLang="ja-JP" sz="1300">
              <a:latin typeface="ＭＳ ゴシック" pitchFamily="49" charset="-128"/>
              <a:ea typeface="ＭＳ ゴシック" pitchFamily="49" charset="-128"/>
            </a:rPr>
            <a:t>180,320</a:t>
          </a:r>
          <a:r>
            <a:rPr kumimoji="1" lang="ja-JP" altLang="en-US" sz="1300">
              <a:latin typeface="ＭＳ ゴシック" pitchFamily="49" charset="-128"/>
              <a:ea typeface="ＭＳ ゴシック" pitchFamily="49" charset="-128"/>
            </a:rPr>
            <a:t>千円、</a:t>
          </a:r>
          <a:r>
            <a:rPr kumimoji="1" lang="en-US" altLang="ja-JP" sz="1300">
              <a:latin typeface="ＭＳ ゴシック" pitchFamily="49" charset="-128"/>
              <a:ea typeface="ＭＳ ゴシック" pitchFamily="49" charset="-128"/>
            </a:rPr>
            <a:t>1.8</a:t>
          </a:r>
          <a:r>
            <a:rPr kumimoji="1" lang="ja-JP" altLang="en-US" sz="1300">
              <a:latin typeface="ＭＳ ゴシック" pitchFamily="49" charset="-128"/>
              <a:ea typeface="ＭＳ ゴシック" pitchFamily="49" charset="-128"/>
            </a:rPr>
            <a:t>％の増となったことや、Ｈ</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年度の退職者数が例年より多く、退職手当組合への積立金が減少したことなどにより、退職手当負担見込額が</a:t>
          </a:r>
          <a:r>
            <a:rPr kumimoji="1" lang="en-US" altLang="ja-JP" sz="1300">
              <a:latin typeface="ＭＳ ゴシック" pitchFamily="49" charset="-128"/>
              <a:ea typeface="ＭＳ ゴシック" pitchFamily="49" charset="-128"/>
            </a:rPr>
            <a:t>336,453</a:t>
          </a:r>
          <a:r>
            <a:rPr kumimoji="1" lang="ja-JP" altLang="en-US" sz="1300">
              <a:latin typeface="ＭＳ ゴシック" pitchFamily="49" charset="-128"/>
              <a:ea typeface="ＭＳ ゴシック" pitchFamily="49" charset="-128"/>
            </a:rPr>
            <a:t>千円の増となりました。</a:t>
          </a:r>
        </a:p>
        <a:p>
          <a:r>
            <a:rPr kumimoji="1" lang="ja-JP" altLang="en-US" sz="1300">
              <a:latin typeface="ＭＳ ゴシック" pitchFamily="49" charset="-128"/>
              <a:ea typeface="ＭＳ ゴシック" pitchFamily="49" charset="-128"/>
            </a:rPr>
            <a:t>　さらに、財政調整基金や減債基金の減少などにより充当可能基金が</a:t>
          </a:r>
          <a:r>
            <a:rPr kumimoji="1" lang="en-US" altLang="ja-JP" sz="1300">
              <a:latin typeface="ＭＳ ゴシック" pitchFamily="49" charset="-128"/>
              <a:ea typeface="ＭＳ ゴシック" pitchFamily="49" charset="-128"/>
            </a:rPr>
            <a:t>48,527</a:t>
          </a:r>
          <a:r>
            <a:rPr kumimoji="1" lang="ja-JP" altLang="en-US" sz="1300">
              <a:latin typeface="ＭＳ ゴシック" pitchFamily="49" charset="-128"/>
              <a:ea typeface="ＭＳ ゴシック" pitchFamily="49" charset="-128"/>
            </a:rPr>
            <a:t>千円減少したことや、道路橋梁費や下水道費、財源対策債償還費などの基準財政需要額算入見込額が</a:t>
          </a:r>
          <a:r>
            <a:rPr kumimoji="1" lang="en-US" altLang="ja-JP" sz="1300">
              <a:latin typeface="ＭＳ ゴシック" pitchFamily="49" charset="-128"/>
              <a:ea typeface="ＭＳ ゴシック" pitchFamily="49" charset="-128"/>
            </a:rPr>
            <a:t>154,931</a:t>
          </a:r>
          <a:r>
            <a:rPr kumimoji="1" lang="ja-JP" altLang="en-US" sz="1300">
              <a:latin typeface="ＭＳ ゴシック" pitchFamily="49" charset="-128"/>
              <a:ea typeface="ＭＳ ゴシック" pitchFamily="49" charset="-128"/>
            </a:rPr>
            <a:t>千円減少したことにより、将来負担額から控除できる充当可能財源が減少しました。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大分県日出町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百万円の減額となった。基金残高は県下最下位である。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財源不足による財政調整基金や減債基金の取崩が主な原因である。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基金残高の減少に歯止めをかけるような取り組みが必要である。本年度そのための行革プランの策定を行う予定であり、プランの着実な実行の必要がある。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百万円取崩し扶助費に充当しているほか、平成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年度に収入のあったふるさと寄附金の積立金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百万円を全額取崩し、まちづくり施策のための事業に充当している。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年度ふるさと寄附金増額により、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百万円増額となったが、平成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百万円減少した。これは、地域福祉基金の取崩しや平成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に収入のあったふるさと寄附金を積み立てていたまちづくり基金を取り崩したためである。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今後、給食センターの建替事業が控えており、多額の経費が必要となるが、その財源として公共施設整備基金を取り崩す予定にしており、大幅な減少が見込まれている。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施設の老朽化により改修費用が増え続けており、ある程度の積立金を維持したい考えである。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百万基金残高が減少し、残高は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百万円となった。人件費や扶助費の増などにより慢性的な財源不足が生じている。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百万円以上を維持することを目標に財政運営を行ってきたが、平成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年度ついに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百万円を割った。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慢性的な財源不足が生じており財政構造に課題があることが浮き彫りになった。本年度事務事業評価を導入し、事業の徹底した見直しを行ったほか、行革プランの作成を行っているところであり、基金残高に目標数値を設定し、それを達成するための施策を講じる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百万円基金残高が減少し、残高は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百万円となった。近年の公共施設耐震化や学校施設の空調整備などで起債残高が増加傾向にあり、それに伴う公債費の負担が重くのしかかっている。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中期財政収支を作成する中で投資的経費の平準化や事業の緊急性などを考慮しながら、投資的経費の抑制に努める。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大分県日出町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28,591
28,467
73.32
10,420,676
10,211,593
168,450
6,003,669
10,430,385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70.5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有形固定資産減価償却率は概ね類似団体と同じ水準であり、全国平均、大分県平均を下回ってはいるが、</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％を超えているため、施設の更新について留意する必要がある。特に建物については、幼稚園、公民館等教育施設、公営住宅を中心に昭和</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年代に整備された資産も多く、耐用年数を超えているものもあり、減価償却率は優に</a:t>
          </a:r>
          <a:r>
            <a:rPr kumimoji="1" lang="en-US" altLang="ja-JP" sz="1100">
              <a:latin typeface="ＭＳ Ｐゴシック" panose="020B0600070205080204" pitchFamily="50" charset="-128"/>
              <a:ea typeface="ＭＳ Ｐゴシック" panose="020B0600070205080204" pitchFamily="50" charset="-128"/>
            </a:rPr>
            <a:t>70</a:t>
          </a:r>
          <a:r>
            <a:rPr kumimoji="1" lang="ja-JP" altLang="en-US" sz="1100">
              <a:latin typeface="ＭＳ Ｐゴシック" panose="020B0600070205080204" pitchFamily="50" charset="-128"/>
              <a:ea typeface="ＭＳ Ｐゴシック" panose="020B0600070205080204" pitchFamily="50" charset="-128"/>
            </a:rPr>
            <a:t>％を超えている。厳しい財政状況の中、平成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年度に策定した公共施設等総合管理計画に基づいて、時期・費用の平準化を図りながら、施設の維持管理及び更新を行っていかなかればならない。</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166642</xdr:rowOff>
    </xdr:from>
    <xdr:to>
      <xdr:col>23</xdr:col>
      <xdr:colOff>85090</xdr:colOff>
      <xdr:row>34</xdr:row>
      <xdr:rowOff>5352</xdr:rowOff>
    </xdr:to>
    <xdr:cxnSp macro="">
      <xdr:nvCxnSpPr>
        <xdr:cNvPr id="66" name="直線コネクタ 65"/>
        <xdr:cNvCxnSpPr/>
      </xdr:nvCxnSpPr>
      <xdr:spPr>
        <a:xfrm flipV="1">
          <a:off x="4760595" y="5224417"/>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9179</xdr:rowOff>
    </xdr:from>
    <xdr:ext cx="405111" cy="259045"/>
    <xdr:sp macro="" textlink="">
      <xdr:nvSpPr>
        <xdr:cNvPr id="67" name="有形固定資産減価償却率最小値テキスト"/>
        <xdr:cNvSpPr txBox="1"/>
      </xdr:nvSpPr>
      <xdr:spPr>
        <a:xfrm>
          <a:off x="4813300" y="6610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5352</xdr:rowOff>
    </xdr:from>
    <xdr:to>
      <xdr:col>23</xdr:col>
      <xdr:colOff>174625</xdr:colOff>
      <xdr:row>34</xdr:row>
      <xdr:rowOff>5352</xdr:rowOff>
    </xdr:to>
    <xdr:cxnSp macro="">
      <xdr:nvCxnSpPr>
        <xdr:cNvPr id="68" name="直線コネクタ 67"/>
        <xdr:cNvCxnSpPr/>
      </xdr:nvCxnSpPr>
      <xdr:spPr>
        <a:xfrm>
          <a:off x="4673600" y="6606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113319</xdr:rowOff>
    </xdr:from>
    <xdr:ext cx="405111" cy="259045"/>
    <xdr:sp macro="" textlink="">
      <xdr:nvSpPr>
        <xdr:cNvPr id="69" name="有形固定資産減価償却率最大値テキスト"/>
        <xdr:cNvSpPr txBox="1"/>
      </xdr:nvSpPr>
      <xdr:spPr>
        <a:xfrm>
          <a:off x="4813300" y="4999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166642</xdr:rowOff>
    </xdr:from>
    <xdr:to>
      <xdr:col>23</xdr:col>
      <xdr:colOff>174625</xdr:colOff>
      <xdr:row>25</xdr:row>
      <xdr:rowOff>166642</xdr:rowOff>
    </xdr:to>
    <xdr:cxnSp macro="">
      <xdr:nvCxnSpPr>
        <xdr:cNvPr id="70" name="直線コネクタ 69"/>
        <xdr:cNvCxnSpPr/>
      </xdr:nvCxnSpPr>
      <xdr:spPr>
        <a:xfrm>
          <a:off x="4673600" y="5224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165389</xdr:rowOff>
    </xdr:from>
    <xdr:ext cx="405111" cy="259045"/>
    <xdr:sp macro="" textlink="">
      <xdr:nvSpPr>
        <xdr:cNvPr id="71" name="有形固定資産減価償却率平均値テキスト"/>
        <xdr:cNvSpPr txBox="1"/>
      </xdr:nvSpPr>
      <xdr:spPr>
        <a:xfrm>
          <a:off x="4813300" y="57375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142512</xdr:rowOff>
    </xdr:from>
    <xdr:to>
      <xdr:col>23</xdr:col>
      <xdr:colOff>136525</xdr:colOff>
      <xdr:row>30</xdr:row>
      <xdr:rowOff>72662</xdr:rowOff>
    </xdr:to>
    <xdr:sp macro="" textlink="">
      <xdr:nvSpPr>
        <xdr:cNvPr id="72" name="フローチャート: 判断 71"/>
        <xdr:cNvSpPr/>
      </xdr:nvSpPr>
      <xdr:spPr>
        <a:xfrm>
          <a:off x="4711700" y="588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32748</xdr:rowOff>
    </xdr:from>
    <xdr:to>
      <xdr:col>19</xdr:col>
      <xdr:colOff>187325</xdr:colOff>
      <xdr:row>30</xdr:row>
      <xdr:rowOff>134348</xdr:rowOff>
    </xdr:to>
    <xdr:sp macro="" textlink="">
      <xdr:nvSpPr>
        <xdr:cNvPr id="73" name="フローチャート: 判断 72"/>
        <xdr:cNvSpPr/>
      </xdr:nvSpPr>
      <xdr:spPr>
        <a:xfrm>
          <a:off x="4000500" y="594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116024</xdr:rowOff>
    </xdr:from>
    <xdr:to>
      <xdr:col>15</xdr:col>
      <xdr:colOff>187325</xdr:colOff>
      <xdr:row>31</xdr:row>
      <xdr:rowOff>46174</xdr:rowOff>
    </xdr:to>
    <xdr:sp macro="" textlink="">
      <xdr:nvSpPr>
        <xdr:cNvPr id="74" name="フローチャート: 判断 73"/>
        <xdr:cNvSpPr/>
      </xdr:nvSpPr>
      <xdr:spPr>
        <a:xfrm>
          <a:off x="3238500" y="6031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145597</xdr:rowOff>
    </xdr:from>
    <xdr:to>
      <xdr:col>23</xdr:col>
      <xdr:colOff>136525</xdr:colOff>
      <xdr:row>30</xdr:row>
      <xdr:rowOff>75747</xdr:rowOff>
    </xdr:to>
    <xdr:sp macro="" textlink="">
      <xdr:nvSpPr>
        <xdr:cNvPr id="80" name="楕円 79"/>
        <xdr:cNvSpPr/>
      </xdr:nvSpPr>
      <xdr:spPr>
        <a:xfrm>
          <a:off x="4711700" y="588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124024</xdr:rowOff>
    </xdr:from>
    <xdr:ext cx="405111" cy="259045"/>
    <xdr:sp macro="" textlink="">
      <xdr:nvSpPr>
        <xdr:cNvPr id="81" name="有形固定資産減価償却率該当値テキスト"/>
        <xdr:cNvSpPr txBox="1"/>
      </xdr:nvSpPr>
      <xdr:spPr>
        <a:xfrm>
          <a:off x="4813300" y="5867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164102</xdr:rowOff>
    </xdr:from>
    <xdr:to>
      <xdr:col>19</xdr:col>
      <xdr:colOff>187325</xdr:colOff>
      <xdr:row>30</xdr:row>
      <xdr:rowOff>94252</xdr:rowOff>
    </xdr:to>
    <xdr:sp macro="" textlink="">
      <xdr:nvSpPr>
        <xdr:cNvPr id="82" name="楕円 81"/>
        <xdr:cNvSpPr/>
      </xdr:nvSpPr>
      <xdr:spPr>
        <a:xfrm>
          <a:off x="4000500" y="590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24947</xdr:rowOff>
    </xdr:from>
    <xdr:to>
      <xdr:col>23</xdr:col>
      <xdr:colOff>85725</xdr:colOff>
      <xdr:row>30</xdr:row>
      <xdr:rowOff>43452</xdr:rowOff>
    </xdr:to>
    <xdr:cxnSp macro="">
      <xdr:nvCxnSpPr>
        <xdr:cNvPr id="83" name="直線コネクタ 82"/>
        <xdr:cNvCxnSpPr/>
      </xdr:nvCxnSpPr>
      <xdr:spPr>
        <a:xfrm flipV="1">
          <a:off x="4051300" y="5939972"/>
          <a:ext cx="711200" cy="1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120922</xdr:rowOff>
    </xdr:from>
    <xdr:to>
      <xdr:col>15</xdr:col>
      <xdr:colOff>187325</xdr:colOff>
      <xdr:row>30</xdr:row>
      <xdr:rowOff>51072</xdr:rowOff>
    </xdr:to>
    <xdr:sp macro="" textlink="">
      <xdr:nvSpPr>
        <xdr:cNvPr id="84" name="楕円 83"/>
        <xdr:cNvSpPr/>
      </xdr:nvSpPr>
      <xdr:spPr>
        <a:xfrm>
          <a:off x="3238500" y="586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272</xdr:rowOff>
    </xdr:from>
    <xdr:to>
      <xdr:col>19</xdr:col>
      <xdr:colOff>136525</xdr:colOff>
      <xdr:row>30</xdr:row>
      <xdr:rowOff>43452</xdr:rowOff>
    </xdr:to>
    <xdr:cxnSp macro="">
      <xdr:nvCxnSpPr>
        <xdr:cNvPr id="85" name="直線コネクタ 84"/>
        <xdr:cNvCxnSpPr/>
      </xdr:nvCxnSpPr>
      <xdr:spPr>
        <a:xfrm>
          <a:off x="3289300" y="5915297"/>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125475</xdr:rowOff>
    </xdr:from>
    <xdr:ext cx="405111" cy="259045"/>
    <xdr:sp macro="" textlink="">
      <xdr:nvSpPr>
        <xdr:cNvPr id="86" name="n_1aveValue有形固定資産減価償却率"/>
        <xdr:cNvSpPr txBox="1"/>
      </xdr:nvSpPr>
      <xdr:spPr>
        <a:xfrm>
          <a:off x="3836044" y="6040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37301</xdr:rowOff>
    </xdr:from>
    <xdr:ext cx="405111" cy="259045"/>
    <xdr:sp macro="" textlink="">
      <xdr:nvSpPr>
        <xdr:cNvPr id="87" name="n_2aveValue有形固定資産減価償却率"/>
        <xdr:cNvSpPr txBox="1"/>
      </xdr:nvSpPr>
      <xdr:spPr>
        <a:xfrm>
          <a:off x="3086744" y="6123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110779</xdr:rowOff>
    </xdr:from>
    <xdr:ext cx="405111" cy="259045"/>
    <xdr:sp macro="" textlink="">
      <xdr:nvSpPr>
        <xdr:cNvPr id="88" name="n_1mainValue有形固定資産減価償却率"/>
        <xdr:cNvSpPr txBox="1"/>
      </xdr:nvSpPr>
      <xdr:spPr>
        <a:xfrm>
          <a:off x="3836044" y="5682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67599</xdr:rowOff>
    </xdr:from>
    <xdr:ext cx="405111" cy="259045"/>
    <xdr:sp macro="" textlink="">
      <xdr:nvSpPr>
        <xdr:cNvPr id="89" name="n_2mainValue有形固定資産減価償却率"/>
        <xdr:cNvSpPr txBox="1"/>
      </xdr:nvSpPr>
      <xdr:spPr>
        <a:xfrm>
          <a:off x="3086744" y="5639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は保育所等緊急整備事業の実施等により地方債残高が大幅に増加したことに加え、退職者数の増加による退職手当積立金の減少に伴い退職手当負担見込額が増加したことなどにより将来負担額が増加している。また、類似団体と比較して人件費、扶助費が高い水準にあり、業務活動収支の黒字分が過少となるため、債務償還可能年数も長くなっている。今後は行財政改革推進プランに基づき、町債発行額の抑制に努めるほか、職員採用計画の見直し、事務事業評価制度の推進等により、業務支出の削減を図る。</a:t>
          </a: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8" name="テキスト ボックス 107"/>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10" name="テキスト ボックス 109"/>
        <xdr:cNvSpPr txBox="1"/>
      </xdr:nvSpPr>
      <xdr:spPr>
        <a:xfrm>
          <a:off x="10880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12" name="テキスト ボックス 111"/>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4" name="テキスト ボックス 113"/>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77682</xdr:rowOff>
    </xdr:from>
    <xdr:to>
      <xdr:col>76</xdr:col>
      <xdr:colOff>21589</xdr:colOff>
      <xdr:row>34</xdr:row>
      <xdr:rowOff>151342</xdr:rowOff>
    </xdr:to>
    <xdr:cxnSp macro="">
      <xdr:nvCxnSpPr>
        <xdr:cNvPr id="118" name="直線コネクタ 117"/>
        <xdr:cNvCxnSpPr/>
      </xdr:nvCxnSpPr>
      <xdr:spPr>
        <a:xfrm flipV="1">
          <a:off x="14793595" y="5478357"/>
          <a:ext cx="1269" cy="1273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24359</xdr:rowOff>
    </xdr:from>
    <xdr:ext cx="405111" cy="259045"/>
    <xdr:sp macro="" textlink="">
      <xdr:nvSpPr>
        <xdr:cNvPr id="121" name="債務償還可能年数最大値テキスト"/>
        <xdr:cNvSpPr txBox="1"/>
      </xdr:nvSpPr>
      <xdr:spPr>
        <a:xfrm>
          <a:off x="14846300" y="525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77682</xdr:rowOff>
    </xdr:from>
    <xdr:to>
      <xdr:col>76</xdr:col>
      <xdr:colOff>111125</xdr:colOff>
      <xdr:row>27</xdr:row>
      <xdr:rowOff>77682</xdr:rowOff>
    </xdr:to>
    <xdr:cxnSp macro="">
      <xdr:nvCxnSpPr>
        <xdr:cNvPr id="122" name="直線コネクタ 121"/>
        <xdr:cNvCxnSpPr/>
      </xdr:nvCxnSpPr>
      <xdr:spPr>
        <a:xfrm>
          <a:off x="14706600" y="5478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168715</xdr:rowOff>
    </xdr:from>
    <xdr:ext cx="340478" cy="259045"/>
    <xdr:sp macro="" textlink="">
      <xdr:nvSpPr>
        <xdr:cNvPr id="123" name="債務償還可能年数平均値テキスト"/>
        <xdr:cNvSpPr txBox="1"/>
      </xdr:nvSpPr>
      <xdr:spPr>
        <a:xfrm>
          <a:off x="14846300" y="625519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18838</xdr:rowOff>
    </xdr:from>
    <xdr:to>
      <xdr:col>76</xdr:col>
      <xdr:colOff>73025</xdr:colOff>
      <xdr:row>32</xdr:row>
      <xdr:rowOff>120438</xdr:rowOff>
    </xdr:to>
    <xdr:sp macro="" textlink="">
      <xdr:nvSpPr>
        <xdr:cNvPr id="124" name="フローチャート: 判断 123"/>
        <xdr:cNvSpPr/>
      </xdr:nvSpPr>
      <xdr:spPr>
        <a:xfrm>
          <a:off x="14744700" y="627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160232</xdr:rowOff>
    </xdr:from>
    <xdr:to>
      <xdr:col>76</xdr:col>
      <xdr:colOff>73025</xdr:colOff>
      <xdr:row>31</xdr:row>
      <xdr:rowOff>90382</xdr:rowOff>
    </xdr:to>
    <xdr:sp macro="" textlink="">
      <xdr:nvSpPr>
        <xdr:cNvPr id="130" name="楕円 129"/>
        <xdr:cNvSpPr/>
      </xdr:nvSpPr>
      <xdr:spPr>
        <a:xfrm>
          <a:off x="14744700" y="60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11659</xdr:rowOff>
    </xdr:from>
    <xdr:ext cx="340478" cy="259045"/>
    <xdr:sp macro="" textlink="">
      <xdr:nvSpPr>
        <xdr:cNvPr id="131" name="債務償還可能年数該当値テキスト"/>
        <xdr:cNvSpPr txBox="1"/>
      </xdr:nvSpPr>
      <xdr:spPr>
        <a:xfrm>
          <a:off x="14846300" y="59266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大分県日出町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28,591
28,467
73.32
10,420,676
10,211,593
168,450
6,003,669
10,430,385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70.5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78105</xdr:rowOff>
    </xdr:from>
    <xdr:to>
      <xdr:col>24</xdr:col>
      <xdr:colOff>62865</xdr:colOff>
      <xdr:row>41</xdr:row>
      <xdr:rowOff>28575</xdr:rowOff>
    </xdr:to>
    <xdr:cxnSp macro="">
      <xdr:nvCxnSpPr>
        <xdr:cNvPr id="56" name="直線コネクタ 55"/>
        <xdr:cNvCxnSpPr/>
      </xdr:nvCxnSpPr>
      <xdr:spPr>
        <a:xfrm flipV="1">
          <a:off x="4634865" y="573595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24782</xdr:rowOff>
    </xdr:from>
    <xdr:ext cx="405111" cy="259045"/>
    <xdr:sp macro="" textlink="">
      <xdr:nvSpPr>
        <xdr:cNvPr id="59" name="【道路】&#10;有形固定資産減価償却率最大値テキスト"/>
        <xdr:cNvSpPr txBox="1"/>
      </xdr:nvSpPr>
      <xdr:spPr>
        <a:xfrm>
          <a:off x="4673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78105</xdr:rowOff>
    </xdr:from>
    <xdr:to>
      <xdr:col>24</xdr:col>
      <xdr:colOff>152400</xdr:colOff>
      <xdr:row>33</xdr:row>
      <xdr:rowOff>78105</xdr:rowOff>
    </xdr:to>
    <xdr:cxnSp macro="">
      <xdr:nvCxnSpPr>
        <xdr:cNvPr id="60" name="直線コネクタ 59"/>
        <xdr:cNvCxnSpPr/>
      </xdr:nvCxnSpPr>
      <xdr:spPr>
        <a:xfrm>
          <a:off x="4546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63517</xdr:rowOff>
    </xdr:from>
    <xdr:ext cx="405111" cy="259045"/>
    <xdr:sp macro="" textlink="">
      <xdr:nvSpPr>
        <xdr:cNvPr id="61" name="【道路】&#10;有形固定資産減価償却率平均値テキスト"/>
        <xdr:cNvSpPr txBox="1"/>
      </xdr:nvSpPr>
      <xdr:spPr>
        <a:xfrm>
          <a:off x="4673600" y="6235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40640</xdr:rowOff>
    </xdr:from>
    <xdr:to>
      <xdr:col>24</xdr:col>
      <xdr:colOff>114300</xdr:colOff>
      <xdr:row>37</xdr:row>
      <xdr:rowOff>142240</xdr:rowOff>
    </xdr:to>
    <xdr:sp macro="" textlink="">
      <xdr:nvSpPr>
        <xdr:cNvPr id="62" name="フローチャート: 判断 61"/>
        <xdr:cNvSpPr/>
      </xdr:nvSpPr>
      <xdr:spPr>
        <a:xfrm>
          <a:off x="45847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107315</xdr:rowOff>
    </xdr:from>
    <xdr:to>
      <xdr:col>20</xdr:col>
      <xdr:colOff>38100</xdr:colOff>
      <xdr:row>38</xdr:row>
      <xdr:rowOff>37465</xdr:rowOff>
    </xdr:to>
    <xdr:sp macro="" textlink="">
      <xdr:nvSpPr>
        <xdr:cNvPr id="63" name="フローチャート: 判断 62"/>
        <xdr:cNvSpPr/>
      </xdr:nvSpPr>
      <xdr:spPr>
        <a:xfrm>
          <a:off x="3746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154940</xdr:rowOff>
    </xdr:from>
    <xdr:to>
      <xdr:col>15</xdr:col>
      <xdr:colOff>101600</xdr:colOff>
      <xdr:row>38</xdr:row>
      <xdr:rowOff>85090</xdr:rowOff>
    </xdr:to>
    <xdr:sp macro="" textlink="">
      <xdr:nvSpPr>
        <xdr:cNvPr id="64" name="フローチャート: 判断 63"/>
        <xdr:cNvSpPr/>
      </xdr:nvSpPr>
      <xdr:spPr>
        <a:xfrm>
          <a:off x="2857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130175</xdr:rowOff>
    </xdr:from>
    <xdr:to>
      <xdr:col>24</xdr:col>
      <xdr:colOff>114300</xdr:colOff>
      <xdr:row>40</xdr:row>
      <xdr:rowOff>60325</xdr:rowOff>
    </xdr:to>
    <xdr:sp macro="" textlink="">
      <xdr:nvSpPr>
        <xdr:cNvPr id="70" name="楕円 69"/>
        <xdr:cNvSpPr/>
      </xdr:nvSpPr>
      <xdr:spPr>
        <a:xfrm>
          <a:off x="4584700" y="681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108602</xdr:rowOff>
    </xdr:from>
    <xdr:ext cx="405111" cy="259045"/>
    <xdr:sp macro="" textlink="">
      <xdr:nvSpPr>
        <xdr:cNvPr id="71" name="【道路】&#10;有形固定資産減価償却率該当値テキスト"/>
        <xdr:cNvSpPr txBox="1"/>
      </xdr:nvSpPr>
      <xdr:spPr>
        <a:xfrm>
          <a:off x="4673600" y="679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160655</xdr:rowOff>
    </xdr:from>
    <xdr:to>
      <xdr:col>20</xdr:col>
      <xdr:colOff>38100</xdr:colOff>
      <xdr:row>40</xdr:row>
      <xdr:rowOff>90805</xdr:rowOff>
    </xdr:to>
    <xdr:sp macro="" textlink="">
      <xdr:nvSpPr>
        <xdr:cNvPr id="72" name="楕円 71"/>
        <xdr:cNvSpPr/>
      </xdr:nvSpPr>
      <xdr:spPr>
        <a:xfrm>
          <a:off x="3746500" y="684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9525</xdr:rowOff>
    </xdr:from>
    <xdr:to>
      <xdr:col>24</xdr:col>
      <xdr:colOff>63500</xdr:colOff>
      <xdr:row>40</xdr:row>
      <xdr:rowOff>40005</xdr:rowOff>
    </xdr:to>
    <xdr:cxnSp macro="">
      <xdr:nvCxnSpPr>
        <xdr:cNvPr id="73" name="直線コネクタ 72"/>
        <xdr:cNvCxnSpPr/>
      </xdr:nvCxnSpPr>
      <xdr:spPr>
        <a:xfrm flipV="1">
          <a:off x="3797300" y="686752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21590</xdr:rowOff>
    </xdr:from>
    <xdr:to>
      <xdr:col>15</xdr:col>
      <xdr:colOff>101600</xdr:colOff>
      <xdr:row>40</xdr:row>
      <xdr:rowOff>123190</xdr:rowOff>
    </xdr:to>
    <xdr:sp macro="" textlink="">
      <xdr:nvSpPr>
        <xdr:cNvPr id="74" name="楕円 73"/>
        <xdr:cNvSpPr/>
      </xdr:nvSpPr>
      <xdr:spPr>
        <a:xfrm>
          <a:off x="2857500" y="687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40005</xdr:rowOff>
    </xdr:from>
    <xdr:to>
      <xdr:col>19</xdr:col>
      <xdr:colOff>177800</xdr:colOff>
      <xdr:row>40</xdr:row>
      <xdr:rowOff>72390</xdr:rowOff>
    </xdr:to>
    <xdr:cxnSp macro="">
      <xdr:nvCxnSpPr>
        <xdr:cNvPr id="75" name="直線コネクタ 74"/>
        <xdr:cNvCxnSpPr/>
      </xdr:nvCxnSpPr>
      <xdr:spPr>
        <a:xfrm flipV="1">
          <a:off x="2908300" y="689800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53992</xdr:rowOff>
    </xdr:from>
    <xdr:ext cx="405111" cy="259045"/>
    <xdr:sp macro="" textlink="">
      <xdr:nvSpPr>
        <xdr:cNvPr id="76" name="n_1aveValue【道路】&#10;有形固定資産減価償却率"/>
        <xdr:cNvSpPr txBox="1"/>
      </xdr:nvSpPr>
      <xdr:spPr>
        <a:xfrm>
          <a:off x="3582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101617</xdr:rowOff>
    </xdr:from>
    <xdr:ext cx="405111" cy="259045"/>
    <xdr:sp macro="" textlink="">
      <xdr:nvSpPr>
        <xdr:cNvPr id="77" name="n_2aveValue【道路】&#10;有形固定資産減価償却率"/>
        <xdr:cNvSpPr txBox="1"/>
      </xdr:nvSpPr>
      <xdr:spPr>
        <a:xfrm>
          <a:off x="2705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81932</xdr:rowOff>
    </xdr:from>
    <xdr:ext cx="405111" cy="259045"/>
    <xdr:sp macro="" textlink="">
      <xdr:nvSpPr>
        <xdr:cNvPr id="78" name="n_1mainValue【道路】&#10;有形固定資産減価償却率"/>
        <xdr:cNvSpPr txBox="1"/>
      </xdr:nvSpPr>
      <xdr:spPr>
        <a:xfrm>
          <a:off x="3582044" y="693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114317</xdr:rowOff>
    </xdr:from>
    <xdr:ext cx="405111" cy="259045"/>
    <xdr:sp macro="" textlink="">
      <xdr:nvSpPr>
        <xdr:cNvPr id="79" name="n_2mainValue【道路】&#10;有形固定資産減価償却率"/>
        <xdr:cNvSpPr txBox="1"/>
      </xdr:nvSpPr>
      <xdr:spPr>
        <a:xfrm>
          <a:off x="2705744" y="697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3" name="テキスト ボックス 92"/>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5" name="テキスト ボックス 94"/>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7" name="テキスト ボックス 96"/>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9" name="テキスト ボックス 9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147340</xdr:rowOff>
    </xdr:from>
    <xdr:to>
      <xdr:col>54</xdr:col>
      <xdr:colOff>189865</xdr:colOff>
      <xdr:row>41</xdr:row>
      <xdr:rowOff>17724</xdr:rowOff>
    </xdr:to>
    <xdr:cxnSp macro="">
      <xdr:nvCxnSpPr>
        <xdr:cNvPr id="101" name="直線コネクタ 100"/>
        <xdr:cNvCxnSpPr/>
      </xdr:nvCxnSpPr>
      <xdr:spPr>
        <a:xfrm flipV="1">
          <a:off x="10476865" y="5805190"/>
          <a:ext cx="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21551</xdr:rowOff>
    </xdr:from>
    <xdr:ext cx="469744" cy="259045"/>
    <xdr:sp macro="" textlink="">
      <xdr:nvSpPr>
        <xdr:cNvPr id="102" name="【道路】&#10;一人当たり延長最小値テキスト"/>
        <xdr:cNvSpPr txBox="1"/>
      </xdr:nvSpPr>
      <xdr:spPr>
        <a:xfrm>
          <a:off x="10515600" y="705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17724</xdr:rowOff>
    </xdr:from>
    <xdr:to>
      <xdr:col>55</xdr:col>
      <xdr:colOff>88900</xdr:colOff>
      <xdr:row>41</xdr:row>
      <xdr:rowOff>17724</xdr:rowOff>
    </xdr:to>
    <xdr:cxnSp macro="">
      <xdr:nvCxnSpPr>
        <xdr:cNvPr id="103" name="直線コネクタ 102"/>
        <xdr:cNvCxnSpPr/>
      </xdr:nvCxnSpPr>
      <xdr:spPr>
        <a:xfrm>
          <a:off x="10388600" y="704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94017</xdr:rowOff>
    </xdr:from>
    <xdr:ext cx="534377" cy="259045"/>
    <xdr:sp macro="" textlink="">
      <xdr:nvSpPr>
        <xdr:cNvPr id="104" name="【道路】&#10;一人当たり延長最大値テキスト"/>
        <xdr:cNvSpPr txBox="1"/>
      </xdr:nvSpPr>
      <xdr:spPr>
        <a:xfrm>
          <a:off x="10515600" y="558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147340</xdr:rowOff>
    </xdr:from>
    <xdr:to>
      <xdr:col>55</xdr:col>
      <xdr:colOff>88900</xdr:colOff>
      <xdr:row>33</xdr:row>
      <xdr:rowOff>147340</xdr:rowOff>
    </xdr:to>
    <xdr:cxnSp macro="">
      <xdr:nvCxnSpPr>
        <xdr:cNvPr id="105" name="直線コネクタ 104"/>
        <xdr:cNvCxnSpPr/>
      </xdr:nvCxnSpPr>
      <xdr:spPr>
        <a:xfrm>
          <a:off x="10388600" y="580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113006</xdr:rowOff>
    </xdr:from>
    <xdr:ext cx="534377" cy="259045"/>
    <xdr:sp macro="" textlink="">
      <xdr:nvSpPr>
        <xdr:cNvPr id="106" name="【道路】&#10;一人当たり延長平均値テキスト"/>
        <xdr:cNvSpPr txBox="1"/>
      </xdr:nvSpPr>
      <xdr:spPr>
        <a:xfrm>
          <a:off x="10515600" y="6628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134579</xdr:rowOff>
    </xdr:from>
    <xdr:to>
      <xdr:col>55</xdr:col>
      <xdr:colOff>50800</xdr:colOff>
      <xdr:row>39</xdr:row>
      <xdr:rowOff>64729</xdr:rowOff>
    </xdr:to>
    <xdr:sp macro="" textlink="">
      <xdr:nvSpPr>
        <xdr:cNvPr id="107" name="フローチャート: 判断 106"/>
        <xdr:cNvSpPr/>
      </xdr:nvSpPr>
      <xdr:spPr>
        <a:xfrm>
          <a:off x="10426700" y="664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142946</xdr:rowOff>
    </xdr:from>
    <xdr:to>
      <xdr:col>50</xdr:col>
      <xdr:colOff>165100</xdr:colOff>
      <xdr:row>39</xdr:row>
      <xdr:rowOff>73096</xdr:rowOff>
    </xdr:to>
    <xdr:sp macro="" textlink="">
      <xdr:nvSpPr>
        <xdr:cNvPr id="108" name="フローチャート: 判断 107"/>
        <xdr:cNvSpPr/>
      </xdr:nvSpPr>
      <xdr:spPr>
        <a:xfrm>
          <a:off x="9588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162743</xdr:rowOff>
    </xdr:from>
    <xdr:to>
      <xdr:col>46</xdr:col>
      <xdr:colOff>38100</xdr:colOff>
      <xdr:row>39</xdr:row>
      <xdr:rowOff>92893</xdr:rowOff>
    </xdr:to>
    <xdr:sp macro="" textlink="">
      <xdr:nvSpPr>
        <xdr:cNvPr id="109" name="フローチャート: 判断 108"/>
        <xdr:cNvSpPr/>
      </xdr:nvSpPr>
      <xdr:spPr>
        <a:xfrm>
          <a:off x="8699500" y="6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129596</xdr:rowOff>
    </xdr:from>
    <xdr:to>
      <xdr:col>55</xdr:col>
      <xdr:colOff>50800</xdr:colOff>
      <xdr:row>38</xdr:row>
      <xdr:rowOff>59746</xdr:rowOff>
    </xdr:to>
    <xdr:sp macro="" textlink="">
      <xdr:nvSpPr>
        <xdr:cNvPr id="115" name="楕円 114"/>
        <xdr:cNvSpPr/>
      </xdr:nvSpPr>
      <xdr:spPr>
        <a:xfrm>
          <a:off x="10426700" y="647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152473</xdr:rowOff>
    </xdr:from>
    <xdr:ext cx="534377" cy="259045"/>
    <xdr:sp macro="" textlink="">
      <xdr:nvSpPr>
        <xdr:cNvPr id="116" name="【道路】&#10;一人当たり延長該当値テキスト"/>
        <xdr:cNvSpPr txBox="1"/>
      </xdr:nvSpPr>
      <xdr:spPr>
        <a:xfrm>
          <a:off x="10515600" y="632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129184</xdr:rowOff>
    </xdr:from>
    <xdr:to>
      <xdr:col>50</xdr:col>
      <xdr:colOff>165100</xdr:colOff>
      <xdr:row>38</xdr:row>
      <xdr:rowOff>59334</xdr:rowOff>
    </xdr:to>
    <xdr:sp macro="" textlink="">
      <xdr:nvSpPr>
        <xdr:cNvPr id="117" name="楕円 116"/>
        <xdr:cNvSpPr/>
      </xdr:nvSpPr>
      <xdr:spPr>
        <a:xfrm>
          <a:off x="9588500" y="647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8534</xdr:rowOff>
    </xdr:from>
    <xdr:to>
      <xdr:col>55</xdr:col>
      <xdr:colOff>0</xdr:colOff>
      <xdr:row>38</xdr:row>
      <xdr:rowOff>8946</xdr:rowOff>
    </xdr:to>
    <xdr:cxnSp macro="">
      <xdr:nvCxnSpPr>
        <xdr:cNvPr id="118" name="直線コネクタ 117"/>
        <xdr:cNvCxnSpPr/>
      </xdr:nvCxnSpPr>
      <xdr:spPr>
        <a:xfrm>
          <a:off x="9639300" y="6523634"/>
          <a:ext cx="8382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128224</xdr:rowOff>
    </xdr:from>
    <xdr:to>
      <xdr:col>46</xdr:col>
      <xdr:colOff>38100</xdr:colOff>
      <xdr:row>38</xdr:row>
      <xdr:rowOff>58375</xdr:rowOff>
    </xdr:to>
    <xdr:sp macro="" textlink="">
      <xdr:nvSpPr>
        <xdr:cNvPr id="119" name="楕円 118"/>
        <xdr:cNvSpPr/>
      </xdr:nvSpPr>
      <xdr:spPr>
        <a:xfrm>
          <a:off x="8699500" y="647187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7574</xdr:rowOff>
    </xdr:from>
    <xdr:to>
      <xdr:col>50</xdr:col>
      <xdr:colOff>114300</xdr:colOff>
      <xdr:row>38</xdr:row>
      <xdr:rowOff>8534</xdr:rowOff>
    </xdr:to>
    <xdr:cxnSp macro="">
      <xdr:nvCxnSpPr>
        <xdr:cNvPr id="120" name="直線コネクタ 119"/>
        <xdr:cNvCxnSpPr/>
      </xdr:nvCxnSpPr>
      <xdr:spPr>
        <a:xfrm>
          <a:off x="8750300" y="6522674"/>
          <a:ext cx="88900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64223</xdr:rowOff>
    </xdr:from>
    <xdr:ext cx="469744" cy="259045"/>
    <xdr:sp macro="" textlink="">
      <xdr:nvSpPr>
        <xdr:cNvPr id="121" name="n_1aveValue【道路】&#10;一人当たり延長"/>
        <xdr:cNvSpPr txBox="1"/>
      </xdr:nvSpPr>
      <xdr:spPr>
        <a:xfrm>
          <a:off x="9391727" y="675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84020</xdr:rowOff>
    </xdr:from>
    <xdr:ext cx="469744" cy="259045"/>
    <xdr:sp macro="" textlink="">
      <xdr:nvSpPr>
        <xdr:cNvPr id="122" name="n_2aveValue【道路】&#10;一人当たり延長"/>
        <xdr:cNvSpPr txBox="1"/>
      </xdr:nvSpPr>
      <xdr:spPr>
        <a:xfrm>
          <a:off x="8515427" y="6770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75861</xdr:rowOff>
    </xdr:from>
    <xdr:ext cx="534377" cy="259045"/>
    <xdr:sp macro="" textlink="">
      <xdr:nvSpPr>
        <xdr:cNvPr id="123" name="n_1mainValue【道路】&#10;一人当たり延長"/>
        <xdr:cNvSpPr txBox="1"/>
      </xdr:nvSpPr>
      <xdr:spPr>
        <a:xfrm>
          <a:off x="9359411" y="624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74901</xdr:rowOff>
    </xdr:from>
    <xdr:ext cx="534377" cy="259045"/>
    <xdr:sp macro="" textlink="">
      <xdr:nvSpPr>
        <xdr:cNvPr id="124" name="n_2mainValue【道路】&#10;一人当たり延長"/>
        <xdr:cNvSpPr txBox="1"/>
      </xdr:nvSpPr>
      <xdr:spPr>
        <a:xfrm>
          <a:off x="8483111" y="624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5" name="直線コネクタ 13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6" name="テキスト ボックス 135"/>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7" name="直線コネクタ 13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8" name="テキスト ボックス 13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9" name="直線コネクタ 13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0" name="テキスト ボックス 13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1" name="直線コネクタ 14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2" name="テキスト ボックス 14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3" name="直線コネクタ 14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4" name="テキスト ボックス 14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5" name="直線コネクタ 14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6" name="テキスト ボックス 145"/>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64</xdr:row>
      <xdr:rowOff>73478</xdr:rowOff>
    </xdr:to>
    <xdr:cxnSp macro="">
      <xdr:nvCxnSpPr>
        <xdr:cNvPr id="150" name="直線コネクタ 149"/>
        <xdr:cNvCxnSpPr/>
      </xdr:nvCxnSpPr>
      <xdr:spPr>
        <a:xfrm flipV="1">
          <a:off x="4634865" y="9669780"/>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77305</xdr:rowOff>
    </xdr:from>
    <xdr:ext cx="340478" cy="259045"/>
    <xdr:sp macro="" textlink="">
      <xdr:nvSpPr>
        <xdr:cNvPr id="151" name="【橋りょう・トンネル】&#10;有形固定資産減価償却率最小値テキスト"/>
        <xdr:cNvSpPr txBox="1"/>
      </xdr:nvSpPr>
      <xdr:spPr>
        <a:xfrm>
          <a:off x="4673600" y="110501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73478</xdr:rowOff>
    </xdr:from>
    <xdr:to>
      <xdr:col>24</xdr:col>
      <xdr:colOff>152400</xdr:colOff>
      <xdr:row>64</xdr:row>
      <xdr:rowOff>73478</xdr:rowOff>
    </xdr:to>
    <xdr:cxnSp macro="">
      <xdr:nvCxnSpPr>
        <xdr:cNvPr id="152" name="直線コネクタ 151"/>
        <xdr:cNvCxnSpPr/>
      </xdr:nvCxnSpPr>
      <xdr:spPr>
        <a:xfrm>
          <a:off x="4546600" y="1104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53" name="【橋りょう・トンネル】&#10;有形固定資産減価償却率最大値テキスト"/>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54" name="直線コネクタ 153"/>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132097</xdr:rowOff>
    </xdr:from>
    <xdr:ext cx="405111" cy="259045"/>
    <xdr:sp macro="" textlink="">
      <xdr:nvSpPr>
        <xdr:cNvPr id="155" name="【橋りょう・トンネル】&#10;有形固定資産減価償却率平均値テキスト"/>
        <xdr:cNvSpPr txBox="1"/>
      </xdr:nvSpPr>
      <xdr:spPr>
        <a:xfrm>
          <a:off x="4673600" y="990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109220</xdr:rowOff>
    </xdr:from>
    <xdr:to>
      <xdr:col>24</xdr:col>
      <xdr:colOff>114300</xdr:colOff>
      <xdr:row>59</xdr:row>
      <xdr:rowOff>39370</xdr:rowOff>
    </xdr:to>
    <xdr:sp macro="" textlink="">
      <xdr:nvSpPr>
        <xdr:cNvPr id="156" name="フローチャート: 判断 155"/>
        <xdr:cNvSpPr/>
      </xdr:nvSpPr>
      <xdr:spPr>
        <a:xfrm>
          <a:off x="4584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12881</xdr:rowOff>
    </xdr:from>
    <xdr:to>
      <xdr:col>20</xdr:col>
      <xdr:colOff>38100</xdr:colOff>
      <xdr:row>59</xdr:row>
      <xdr:rowOff>114481</xdr:rowOff>
    </xdr:to>
    <xdr:sp macro="" textlink="">
      <xdr:nvSpPr>
        <xdr:cNvPr id="157" name="フローチャート: 判断 156"/>
        <xdr:cNvSpPr/>
      </xdr:nvSpPr>
      <xdr:spPr>
        <a:xfrm>
          <a:off x="3746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76563</xdr:rowOff>
    </xdr:from>
    <xdr:to>
      <xdr:col>15</xdr:col>
      <xdr:colOff>101600</xdr:colOff>
      <xdr:row>60</xdr:row>
      <xdr:rowOff>6713</xdr:rowOff>
    </xdr:to>
    <xdr:sp macro="" textlink="">
      <xdr:nvSpPr>
        <xdr:cNvPr id="158" name="フローチャート: 判断 157"/>
        <xdr:cNvSpPr/>
      </xdr:nvSpPr>
      <xdr:spPr>
        <a:xfrm>
          <a:off x="2857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128815</xdr:rowOff>
    </xdr:from>
    <xdr:to>
      <xdr:col>24</xdr:col>
      <xdr:colOff>114300</xdr:colOff>
      <xdr:row>60</xdr:row>
      <xdr:rowOff>58965</xdr:rowOff>
    </xdr:to>
    <xdr:sp macro="" textlink="">
      <xdr:nvSpPr>
        <xdr:cNvPr id="164" name="楕円 163"/>
        <xdr:cNvSpPr/>
      </xdr:nvSpPr>
      <xdr:spPr>
        <a:xfrm>
          <a:off x="4584700" y="1024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107242</xdr:rowOff>
    </xdr:from>
    <xdr:ext cx="405111" cy="259045"/>
    <xdr:sp macro="" textlink="">
      <xdr:nvSpPr>
        <xdr:cNvPr id="165" name="【橋りょう・トンネル】&#10;有形固定資産減価償却率該当値テキスト"/>
        <xdr:cNvSpPr txBox="1"/>
      </xdr:nvSpPr>
      <xdr:spPr>
        <a:xfrm>
          <a:off x="4673600" y="1022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151674</xdr:rowOff>
    </xdr:from>
    <xdr:to>
      <xdr:col>20</xdr:col>
      <xdr:colOff>38100</xdr:colOff>
      <xdr:row>60</xdr:row>
      <xdr:rowOff>81824</xdr:rowOff>
    </xdr:to>
    <xdr:sp macro="" textlink="">
      <xdr:nvSpPr>
        <xdr:cNvPr id="166" name="楕円 165"/>
        <xdr:cNvSpPr/>
      </xdr:nvSpPr>
      <xdr:spPr>
        <a:xfrm>
          <a:off x="3746500" y="1026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8165</xdr:rowOff>
    </xdr:from>
    <xdr:to>
      <xdr:col>24</xdr:col>
      <xdr:colOff>63500</xdr:colOff>
      <xdr:row>60</xdr:row>
      <xdr:rowOff>31024</xdr:rowOff>
    </xdr:to>
    <xdr:cxnSp macro="">
      <xdr:nvCxnSpPr>
        <xdr:cNvPr id="167" name="直線コネクタ 166"/>
        <xdr:cNvCxnSpPr/>
      </xdr:nvCxnSpPr>
      <xdr:spPr>
        <a:xfrm flipV="1">
          <a:off x="3797300" y="10295165"/>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161472</xdr:rowOff>
    </xdr:from>
    <xdr:to>
      <xdr:col>15</xdr:col>
      <xdr:colOff>101600</xdr:colOff>
      <xdr:row>60</xdr:row>
      <xdr:rowOff>91622</xdr:rowOff>
    </xdr:to>
    <xdr:sp macro="" textlink="">
      <xdr:nvSpPr>
        <xdr:cNvPr id="168" name="楕円 167"/>
        <xdr:cNvSpPr/>
      </xdr:nvSpPr>
      <xdr:spPr>
        <a:xfrm>
          <a:off x="2857500" y="1027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31024</xdr:rowOff>
    </xdr:from>
    <xdr:to>
      <xdr:col>19</xdr:col>
      <xdr:colOff>177800</xdr:colOff>
      <xdr:row>60</xdr:row>
      <xdr:rowOff>40822</xdr:rowOff>
    </xdr:to>
    <xdr:cxnSp macro="">
      <xdr:nvCxnSpPr>
        <xdr:cNvPr id="169" name="直線コネクタ 168"/>
        <xdr:cNvCxnSpPr/>
      </xdr:nvCxnSpPr>
      <xdr:spPr>
        <a:xfrm flipV="1">
          <a:off x="2908300" y="10318024"/>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131008</xdr:rowOff>
    </xdr:from>
    <xdr:ext cx="405111" cy="259045"/>
    <xdr:sp macro="" textlink="">
      <xdr:nvSpPr>
        <xdr:cNvPr id="170" name="n_1aveValue【橋りょう・トンネル】&#10;有形固定資産減価償却率"/>
        <xdr:cNvSpPr txBox="1"/>
      </xdr:nvSpPr>
      <xdr:spPr>
        <a:xfrm>
          <a:off x="3582044" y="990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23240</xdr:rowOff>
    </xdr:from>
    <xdr:ext cx="405111" cy="259045"/>
    <xdr:sp macro="" textlink="">
      <xdr:nvSpPr>
        <xdr:cNvPr id="171" name="n_2aveValue【橋りょう・トンネル】&#10;有形固定資産減価償却率"/>
        <xdr:cNvSpPr txBox="1"/>
      </xdr:nvSpPr>
      <xdr:spPr>
        <a:xfrm>
          <a:off x="2705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72951</xdr:rowOff>
    </xdr:from>
    <xdr:ext cx="405111" cy="259045"/>
    <xdr:sp macro="" textlink="">
      <xdr:nvSpPr>
        <xdr:cNvPr id="172" name="n_1mainValue【橋りょう・トンネル】&#10;有形固定資産減価償却率"/>
        <xdr:cNvSpPr txBox="1"/>
      </xdr:nvSpPr>
      <xdr:spPr>
        <a:xfrm>
          <a:off x="3582044" y="1035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82749</xdr:rowOff>
    </xdr:from>
    <xdr:ext cx="405111" cy="259045"/>
    <xdr:sp macro="" textlink="">
      <xdr:nvSpPr>
        <xdr:cNvPr id="173" name="n_2mainValue【橋りょう・トンネル】&#10;有形固定資産減価償却率"/>
        <xdr:cNvSpPr txBox="1"/>
      </xdr:nvSpPr>
      <xdr:spPr>
        <a:xfrm>
          <a:off x="2705744" y="1036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4" name="直線コネクタ 18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5" name="テキスト ボックス 18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6" name="直線コネクタ 18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7" name="テキスト ボックス 186"/>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8" name="直線コネクタ 18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9" name="テキスト ボックス 188"/>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0" name="直線コネクタ 18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1" name="テキスト ボックス 190"/>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2" name="直線コネクタ 19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3" name="テキスト ボックス 192"/>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5" name="テキスト ボックス 19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97017</xdr:rowOff>
    </xdr:from>
    <xdr:to>
      <xdr:col>54</xdr:col>
      <xdr:colOff>189865</xdr:colOff>
      <xdr:row>64</xdr:row>
      <xdr:rowOff>70656</xdr:rowOff>
    </xdr:to>
    <xdr:cxnSp macro="">
      <xdr:nvCxnSpPr>
        <xdr:cNvPr id="197" name="直線コネクタ 196"/>
        <xdr:cNvCxnSpPr/>
      </xdr:nvCxnSpPr>
      <xdr:spPr>
        <a:xfrm flipV="1">
          <a:off x="10476865" y="9698217"/>
          <a:ext cx="0" cy="134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74483</xdr:rowOff>
    </xdr:from>
    <xdr:ext cx="469744" cy="259045"/>
    <xdr:sp macro="" textlink="">
      <xdr:nvSpPr>
        <xdr:cNvPr id="198" name="【橋りょう・トンネル】&#10;一人当たり有形固定資産（償却資産）額最小値テキスト"/>
        <xdr:cNvSpPr txBox="1"/>
      </xdr:nvSpPr>
      <xdr:spPr>
        <a:xfrm>
          <a:off x="10515600" y="1104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70656</xdr:rowOff>
    </xdr:from>
    <xdr:to>
      <xdr:col>55</xdr:col>
      <xdr:colOff>88900</xdr:colOff>
      <xdr:row>64</xdr:row>
      <xdr:rowOff>70656</xdr:rowOff>
    </xdr:to>
    <xdr:cxnSp macro="">
      <xdr:nvCxnSpPr>
        <xdr:cNvPr id="199" name="直線コネクタ 198"/>
        <xdr:cNvCxnSpPr/>
      </xdr:nvCxnSpPr>
      <xdr:spPr>
        <a:xfrm>
          <a:off x="10388600" y="1104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43694</xdr:rowOff>
    </xdr:from>
    <xdr:ext cx="690189" cy="259045"/>
    <xdr:sp macro="" textlink="">
      <xdr:nvSpPr>
        <xdr:cNvPr id="200" name="【橋りょう・トンネル】&#10;一人当たり有形固定資産（償却資産）額最大値テキスト"/>
        <xdr:cNvSpPr txBox="1"/>
      </xdr:nvSpPr>
      <xdr:spPr>
        <a:xfrm>
          <a:off x="10515600" y="94734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97017</xdr:rowOff>
    </xdr:from>
    <xdr:to>
      <xdr:col>55</xdr:col>
      <xdr:colOff>88900</xdr:colOff>
      <xdr:row>56</xdr:row>
      <xdr:rowOff>97017</xdr:rowOff>
    </xdr:to>
    <xdr:cxnSp macro="">
      <xdr:nvCxnSpPr>
        <xdr:cNvPr id="201" name="直線コネクタ 200"/>
        <xdr:cNvCxnSpPr/>
      </xdr:nvCxnSpPr>
      <xdr:spPr>
        <a:xfrm>
          <a:off x="10388600" y="9698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9417</xdr:rowOff>
    </xdr:from>
    <xdr:ext cx="599010" cy="259045"/>
    <xdr:sp macro="" textlink="">
      <xdr:nvSpPr>
        <xdr:cNvPr id="202" name="【橋りょう・トンネル】&#10;一人当たり有形固定資産（償却資産）額平均値テキスト"/>
        <xdr:cNvSpPr txBox="1"/>
      </xdr:nvSpPr>
      <xdr:spPr>
        <a:xfrm>
          <a:off x="10515600" y="10639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157990</xdr:rowOff>
    </xdr:from>
    <xdr:to>
      <xdr:col>55</xdr:col>
      <xdr:colOff>50800</xdr:colOff>
      <xdr:row>63</xdr:row>
      <xdr:rowOff>88140</xdr:rowOff>
    </xdr:to>
    <xdr:sp macro="" textlink="">
      <xdr:nvSpPr>
        <xdr:cNvPr id="203" name="フローチャート: 判断 202"/>
        <xdr:cNvSpPr/>
      </xdr:nvSpPr>
      <xdr:spPr>
        <a:xfrm>
          <a:off x="10426700" y="107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135337</xdr:rowOff>
    </xdr:from>
    <xdr:to>
      <xdr:col>50</xdr:col>
      <xdr:colOff>165100</xdr:colOff>
      <xdr:row>63</xdr:row>
      <xdr:rowOff>65487</xdr:rowOff>
    </xdr:to>
    <xdr:sp macro="" textlink="">
      <xdr:nvSpPr>
        <xdr:cNvPr id="204" name="フローチャート: 判断 203"/>
        <xdr:cNvSpPr/>
      </xdr:nvSpPr>
      <xdr:spPr>
        <a:xfrm>
          <a:off x="9588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10715</xdr:rowOff>
    </xdr:from>
    <xdr:to>
      <xdr:col>46</xdr:col>
      <xdr:colOff>38100</xdr:colOff>
      <xdr:row>63</xdr:row>
      <xdr:rowOff>112315</xdr:rowOff>
    </xdr:to>
    <xdr:sp macro="" textlink="">
      <xdr:nvSpPr>
        <xdr:cNvPr id="205" name="フローチャート: 判断 204"/>
        <xdr:cNvSpPr/>
      </xdr:nvSpPr>
      <xdr:spPr>
        <a:xfrm>
          <a:off x="8699500" y="10812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117968</xdr:rowOff>
    </xdr:from>
    <xdr:to>
      <xdr:col>55</xdr:col>
      <xdr:colOff>50800</xdr:colOff>
      <xdr:row>64</xdr:row>
      <xdr:rowOff>48118</xdr:rowOff>
    </xdr:to>
    <xdr:sp macro="" textlink="">
      <xdr:nvSpPr>
        <xdr:cNvPr id="211" name="楕円 210"/>
        <xdr:cNvSpPr/>
      </xdr:nvSpPr>
      <xdr:spPr>
        <a:xfrm>
          <a:off x="10426700" y="1091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32895</xdr:rowOff>
    </xdr:from>
    <xdr:ext cx="534377" cy="259045"/>
    <xdr:sp macro="" textlink="">
      <xdr:nvSpPr>
        <xdr:cNvPr id="212" name="【橋りょう・トンネル】&#10;一人当たり有形固定資産（償却資産）額該当値テキスト"/>
        <xdr:cNvSpPr txBox="1"/>
      </xdr:nvSpPr>
      <xdr:spPr>
        <a:xfrm>
          <a:off x="10515600" y="1083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118428</xdr:rowOff>
    </xdr:from>
    <xdr:to>
      <xdr:col>50</xdr:col>
      <xdr:colOff>165100</xdr:colOff>
      <xdr:row>64</xdr:row>
      <xdr:rowOff>48578</xdr:rowOff>
    </xdr:to>
    <xdr:sp macro="" textlink="">
      <xdr:nvSpPr>
        <xdr:cNvPr id="213" name="楕円 212"/>
        <xdr:cNvSpPr/>
      </xdr:nvSpPr>
      <xdr:spPr>
        <a:xfrm>
          <a:off x="9588500" y="1091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168768</xdr:rowOff>
    </xdr:from>
    <xdr:to>
      <xdr:col>55</xdr:col>
      <xdr:colOff>0</xdr:colOff>
      <xdr:row>63</xdr:row>
      <xdr:rowOff>169228</xdr:rowOff>
    </xdr:to>
    <xdr:cxnSp macro="">
      <xdr:nvCxnSpPr>
        <xdr:cNvPr id="214" name="直線コネクタ 213"/>
        <xdr:cNvCxnSpPr/>
      </xdr:nvCxnSpPr>
      <xdr:spPr>
        <a:xfrm flipV="1">
          <a:off x="9639300" y="10970118"/>
          <a:ext cx="838200" cy="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120107</xdr:rowOff>
    </xdr:from>
    <xdr:to>
      <xdr:col>46</xdr:col>
      <xdr:colOff>38100</xdr:colOff>
      <xdr:row>64</xdr:row>
      <xdr:rowOff>50257</xdr:rowOff>
    </xdr:to>
    <xdr:sp macro="" textlink="">
      <xdr:nvSpPr>
        <xdr:cNvPr id="215" name="楕円 214"/>
        <xdr:cNvSpPr/>
      </xdr:nvSpPr>
      <xdr:spPr>
        <a:xfrm>
          <a:off x="8699500" y="1092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169228</xdr:rowOff>
    </xdr:from>
    <xdr:to>
      <xdr:col>50</xdr:col>
      <xdr:colOff>114300</xdr:colOff>
      <xdr:row>63</xdr:row>
      <xdr:rowOff>170907</xdr:rowOff>
    </xdr:to>
    <xdr:cxnSp macro="">
      <xdr:nvCxnSpPr>
        <xdr:cNvPr id="216" name="直線コネクタ 215"/>
        <xdr:cNvCxnSpPr/>
      </xdr:nvCxnSpPr>
      <xdr:spPr>
        <a:xfrm flipV="1">
          <a:off x="8750300" y="10970578"/>
          <a:ext cx="889000" cy="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82014</xdr:rowOff>
    </xdr:from>
    <xdr:ext cx="599010" cy="259045"/>
    <xdr:sp macro="" textlink="">
      <xdr:nvSpPr>
        <xdr:cNvPr id="217" name="n_1aveValue【橋りょう・トンネル】&#10;一人当たり有形固定資産（償却資産）額"/>
        <xdr:cNvSpPr txBox="1"/>
      </xdr:nvSpPr>
      <xdr:spPr>
        <a:xfrm>
          <a:off x="9327095" y="1054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128842</xdr:rowOff>
    </xdr:from>
    <xdr:ext cx="599010" cy="259045"/>
    <xdr:sp macro="" textlink="">
      <xdr:nvSpPr>
        <xdr:cNvPr id="218" name="n_2aveValue【橋りょう・トンネル】&#10;一人当たり有形固定資産（償却資産）額"/>
        <xdr:cNvSpPr txBox="1"/>
      </xdr:nvSpPr>
      <xdr:spPr>
        <a:xfrm>
          <a:off x="8450795" y="10587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39705</xdr:rowOff>
    </xdr:from>
    <xdr:ext cx="534377" cy="259045"/>
    <xdr:sp macro="" textlink="">
      <xdr:nvSpPr>
        <xdr:cNvPr id="219" name="n_1mainValue【橋りょう・トンネル】&#10;一人当たり有形固定資産（償却資産）額"/>
        <xdr:cNvSpPr txBox="1"/>
      </xdr:nvSpPr>
      <xdr:spPr>
        <a:xfrm>
          <a:off x="9359411" y="1101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41384</xdr:rowOff>
    </xdr:from>
    <xdr:ext cx="534377" cy="259045"/>
    <xdr:sp macro="" textlink="">
      <xdr:nvSpPr>
        <xdr:cNvPr id="220" name="n_2mainValue【橋りょう・トンネル】&#10;一人当たり有形固定資産（償却資産）額"/>
        <xdr:cNvSpPr txBox="1"/>
      </xdr:nvSpPr>
      <xdr:spPr>
        <a:xfrm>
          <a:off x="8483111" y="1101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9" name="テキスト ボックス 22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0" name="直線コネクタ 22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1" name="テキスト ボックス 23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2" name="直線コネクタ 23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3" name="テキスト ボックス 23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4" name="直線コネクタ 23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5" name="テキスト ボックス 23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6" name="直線コネクタ 23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7" name="テキスト ボックス 23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8" name="直線コネクタ 23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9" name="テキスト ボックス 23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0" name="直線コネクタ 23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1" name="テキスト ボックス 24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3" name="テキスト ボックス 24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7620</xdr:rowOff>
    </xdr:to>
    <xdr:cxnSp macro="">
      <xdr:nvCxnSpPr>
        <xdr:cNvPr id="245" name="直線コネクタ 244"/>
        <xdr:cNvCxnSpPr/>
      </xdr:nvCxnSpPr>
      <xdr:spPr>
        <a:xfrm flipV="1">
          <a:off x="4634865" y="133350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11447</xdr:rowOff>
    </xdr:from>
    <xdr:ext cx="405111" cy="259045"/>
    <xdr:sp macro="" textlink="">
      <xdr:nvSpPr>
        <xdr:cNvPr id="246" name="【公営住宅】&#10;有形固定資産減価償却率最小値テキスト"/>
        <xdr:cNvSpPr txBox="1"/>
      </xdr:nvSpPr>
      <xdr:spPr>
        <a:xfrm>
          <a:off x="4673600"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7620</xdr:rowOff>
    </xdr:from>
    <xdr:to>
      <xdr:col>24</xdr:col>
      <xdr:colOff>152400</xdr:colOff>
      <xdr:row>86</xdr:row>
      <xdr:rowOff>7620</xdr:rowOff>
    </xdr:to>
    <xdr:cxnSp macro="">
      <xdr:nvCxnSpPr>
        <xdr:cNvPr id="247" name="直線コネクタ 246"/>
        <xdr:cNvCxnSpPr/>
      </xdr:nvCxnSpPr>
      <xdr:spPr>
        <a:xfrm>
          <a:off x="4546600" y="1475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48"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9" name="直線コネクタ 248"/>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64788</xdr:rowOff>
    </xdr:from>
    <xdr:ext cx="405111" cy="259045"/>
    <xdr:sp macro="" textlink="">
      <xdr:nvSpPr>
        <xdr:cNvPr id="250" name="【公営住宅】&#10;有形固定資産減価償却率平均値テキスト"/>
        <xdr:cNvSpPr txBox="1"/>
      </xdr:nvSpPr>
      <xdr:spPr>
        <a:xfrm>
          <a:off x="4673600" y="13952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86361</xdr:rowOff>
    </xdr:from>
    <xdr:to>
      <xdr:col>24</xdr:col>
      <xdr:colOff>114300</xdr:colOff>
      <xdr:row>82</xdr:row>
      <xdr:rowOff>16511</xdr:rowOff>
    </xdr:to>
    <xdr:sp macro="" textlink="">
      <xdr:nvSpPr>
        <xdr:cNvPr id="251" name="フローチャート: 判断 250"/>
        <xdr:cNvSpPr/>
      </xdr:nvSpPr>
      <xdr:spPr>
        <a:xfrm>
          <a:off x="45847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120650</xdr:rowOff>
    </xdr:from>
    <xdr:to>
      <xdr:col>20</xdr:col>
      <xdr:colOff>38100</xdr:colOff>
      <xdr:row>82</xdr:row>
      <xdr:rowOff>50800</xdr:rowOff>
    </xdr:to>
    <xdr:sp macro="" textlink="">
      <xdr:nvSpPr>
        <xdr:cNvPr id="252" name="フローチャート: 判断 251"/>
        <xdr:cNvSpPr/>
      </xdr:nvSpPr>
      <xdr:spPr>
        <a:xfrm>
          <a:off x="3746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101600</xdr:rowOff>
    </xdr:from>
    <xdr:to>
      <xdr:col>15</xdr:col>
      <xdr:colOff>101600</xdr:colOff>
      <xdr:row>82</xdr:row>
      <xdr:rowOff>31750</xdr:rowOff>
    </xdr:to>
    <xdr:sp macro="" textlink="">
      <xdr:nvSpPr>
        <xdr:cNvPr id="253" name="フローチャート: 判断 252"/>
        <xdr:cNvSpPr/>
      </xdr:nvSpPr>
      <xdr:spPr>
        <a:xfrm>
          <a:off x="2857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109220</xdr:rowOff>
    </xdr:from>
    <xdr:to>
      <xdr:col>24</xdr:col>
      <xdr:colOff>114300</xdr:colOff>
      <xdr:row>80</xdr:row>
      <xdr:rowOff>39370</xdr:rowOff>
    </xdr:to>
    <xdr:sp macro="" textlink="">
      <xdr:nvSpPr>
        <xdr:cNvPr id="259" name="楕円 258"/>
        <xdr:cNvSpPr/>
      </xdr:nvSpPr>
      <xdr:spPr>
        <a:xfrm>
          <a:off x="4584700" y="1365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132097</xdr:rowOff>
    </xdr:from>
    <xdr:ext cx="405111" cy="259045"/>
    <xdr:sp macro="" textlink="">
      <xdr:nvSpPr>
        <xdr:cNvPr id="260" name="【公営住宅】&#10;有形固定資産減価償却率該当値テキスト"/>
        <xdr:cNvSpPr txBox="1"/>
      </xdr:nvSpPr>
      <xdr:spPr>
        <a:xfrm>
          <a:off x="4673600" y="1350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132080</xdr:rowOff>
    </xdr:from>
    <xdr:to>
      <xdr:col>20</xdr:col>
      <xdr:colOff>38100</xdr:colOff>
      <xdr:row>80</xdr:row>
      <xdr:rowOff>62230</xdr:rowOff>
    </xdr:to>
    <xdr:sp macro="" textlink="">
      <xdr:nvSpPr>
        <xdr:cNvPr id="261" name="楕円 260"/>
        <xdr:cNvSpPr/>
      </xdr:nvSpPr>
      <xdr:spPr>
        <a:xfrm>
          <a:off x="3746500" y="1367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160020</xdr:rowOff>
    </xdr:from>
    <xdr:to>
      <xdr:col>24</xdr:col>
      <xdr:colOff>63500</xdr:colOff>
      <xdr:row>80</xdr:row>
      <xdr:rowOff>11430</xdr:rowOff>
    </xdr:to>
    <xdr:cxnSp macro="">
      <xdr:nvCxnSpPr>
        <xdr:cNvPr id="262" name="直線コネクタ 261"/>
        <xdr:cNvCxnSpPr/>
      </xdr:nvCxnSpPr>
      <xdr:spPr>
        <a:xfrm flipV="1">
          <a:off x="3797300" y="1370457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154939</xdr:rowOff>
    </xdr:from>
    <xdr:to>
      <xdr:col>15</xdr:col>
      <xdr:colOff>101600</xdr:colOff>
      <xdr:row>80</xdr:row>
      <xdr:rowOff>85089</xdr:rowOff>
    </xdr:to>
    <xdr:sp macro="" textlink="">
      <xdr:nvSpPr>
        <xdr:cNvPr id="263" name="楕円 262"/>
        <xdr:cNvSpPr/>
      </xdr:nvSpPr>
      <xdr:spPr>
        <a:xfrm>
          <a:off x="2857500" y="1369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11430</xdr:rowOff>
    </xdr:from>
    <xdr:to>
      <xdr:col>19</xdr:col>
      <xdr:colOff>177800</xdr:colOff>
      <xdr:row>80</xdr:row>
      <xdr:rowOff>34289</xdr:rowOff>
    </xdr:to>
    <xdr:cxnSp macro="">
      <xdr:nvCxnSpPr>
        <xdr:cNvPr id="264" name="直線コネクタ 263"/>
        <xdr:cNvCxnSpPr/>
      </xdr:nvCxnSpPr>
      <xdr:spPr>
        <a:xfrm flipV="1">
          <a:off x="2908300" y="1372743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41927</xdr:rowOff>
    </xdr:from>
    <xdr:ext cx="405111" cy="259045"/>
    <xdr:sp macro="" textlink="">
      <xdr:nvSpPr>
        <xdr:cNvPr id="265" name="n_1aveValue【公営住宅】&#10;有形固定資産減価償却率"/>
        <xdr:cNvSpPr txBox="1"/>
      </xdr:nvSpPr>
      <xdr:spPr>
        <a:xfrm>
          <a:off x="3582044"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22877</xdr:rowOff>
    </xdr:from>
    <xdr:ext cx="405111" cy="259045"/>
    <xdr:sp macro="" textlink="">
      <xdr:nvSpPr>
        <xdr:cNvPr id="266" name="n_2aveValue【公営住宅】&#10;有形固定資産減価償却率"/>
        <xdr:cNvSpPr txBox="1"/>
      </xdr:nvSpPr>
      <xdr:spPr>
        <a:xfrm>
          <a:off x="2705744"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78757</xdr:rowOff>
    </xdr:from>
    <xdr:ext cx="405111" cy="259045"/>
    <xdr:sp macro="" textlink="">
      <xdr:nvSpPr>
        <xdr:cNvPr id="267" name="n_1mainValue【公営住宅】&#10;有形固定資産減価償却率"/>
        <xdr:cNvSpPr txBox="1"/>
      </xdr:nvSpPr>
      <xdr:spPr>
        <a:xfrm>
          <a:off x="3582044" y="1345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101616</xdr:rowOff>
    </xdr:from>
    <xdr:ext cx="405111" cy="259045"/>
    <xdr:sp macro="" textlink="">
      <xdr:nvSpPr>
        <xdr:cNvPr id="268" name="n_2mainValue【公営住宅】&#10;有形固定資産減価償却率"/>
        <xdr:cNvSpPr txBox="1"/>
      </xdr:nvSpPr>
      <xdr:spPr>
        <a:xfrm>
          <a:off x="2705744" y="1347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7" name="テキスト ボックス 27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8" name="直線コネクタ 27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9" name="直線コネクタ 27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0" name="テキスト ボックス 27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1" name="直線コネクタ 28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2" name="テキスト ボックス 28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3" name="直線コネクタ 28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4" name="テキスト ボックス 28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5" name="直線コネクタ 28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6" name="テキスト ボックス 28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7" name="直線コネクタ 28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8" name="テキスト ボックス 28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9" name="直線コネクタ 28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0" name="テキスト ボックス 28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1" name="直線コネクタ 29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2" name="テキスト ボックス 29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127907</xdr:rowOff>
    </xdr:from>
    <xdr:to>
      <xdr:col>54</xdr:col>
      <xdr:colOff>189865</xdr:colOff>
      <xdr:row>86</xdr:row>
      <xdr:rowOff>164483</xdr:rowOff>
    </xdr:to>
    <xdr:cxnSp macro="">
      <xdr:nvCxnSpPr>
        <xdr:cNvPr id="294" name="直線コネクタ 293"/>
        <xdr:cNvCxnSpPr/>
      </xdr:nvCxnSpPr>
      <xdr:spPr>
        <a:xfrm flipV="1">
          <a:off x="10476865" y="13329557"/>
          <a:ext cx="0" cy="1579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168310</xdr:rowOff>
    </xdr:from>
    <xdr:ext cx="469744" cy="259045"/>
    <xdr:sp macro="" textlink="">
      <xdr:nvSpPr>
        <xdr:cNvPr id="295" name="【公営住宅】&#10;一人当たり面積最小値テキスト"/>
        <xdr:cNvSpPr txBox="1"/>
      </xdr:nvSpPr>
      <xdr:spPr>
        <a:xfrm>
          <a:off x="10515600" y="14913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164483</xdr:rowOff>
    </xdr:from>
    <xdr:to>
      <xdr:col>55</xdr:col>
      <xdr:colOff>88900</xdr:colOff>
      <xdr:row>86</xdr:row>
      <xdr:rowOff>164483</xdr:rowOff>
    </xdr:to>
    <xdr:cxnSp macro="">
      <xdr:nvCxnSpPr>
        <xdr:cNvPr id="296" name="直線コネクタ 295"/>
        <xdr:cNvCxnSpPr/>
      </xdr:nvCxnSpPr>
      <xdr:spPr>
        <a:xfrm>
          <a:off x="10388600" y="14909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74584</xdr:rowOff>
    </xdr:from>
    <xdr:ext cx="469744" cy="259045"/>
    <xdr:sp macro="" textlink="">
      <xdr:nvSpPr>
        <xdr:cNvPr id="297" name="【公営住宅】&#10;一人当たり面積最大値テキスト"/>
        <xdr:cNvSpPr txBox="1"/>
      </xdr:nvSpPr>
      <xdr:spPr>
        <a:xfrm>
          <a:off x="10515600" y="1310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127907</xdr:rowOff>
    </xdr:from>
    <xdr:to>
      <xdr:col>55</xdr:col>
      <xdr:colOff>88900</xdr:colOff>
      <xdr:row>77</xdr:row>
      <xdr:rowOff>127907</xdr:rowOff>
    </xdr:to>
    <xdr:cxnSp macro="">
      <xdr:nvCxnSpPr>
        <xdr:cNvPr id="298" name="直線コネクタ 297"/>
        <xdr:cNvCxnSpPr/>
      </xdr:nvCxnSpPr>
      <xdr:spPr>
        <a:xfrm>
          <a:off x="10388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84272</xdr:rowOff>
    </xdr:from>
    <xdr:ext cx="469744" cy="259045"/>
    <xdr:sp macro="" textlink="">
      <xdr:nvSpPr>
        <xdr:cNvPr id="299" name="【公営住宅】&#10;一人当たり面積平均値テキスト"/>
        <xdr:cNvSpPr txBox="1"/>
      </xdr:nvSpPr>
      <xdr:spPr>
        <a:xfrm>
          <a:off x="10515600" y="14657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105845</xdr:rowOff>
    </xdr:from>
    <xdr:to>
      <xdr:col>55</xdr:col>
      <xdr:colOff>50800</xdr:colOff>
      <xdr:row>86</xdr:row>
      <xdr:rowOff>35995</xdr:rowOff>
    </xdr:to>
    <xdr:sp macro="" textlink="">
      <xdr:nvSpPr>
        <xdr:cNvPr id="300" name="フローチャート: 判断 299"/>
        <xdr:cNvSpPr/>
      </xdr:nvSpPr>
      <xdr:spPr>
        <a:xfrm>
          <a:off x="10426700" y="146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87557</xdr:rowOff>
    </xdr:from>
    <xdr:to>
      <xdr:col>50</xdr:col>
      <xdr:colOff>165100</xdr:colOff>
      <xdr:row>86</xdr:row>
      <xdr:rowOff>17707</xdr:rowOff>
    </xdr:to>
    <xdr:sp macro="" textlink="">
      <xdr:nvSpPr>
        <xdr:cNvPr id="301" name="フローチャート: 判断 300"/>
        <xdr:cNvSpPr/>
      </xdr:nvSpPr>
      <xdr:spPr>
        <a:xfrm>
          <a:off x="9588500" y="1466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113356</xdr:rowOff>
    </xdr:from>
    <xdr:to>
      <xdr:col>46</xdr:col>
      <xdr:colOff>38100</xdr:colOff>
      <xdr:row>86</xdr:row>
      <xdr:rowOff>43506</xdr:rowOff>
    </xdr:to>
    <xdr:sp macro="" textlink="">
      <xdr:nvSpPr>
        <xdr:cNvPr id="302" name="フローチャート: 判断 301"/>
        <xdr:cNvSpPr/>
      </xdr:nvSpPr>
      <xdr:spPr>
        <a:xfrm>
          <a:off x="8699500" y="1468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3" name="テキスト ボックス 30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4" name="テキスト ボックス 30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5" name="テキスト ボックス 30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6" name="テキスト ボックス 30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7" name="テキスト ボックス 30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38571</xdr:rowOff>
    </xdr:from>
    <xdr:to>
      <xdr:col>55</xdr:col>
      <xdr:colOff>50800</xdr:colOff>
      <xdr:row>85</xdr:row>
      <xdr:rowOff>140171</xdr:rowOff>
    </xdr:to>
    <xdr:sp macro="" textlink="">
      <xdr:nvSpPr>
        <xdr:cNvPr id="308" name="楕円 307"/>
        <xdr:cNvSpPr/>
      </xdr:nvSpPr>
      <xdr:spPr>
        <a:xfrm>
          <a:off x="10426700" y="1461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61448</xdr:rowOff>
    </xdr:from>
    <xdr:ext cx="469744" cy="259045"/>
    <xdr:sp macro="" textlink="">
      <xdr:nvSpPr>
        <xdr:cNvPr id="309" name="【公営住宅】&#10;一人当たり面積該当値テキスト"/>
        <xdr:cNvSpPr txBox="1"/>
      </xdr:nvSpPr>
      <xdr:spPr>
        <a:xfrm>
          <a:off x="10515600" y="14463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37919</xdr:rowOff>
    </xdr:from>
    <xdr:to>
      <xdr:col>50</xdr:col>
      <xdr:colOff>165100</xdr:colOff>
      <xdr:row>85</xdr:row>
      <xdr:rowOff>139519</xdr:rowOff>
    </xdr:to>
    <xdr:sp macro="" textlink="">
      <xdr:nvSpPr>
        <xdr:cNvPr id="310" name="楕円 309"/>
        <xdr:cNvSpPr/>
      </xdr:nvSpPr>
      <xdr:spPr>
        <a:xfrm>
          <a:off x="9588500" y="1461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88719</xdr:rowOff>
    </xdr:from>
    <xdr:to>
      <xdr:col>55</xdr:col>
      <xdr:colOff>0</xdr:colOff>
      <xdr:row>85</xdr:row>
      <xdr:rowOff>89371</xdr:rowOff>
    </xdr:to>
    <xdr:cxnSp macro="">
      <xdr:nvCxnSpPr>
        <xdr:cNvPr id="311" name="直線コネクタ 310"/>
        <xdr:cNvCxnSpPr/>
      </xdr:nvCxnSpPr>
      <xdr:spPr>
        <a:xfrm>
          <a:off x="9639300" y="14661969"/>
          <a:ext cx="8382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38246</xdr:rowOff>
    </xdr:from>
    <xdr:to>
      <xdr:col>46</xdr:col>
      <xdr:colOff>38100</xdr:colOff>
      <xdr:row>85</xdr:row>
      <xdr:rowOff>139846</xdr:rowOff>
    </xdr:to>
    <xdr:sp macro="" textlink="">
      <xdr:nvSpPr>
        <xdr:cNvPr id="312" name="楕円 311"/>
        <xdr:cNvSpPr/>
      </xdr:nvSpPr>
      <xdr:spPr>
        <a:xfrm>
          <a:off x="8699500" y="1461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88719</xdr:rowOff>
    </xdr:from>
    <xdr:to>
      <xdr:col>50</xdr:col>
      <xdr:colOff>114300</xdr:colOff>
      <xdr:row>85</xdr:row>
      <xdr:rowOff>89046</xdr:rowOff>
    </xdr:to>
    <xdr:cxnSp macro="">
      <xdr:nvCxnSpPr>
        <xdr:cNvPr id="313" name="直線コネクタ 312"/>
        <xdr:cNvCxnSpPr/>
      </xdr:nvCxnSpPr>
      <xdr:spPr>
        <a:xfrm flipV="1">
          <a:off x="8750300" y="14661969"/>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8834</xdr:rowOff>
    </xdr:from>
    <xdr:ext cx="469744" cy="259045"/>
    <xdr:sp macro="" textlink="">
      <xdr:nvSpPr>
        <xdr:cNvPr id="314" name="n_1aveValue【公営住宅】&#10;一人当たり面積"/>
        <xdr:cNvSpPr txBox="1"/>
      </xdr:nvSpPr>
      <xdr:spPr>
        <a:xfrm>
          <a:off x="9391727" y="14753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34633</xdr:rowOff>
    </xdr:from>
    <xdr:ext cx="469744" cy="259045"/>
    <xdr:sp macro="" textlink="">
      <xdr:nvSpPr>
        <xdr:cNvPr id="315" name="n_2aveValue【公営住宅】&#10;一人当たり面積"/>
        <xdr:cNvSpPr txBox="1"/>
      </xdr:nvSpPr>
      <xdr:spPr>
        <a:xfrm>
          <a:off x="8515427" y="14779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156046</xdr:rowOff>
    </xdr:from>
    <xdr:ext cx="469744" cy="259045"/>
    <xdr:sp macro="" textlink="">
      <xdr:nvSpPr>
        <xdr:cNvPr id="316" name="n_1mainValue【公営住宅】&#10;一人当たり面積"/>
        <xdr:cNvSpPr txBox="1"/>
      </xdr:nvSpPr>
      <xdr:spPr>
        <a:xfrm>
          <a:off x="9391727" y="1438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156373</xdr:rowOff>
    </xdr:from>
    <xdr:ext cx="469744" cy="259045"/>
    <xdr:sp macro="" textlink="">
      <xdr:nvSpPr>
        <xdr:cNvPr id="317" name="n_2mainValue【公営住宅】&#10;一人当たり面積"/>
        <xdr:cNvSpPr txBox="1"/>
      </xdr:nvSpPr>
      <xdr:spPr>
        <a:xfrm>
          <a:off x="8515427" y="14386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8" name="正方形/長方形 31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9" name="正方形/長方形 31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0" name="正方形/長方形 31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1" name="正方形/長方形 32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2" name="正方形/長方形 32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3" name="正方形/長方形 32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4" name="正方形/長方形 32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5" name="正方形/長方形 32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6" name="正方形/長方形 32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7" name="正方形/長方形 32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8" name="正方形/長方形 32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9" name="正方形/長方形 32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0" name="正方形/長方形 32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1" name="正方形/長方形 33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2" name="正方形/長方形 33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3" name="正方形/長方形 33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4" name="正方形/長方形 33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5" name="正方形/長方形 33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6" name="正方形/長方形 33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7" name="正方形/長方形 33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8" name="正方形/長方形 33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9" name="正方形/長方形 33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0" name="正方形/長方形 33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1" name="正方形/長方形 34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2" name="テキスト ボックス 34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3" name="直線コネクタ 34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4" name="直線コネクタ 34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5" name="テキスト ボックス 34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6" name="直線コネクタ 34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7" name="テキスト ボックス 34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8" name="直線コネクタ 34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9" name="テキスト ボックス 34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0" name="直線コネクタ 34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1" name="テキスト ボックス 35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2" name="直線コネクタ 35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3" name="テキスト ボックス 35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4" name="直線コネクタ 35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5" name="テキスト ボックス 35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6" name="直線コネクタ 35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7" name="テキスト ボックス 35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359" name="直線コネクタ 358"/>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360" name="【認定こども園・幼稚園・保育所】&#10;有形固定資産減価償却率最小値テキスト"/>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361" name="直線コネクタ 360"/>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62"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63" name="直線コネクタ 362"/>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8726</xdr:rowOff>
    </xdr:from>
    <xdr:ext cx="405111" cy="259045"/>
    <xdr:sp macro="" textlink="">
      <xdr:nvSpPr>
        <xdr:cNvPr id="364" name="【認定こども園・幼稚園・保育所】&#10;有形固定資産減価償却率平均値テキスト"/>
        <xdr:cNvSpPr txBox="1"/>
      </xdr:nvSpPr>
      <xdr:spPr>
        <a:xfrm>
          <a:off x="16357600" y="635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30299</xdr:rowOff>
    </xdr:from>
    <xdr:to>
      <xdr:col>85</xdr:col>
      <xdr:colOff>177800</xdr:colOff>
      <xdr:row>37</xdr:row>
      <xdr:rowOff>131899</xdr:rowOff>
    </xdr:to>
    <xdr:sp macro="" textlink="">
      <xdr:nvSpPr>
        <xdr:cNvPr id="365" name="フローチャート: 判断 364"/>
        <xdr:cNvSpPr/>
      </xdr:nvSpPr>
      <xdr:spPr>
        <a:xfrm>
          <a:off x="162687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147864</xdr:rowOff>
    </xdr:from>
    <xdr:to>
      <xdr:col>81</xdr:col>
      <xdr:colOff>101600</xdr:colOff>
      <xdr:row>37</xdr:row>
      <xdr:rowOff>78014</xdr:rowOff>
    </xdr:to>
    <xdr:sp macro="" textlink="">
      <xdr:nvSpPr>
        <xdr:cNvPr id="366" name="フローチャート: 判断 365"/>
        <xdr:cNvSpPr/>
      </xdr:nvSpPr>
      <xdr:spPr>
        <a:xfrm>
          <a:off x="15430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367" name="フローチャート: 判断 366"/>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8" name="テキスト ボックス 36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9" name="テキスト ボックス 36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0" name="テキスト ボックス 36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1" name="テキスト ボックス 37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2" name="テキスト ボックス 37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40096</xdr:rowOff>
    </xdr:from>
    <xdr:to>
      <xdr:col>85</xdr:col>
      <xdr:colOff>177800</xdr:colOff>
      <xdr:row>34</xdr:row>
      <xdr:rowOff>141696</xdr:rowOff>
    </xdr:to>
    <xdr:sp macro="" textlink="">
      <xdr:nvSpPr>
        <xdr:cNvPr id="373" name="楕円 372"/>
        <xdr:cNvSpPr/>
      </xdr:nvSpPr>
      <xdr:spPr>
        <a:xfrm>
          <a:off x="16268700" y="586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62973</xdr:rowOff>
    </xdr:from>
    <xdr:ext cx="405111" cy="259045"/>
    <xdr:sp macro="" textlink="">
      <xdr:nvSpPr>
        <xdr:cNvPr id="374" name="【認定こども園・幼稚園・保育所】&#10;有形固定資産減価償却率該当値テキスト"/>
        <xdr:cNvSpPr txBox="1"/>
      </xdr:nvSpPr>
      <xdr:spPr>
        <a:xfrm>
          <a:off x="16357600" y="5720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76019</xdr:rowOff>
    </xdr:from>
    <xdr:to>
      <xdr:col>81</xdr:col>
      <xdr:colOff>101600</xdr:colOff>
      <xdr:row>35</xdr:row>
      <xdr:rowOff>6169</xdr:rowOff>
    </xdr:to>
    <xdr:sp macro="" textlink="">
      <xdr:nvSpPr>
        <xdr:cNvPr id="375" name="楕円 374"/>
        <xdr:cNvSpPr/>
      </xdr:nvSpPr>
      <xdr:spPr>
        <a:xfrm>
          <a:off x="15430500" y="590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90896</xdr:rowOff>
    </xdr:from>
    <xdr:to>
      <xdr:col>85</xdr:col>
      <xdr:colOff>127000</xdr:colOff>
      <xdr:row>34</xdr:row>
      <xdr:rowOff>126819</xdr:rowOff>
    </xdr:to>
    <xdr:cxnSp macro="">
      <xdr:nvCxnSpPr>
        <xdr:cNvPr id="376" name="直線コネクタ 375"/>
        <xdr:cNvCxnSpPr/>
      </xdr:nvCxnSpPr>
      <xdr:spPr>
        <a:xfrm flipV="1">
          <a:off x="15481300" y="5920196"/>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111942</xdr:rowOff>
    </xdr:from>
    <xdr:to>
      <xdr:col>76</xdr:col>
      <xdr:colOff>165100</xdr:colOff>
      <xdr:row>35</xdr:row>
      <xdr:rowOff>42092</xdr:rowOff>
    </xdr:to>
    <xdr:sp macro="" textlink="">
      <xdr:nvSpPr>
        <xdr:cNvPr id="377" name="楕円 376"/>
        <xdr:cNvSpPr/>
      </xdr:nvSpPr>
      <xdr:spPr>
        <a:xfrm>
          <a:off x="14541500" y="594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126819</xdr:rowOff>
    </xdr:from>
    <xdr:to>
      <xdr:col>81</xdr:col>
      <xdr:colOff>50800</xdr:colOff>
      <xdr:row>34</xdr:row>
      <xdr:rowOff>162742</xdr:rowOff>
    </xdr:to>
    <xdr:cxnSp macro="">
      <xdr:nvCxnSpPr>
        <xdr:cNvPr id="378" name="直線コネクタ 377"/>
        <xdr:cNvCxnSpPr/>
      </xdr:nvCxnSpPr>
      <xdr:spPr>
        <a:xfrm flipV="1">
          <a:off x="14592300" y="595611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69141</xdr:rowOff>
    </xdr:from>
    <xdr:ext cx="405111" cy="259045"/>
    <xdr:sp macro="" textlink="">
      <xdr:nvSpPr>
        <xdr:cNvPr id="379" name="n_1aveValue【認定こども園・幼稚園・保育所】&#10;有形固定資産減価償却率"/>
        <xdr:cNvSpPr txBox="1"/>
      </xdr:nvSpPr>
      <xdr:spPr>
        <a:xfrm>
          <a:off x="15266044"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80571</xdr:rowOff>
    </xdr:from>
    <xdr:ext cx="405111" cy="259045"/>
    <xdr:sp macro="" textlink="">
      <xdr:nvSpPr>
        <xdr:cNvPr id="380" name="n_2aveValue【認定こども園・幼稚園・保育所】&#10;有形固定資産減価償却率"/>
        <xdr:cNvSpPr txBox="1"/>
      </xdr:nvSpPr>
      <xdr:spPr>
        <a:xfrm>
          <a:off x="14389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22696</xdr:rowOff>
    </xdr:from>
    <xdr:ext cx="405111" cy="259045"/>
    <xdr:sp macro="" textlink="">
      <xdr:nvSpPr>
        <xdr:cNvPr id="381" name="n_1mainValue【認定こども園・幼稚園・保育所】&#10;有形固定資産減価償却率"/>
        <xdr:cNvSpPr txBox="1"/>
      </xdr:nvSpPr>
      <xdr:spPr>
        <a:xfrm>
          <a:off x="15266044" y="5680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58619</xdr:rowOff>
    </xdr:from>
    <xdr:ext cx="405111" cy="259045"/>
    <xdr:sp macro="" textlink="">
      <xdr:nvSpPr>
        <xdr:cNvPr id="382" name="n_2mainValue【認定こども園・幼稚園・保育所】&#10;有形固定資産減価償却率"/>
        <xdr:cNvSpPr txBox="1"/>
      </xdr:nvSpPr>
      <xdr:spPr>
        <a:xfrm>
          <a:off x="14389744" y="5716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3" name="正方形/長方形 38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4" name="正方形/長方形 38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5" name="正方形/長方形 38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6" name="正方形/長方形 38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7" name="正方形/長方形 38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8" name="正方形/長方形 38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9" name="正方形/長方形 38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0" name="正方形/長方形 38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1" name="テキスト ボックス 39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2" name="直線コネクタ 39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3" name="直線コネクタ 39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4" name="テキスト ボックス 39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5" name="直線コネクタ 39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6" name="テキスト ボックス 39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7" name="直線コネクタ 39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8" name="テキスト ボックス 39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9" name="直線コネクタ 39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00" name="テキスト ボックス 39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1" name="直線コネクタ 40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2" name="テキスト ボックス 40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3" name="直線コネクタ 40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4" name="テキスト ボックス 40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72390</xdr:rowOff>
    </xdr:from>
    <xdr:to>
      <xdr:col>116</xdr:col>
      <xdr:colOff>62864</xdr:colOff>
      <xdr:row>42</xdr:row>
      <xdr:rowOff>22860</xdr:rowOff>
    </xdr:to>
    <xdr:cxnSp macro="">
      <xdr:nvCxnSpPr>
        <xdr:cNvPr id="406" name="直線コネクタ 405"/>
        <xdr:cNvCxnSpPr/>
      </xdr:nvCxnSpPr>
      <xdr:spPr>
        <a:xfrm flipV="1">
          <a:off x="22160864" y="590169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07"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08" name="直線コネクタ 407"/>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19067</xdr:rowOff>
    </xdr:from>
    <xdr:ext cx="469744" cy="259045"/>
    <xdr:sp macro="" textlink="">
      <xdr:nvSpPr>
        <xdr:cNvPr id="409" name="【認定こども園・幼稚園・保育所】&#10;一人当たり面積最大値テキスト"/>
        <xdr:cNvSpPr txBox="1"/>
      </xdr:nvSpPr>
      <xdr:spPr>
        <a:xfrm>
          <a:off x="22199600" y="567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72390</xdr:rowOff>
    </xdr:from>
    <xdr:to>
      <xdr:col>116</xdr:col>
      <xdr:colOff>152400</xdr:colOff>
      <xdr:row>34</xdr:row>
      <xdr:rowOff>72390</xdr:rowOff>
    </xdr:to>
    <xdr:cxnSp macro="">
      <xdr:nvCxnSpPr>
        <xdr:cNvPr id="410" name="直線コネクタ 409"/>
        <xdr:cNvCxnSpPr/>
      </xdr:nvCxnSpPr>
      <xdr:spPr>
        <a:xfrm>
          <a:off x="22072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78757</xdr:rowOff>
    </xdr:from>
    <xdr:ext cx="469744" cy="259045"/>
    <xdr:sp macro="" textlink="">
      <xdr:nvSpPr>
        <xdr:cNvPr id="411" name="【認定こども園・幼稚園・保育所】&#10;一人当たり面積平均値テキスト"/>
        <xdr:cNvSpPr txBox="1"/>
      </xdr:nvSpPr>
      <xdr:spPr>
        <a:xfrm>
          <a:off x="22199600" y="6765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55880</xdr:rowOff>
    </xdr:from>
    <xdr:to>
      <xdr:col>116</xdr:col>
      <xdr:colOff>114300</xdr:colOff>
      <xdr:row>40</xdr:row>
      <xdr:rowOff>157480</xdr:rowOff>
    </xdr:to>
    <xdr:sp macro="" textlink="">
      <xdr:nvSpPr>
        <xdr:cNvPr id="412" name="フローチャート: 判断 411"/>
        <xdr:cNvSpPr/>
      </xdr:nvSpPr>
      <xdr:spPr>
        <a:xfrm>
          <a:off x="22110700" y="691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53975</xdr:rowOff>
    </xdr:from>
    <xdr:to>
      <xdr:col>112</xdr:col>
      <xdr:colOff>38100</xdr:colOff>
      <xdr:row>40</xdr:row>
      <xdr:rowOff>155575</xdr:rowOff>
    </xdr:to>
    <xdr:sp macro="" textlink="">
      <xdr:nvSpPr>
        <xdr:cNvPr id="413" name="フローチャート: 判断 412"/>
        <xdr:cNvSpPr/>
      </xdr:nvSpPr>
      <xdr:spPr>
        <a:xfrm>
          <a:off x="21272500" y="69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63500</xdr:rowOff>
    </xdr:from>
    <xdr:to>
      <xdr:col>107</xdr:col>
      <xdr:colOff>101600</xdr:colOff>
      <xdr:row>40</xdr:row>
      <xdr:rowOff>165100</xdr:rowOff>
    </xdr:to>
    <xdr:sp macro="" textlink="">
      <xdr:nvSpPr>
        <xdr:cNvPr id="414" name="フローチャート: 判断 413"/>
        <xdr:cNvSpPr/>
      </xdr:nvSpPr>
      <xdr:spPr>
        <a:xfrm>
          <a:off x="20383500"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5" name="テキスト ボックス 41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6" name="テキスト ボックス 41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7" name="テキスト ボックス 41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8" name="テキスト ボックス 41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9" name="テキスト ボックス 41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21590</xdr:rowOff>
    </xdr:from>
    <xdr:to>
      <xdr:col>116</xdr:col>
      <xdr:colOff>114300</xdr:colOff>
      <xdr:row>41</xdr:row>
      <xdr:rowOff>123190</xdr:rowOff>
    </xdr:to>
    <xdr:sp macro="" textlink="">
      <xdr:nvSpPr>
        <xdr:cNvPr id="420" name="楕円 419"/>
        <xdr:cNvSpPr/>
      </xdr:nvSpPr>
      <xdr:spPr>
        <a:xfrm>
          <a:off x="22110700" y="705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107967</xdr:rowOff>
    </xdr:from>
    <xdr:ext cx="469744" cy="259045"/>
    <xdr:sp macro="" textlink="">
      <xdr:nvSpPr>
        <xdr:cNvPr id="421" name="【認定こども園・幼稚園・保育所】&#10;一人当たり面積該当値テキスト"/>
        <xdr:cNvSpPr txBox="1"/>
      </xdr:nvSpPr>
      <xdr:spPr>
        <a:xfrm>
          <a:off x="22199600" y="696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21590</xdr:rowOff>
    </xdr:from>
    <xdr:to>
      <xdr:col>112</xdr:col>
      <xdr:colOff>38100</xdr:colOff>
      <xdr:row>41</xdr:row>
      <xdr:rowOff>123190</xdr:rowOff>
    </xdr:to>
    <xdr:sp macro="" textlink="">
      <xdr:nvSpPr>
        <xdr:cNvPr id="422" name="楕円 421"/>
        <xdr:cNvSpPr/>
      </xdr:nvSpPr>
      <xdr:spPr>
        <a:xfrm>
          <a:off x="21272500" y="705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72390</xdr:rowOff>
    </xdr:from>
    <xdr:to>
      <xdr:col>116</xdr:col>
      <xdr:colOff>63500</xdr:colOff>
      <xdr:row>41</xdr:row>
      <xdr:rowOff>72390</xdr:rowOff>
    </xdr:to>
    <xdr:cxnSp macro="">
      <xdr:nvCxnSpPr>
        <xdr:cNvPr id="423" name="直線コネクタ 422"/>
        <xdr:cNvCxnSpPr/>
      </xdr:nvCxnSpPr>
      <xdr:spPr>
        <a:xfrm>
          <a:off x="21323300" y="71018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21590</xdr:rowOff>
    </xdr:from>
    <xdr:to>
      <xdr:col>107</xdr:col>
      <xdr:colOff>101600</xdr:colOff>
      <xdr:row>41</xdr:row>
      <xdr:rowOff>123190</xdr:rowOff>
    </xdr:to>
    <xdr:sp macro="" textlink="">
      <xdr:nvSpPr>
        <xdr:cNvPr id="424" name="楕円 423"/>
        <xdr:cNvSpPr/>
      </xdr:nvSpPr>
      <xdr:spPr>
        <a:xfrm>
          <a:off x="20383500" y="705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72390</xdr:rowOff>
    </xdr:from>
    <xdr:to>
      <xdr:col>111</xdr:col>
      <xdr:colOff>177800</xdr:colOff>
      <xdr:row>41</xdr:row>
      <xdr:rowOff>72390</xdr:rowOff>
    </xdr:to>
    <xdr:cxnSp macro="">
      <xdr:nvCxnSpPr>
        <xdr:cNvPr id="425" name="直線コネクタ 424"/>
        <xdr:cNvCxnSpPr/>
      </xdr:nvCxnSpPr>
      <xdr:spPr>
        <a:xfrm>
          <a:off x="20434300" y="7101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652</xdr:rowOff>
    </xdr:from>
    <xdr:ext cx="469744" cy="259045"/>
    <xdr:sp macro="" textlink="">
      <xdr:nvSpPr>
        <xdr:cNvPr id="426" name="n_1aveValue【認定こども園・幼稚園・保育所】&#10;一人当たり面積"/>
        <xdr:cNvSpPr txBox="1"/>
      </xdr:nvSpPr>
      <xdr:spPr>
        <a:xfrm>
          <a:off x="21075727" y="668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10177</xdr:rowOff>
    </xdr:from>
    <xdr:ext cx="469744" cy="259045"/>
    <xdr:sp macro="" textlink="">
      <xdr:nvSpPr>
        <xdr:cNvPr id="427" name="n_2aveValue【認定こども園・幼稚園・保育所】&#10;一人当たり面積"/>
        <xdr:cNvSpPr txBox="1"/>
      </xdr:nvSpPr>
      <xdr:spPr>
        <a:xfrm>
          <a:off x="201994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114317</xdr:rowOff>
    </xdr:from>
    <xdr:ext cx="469744" cy="259045"/>
    <xdr:sp macro="" textlink="">
      <xdr:nvSpPr>
        <xdr:cNvPr id="428" name="n_1mainValue【認定こども園・幼稚園・保育所】&#10;一人当たり面積"/>
        <xdr:cNvSpPr txBox="1"/>
      </xdr:nvSpPr>
      <xdr:spPr>
        <a:xfrm>
          <a:off x="21075727" y="714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114317</xdr:rowOff>
    </xdr:from>
    <xdr:ext cx="469744" cy="259045"/>
    <xdr:sp macro="" textlink="">
      <xdr:nvSpPr>
        <xdr:cNvPr id="429" name="n_2mainValue【認定こども園・幼稚園・保育所】&#10;一人当たり面積"/>
        <xdr:cNvSpPr txBox="1"/>
      </xdr:nvSpPr>
      <xdr:spPr>
        <a:xfrm>
          <a:off x="20199427" y="714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0" name="正方形/長方形 42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1" name="正方形/長方形 43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2" name="正方形/長方形 43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3" name="正方形/長方形 43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4" name="正方形/長方形 43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5" name="正方形/長方形 43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6" name="正方形/長方形 43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7" name="正方形/長方形 43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8" name="テキスト ボックス 43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9" name="直線コネクタ 43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40" name="テキスト ボックス 43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1" name="直線コネクタ 44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2" name="テキスト ボックス 44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3" name="直線コネクタ 44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4" name="テキスト ボックス 44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5" name="直線コネクタ 44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6" name="テキスト ボックス 44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7" name="直線コネクタ 44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8" name="テキスト ボックス 44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9" name="直線コネクタ 44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50" name="テキスト ボックス 449"/>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1" name="直線コネクタ 45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2" name="テキスト ボックス 45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163830</xdr:rowOff>
    </xdr:from>
    <xdr:to>
      <xdr:col>85</xdr:col>
      <xdr:colOff>126364</xdr:colOff>
      <xdr:row>63</xdr:row>
      <xdr:rowOff>169545</xdr:rowOff>
    </xdr:to>
    <xdr:cxnSp macro="">
      <xdr:nvCxnSpPr>
        <xdr:cNvPr id="454" name="直線コネクタ 453"/>
        <xdr:cNvCxnSpPr/>
      </xdr:nvCxnSpPr>
      <xdr:spPr>
        <a:xfrm flipV="1">
          <a:off x="16318864" y="97650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1922</xdr:rowOff>
    </xdr:from>
    <xdr:ext cx="405111" cy="259045"/>
    <xdr:sp macro="" textlink="">
      <xdr:nvSpPr>
        <xdr:cNvPr id="455" name="【学校施設】&#10;有形固定資産減価償却率最小値テキスト"/>
        <xdr:cNvSpPr txBox="1"/>
      </xdr:nvSpPr>
      <xdr:spPr>
        <a:xfrm>
          <a:off x="16357600" y="1097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169545</xdr:rowOff>
    </xdr:from>
    <xdr:to>
      <xdr:col>86</xdr:col>
      <xdr:colOff>25400</xdr:colOff>
      <xdr:row>63</xdr:row>
      <xdr:rowOff>169545</xdr:rowOff>
    </xdr:to>
    <xdr:cxnSp macro="">
      <xdr:nvCxnSpPr>
        <xdr:cNvPr id="456" name="直線コネクタ 455"/>
        <xdr:cNvCxnSpPr/>
      </xdr:nvCxnSpPr>
      <xdr:spPr>
        <a:xfrm>
          <a:off x="16230600" y="1097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110507</xdr:rowOff>
    </xdr:from>
    <xdr:ext cx="405111" cy="259045"/>
    <xdr:sp macro="" textlink="">
      <xdr:nvSpPr>
        <xdr:cNvPr id="457" name="【学校施設】&#10;有形固定資産減価償却率最大値テキスト"/>
        <xdr:cNvSpPr txBox="1"/>
      </xdr:nvSpPr>
      <xdr:spPr>
        <a:xfrm>
          <a:off x="16357600" y="954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163830</xdr:rowOff>
    </xdr:from>
    <xdr:to>
      <xdr:col>86</xdr:col>
      <xdr:colOff>25400</xdr:colOff>
      <xdr:row>56</xdr:row>
      <xdr:rowOff>163830</xdr:rowOff>
    </xdr:to>
    <xdr:cxnSp macro="">
      <xdr:nvCxnSpPr>
        <xdr:cNvPr id="458" name="直線コネクタ 457"/>
        <xdr:cNvCxnSpPr/>
      </xdr:nvCxnSpPr>
      <xdr:spPr>
        <a:xfrm>
          <a:off x="16230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112412</xdr:rowOff>
    </xdr:from>
    <xdr:ext cx="405111" cy="259045"/>
    <xdr:sp macro="" textlink="">
      <xdr:nvSpPr>
        <xdr:cNvPr id="459" name="【学校施設】&#10;有形固定資産減価償却率平均値テキスト"/>
        <xdr:cNvSpPr txBox="1"/>
      </xdr:nvSpPr>
      <xdr:spPr>
        <a:xfrm>
          <a:off x="16357600" y="10227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460" name="フローチャート: 判断 459"/>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95885</xdr:rowOff>
    </xdr:from>
    <xdr:to>
      <xdr:col>81</xdr:col>
      <xdr:colOff>101600</xdr:colOff>
      <xdr:row>60</xdr:row>
      <xdr:rowOff>26035</xdr:rowOff>
    </xdr:to>
    <xdr:sp macro="" textlink="">
      <xdr:nvSpPr>
        <xdr:cNvPr id="461" name="フローチャート: 判断 460"/>
        <xdr:cNvSpPr/>
      </xdr:nvSpPr>
      <xdr:spPr>
        <a:xfrm>
          <a:off x="15430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103505</xdr:rowOff>
    </xdr:from>
    <xdr:to>
      <xdr:col>76</xdr:col>
      <xdr:colOff>165100</xdr:colOff>
      <xdr:row>60</xdr:row>
      <xdr:rowOff>33655</xdr:rowOff>
    </xdr:to>
    <xdr:sp macro="" textlink="">
      <xdr:nvSpPr>
        <xdr:cNvPr id="462" name="フローチャート: 判断 461"/>
        <xdr:cNvSpPr/>
      </xdr:nvSpPr>
      <xdr:spPr>
        <a:xfrm>
          <a:off x="14541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3" name="テキスト ボックス 46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4" name="テキスト ボックス 46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5" name="テキスト ボックス 46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6" name="テキスト ボックス 46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7" name="テキスト ボックス 46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154940</xdr:rowOff>
    </xdr:from>
    <xdr:to>
      <xdr:col>85</xdr:col>
      <xdr:colOff>177800</xdr:colOff>
      <xdr:row>59</xdr:row>
      <xdr:rowOff>85090</xdr:rowOff>
    </xdr:to>
    <xdr:sp macro="" textlink="">
      <xdr:nvSpPr>
        <xdr:cNvPr id="468" name="楕円 467"/>
        <xdr:cNvSpPr/>
      </xdr:nvSpPr>
      <xdr:spPr>
        <a:xfrm>
          <a:off x="162687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6367</xdr:rowOff>
    </xdr:from>
    <xdr:ext cx="405111" cy="259045"/>
    <xdr:sp macro="" textlink="">
      <xdr:nvSpPr>
        <xdr:cNvPr id="469" name="【学校施設】&#10;有形固定資産減価償却率該当値テキスト"/>
        <xdr:cNvSpPr txBox="1"/>
      </xdr:nvSpPr>
      <xdr:spPr>
        <a:xfrm>
          <a:off x="16357600"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113030</xdr:rowOff>
    </xdr:from>
    <xdr:to>
      <xdr:col>81</xdr:col>
      <xdr:colOff>101600</xdr:colOff>
      <xdr:row>60</xdr:row>
      <xdr:rowOff>43180</xdr:rowOff>
    </xdr:to>
    <xdr:sp macro="" textlink="">
      <xdr:nvSpPr>
        <xdr:cNvPr id="470" name="楕円 469"/>
        <xdr:cNvSpPr/>
      </xdr:nvSpPr>
      <xdr:spPr>
        <a:xfrm>
          <a:off x="15430500" y="1022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34290</xdr:rowOff>
    </xdr:from>
    <xdr:to>
      <xdr:col>85</xdr:col>
      <xdr:colOff>127000</xdr:colOff>
      <xdr:row>59</xdr:row>
      <xdr:rowOff>163830</xdr:rowOff>
    </xdr:to>
    <xdr:cxnSp macro="">
      <xdr:nvCxnSpPr>
        <xdr:cNvPr id="471" name="直線コネクタ 470"/>
        <xdr:cNvCxnSpPr/>
      </xdr:nvCxnSpPr>
      <xdr:spPr>
        <a:xfrm flipV="1">
          <a:off x="15481300" y="1014984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156845</xdr:rowOff>
    </xdr:from>
    <xdr:to>
      <xdr:col>76</xdr:col>
      <xdr:colOff>165100</xdr:colOff>
      <xdr:row>59</xdr:row>
      <xdr:rowOff>86995</xdr:rowOff>
    </xdr:to>
    <xdr:sp macro="" textlink="">
      <xdr:nvSpPr>
        <xdr:cNvPr id="472" name="楕円 471"/>
        <xdr:cNvSpPr/>
      </xdr:nvSpPr>
      <xdr:spPr>
        <a:xfrm>
          <a:off x="14541500" y="1010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36195</xdr:rowOff>
    </xdr:from>
    <xdr:to>
      <xdr:col>81</xdr:col>
      <xdr:colOff>50800</xdr:colOff>
      <xdr:row>59</xdr:row>
      <xdr:rowOff>163830</xdr:rowOff>
    </xdr:to>
    <xdr:cxnSp macro="">
      <xdr:nvCxnSpPr>
        <xdr:cNvPr id="473" name="直線コネクタ 472"/>
        <xdr:cNvCxnSpPr/>
      </xdr:nvCxnSpPr>
      <xdr:spPr>
        <a:xfrm>
          <a:off x="14592300" y="10151745"/>
          <a:ext cx="889000" cy="12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42562</xdr:rowOff>
    </xdr:from>
    <xdr:ext cx="405111" cy="259045"/>
    <xdr:sp macro="" textlink="">
      <xdr:nvSpPr>
        <xdr:cNvPr id="474" name="n_1aveValue【学校施設】&#10;有形固定資産減価償却率"/>
        <xdr:cNvSpPr txBox="1"/>
      </xdr:nvSpPr>
      <xdr:spPr>
        <a:xfrm>
          <a:off x="152660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24782</xdr:rowOff>
    </xdr:from>
    <xdr:ext cx="405111" cy="259045"/>
    <xdr:sp macro="" textlink="">
      <xdr:nvSpPr>
        <xdr:cNvPr id="475" name="n_2aveValue【学校施設】&#10;有形固定資産減価償却率"/>
        <xdr:cNvSpPr txBox="1"/>
      </xdr:nvSpPr>
      <xdr:spPr>
        <a:xfrm>
          <a:off x="143897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34307</xdr:rowOff>
    </xdr:from>
    <xdr:ext cx="405111" cy="259045"/>
    <xdr:sp macro="" textlink="">
      <xdr:nvSpPr>
        <xdr:cNvPr id="476" name="n_1mainValue【学校施設】&#10;有形固定資産減価償却率"/>
        <xdr:cNvSpPr txBox="1"/>
      </xdr:nvSpPr>
      <xdr:spPr>
        <a:xfrm>
          <a:off x="15266044" y="1032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103522</xdr:rowOff>
    </xdr:from>
    <xdr:ext cx="405111" cy="259045"/>
    <xdr:sp macro="" textlink="">
      <xdr:nvSpPr>
        <xdr:cNvPr id="477" name="n_2mainValue【学校施設】&#10;有形固定資産減価償却率"/>
        <xdr:cNvSpPr txBox="1"/>
      </xdr:nvSpPr>
      <xdr:spPr>
        <a:xfrm>
          <a:off x="14389744" y="987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8" name="正方形/長方形 47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9" name="正方形/長方形 47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0" name="正方形/長方形 47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1" name="正方形/長方形 48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2" name="正方形/長方形 48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3" name="正方形/長方形 48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4" name="正方形/長方形 48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5" name="正方形/長方形 48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6" name="テキスト ボックス 48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7" name="直線コネクタ 48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8" name="テキスト ボックス 48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89" name="直線コネクタ 48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90" name="テキスト ボックス 48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91" name="直線コネクタ 49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92" name="テキスト ボックス 49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93" name="直線コネクタ 49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4" name="テキスト ボックス 49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5" name="直線コネクタ 49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6" name="テキスト ボックス 49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7" name="直線コネクタ 49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8" name="テキスト ボックス 49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64</xdr:row>
      <xdr:rowOff>10058</xdr:rowOff>
    </xdr:to>
    <xdr:cxnSp macro="">
      <xdr:nvCxnSpPr>
        <xdr:cNvPr id="500" name="直線コネクタ 499"/>
        <xdr:cNvCxnSpPr/>
      </xdr:nvCxnSpPr>
      <xdr:spPr>
        <a:xfrm flipV="1">
          <a:off x="22160864" y="9569196"/>
          <a:ext cx="0" cy="1413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13885</xdr:rowOff>
    </xdr:from>
    <xdr:ext cx="469744" cy="259045"/>
    <xdr:sp macro="" textlink="">
      <xdr:nvSpPr>
        <xdr:cNvPr id="501" name="【学校施設】&#10;一人当たり面積最小値テキスト"/>
        <xdr:cNvSpPr txBox="1"/>
      </xdr:nvSpPr>
      <xdr:spPr>
        <a:xfrm>
          <a:off x="22199600" y="10986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10058</xdr:rowOff>
    </xdr:from>
    <xdr:to>
      <xdr:col>116</xdr:col>
      <xdr:colOff>152400</xdr:colOff>
      <xdr:row>64</xdr:row>
      <xdr:rowOff>10058</xdr:rowOff>
    </xdr:to>
    <xdr:cxnSp macro="">
      <xdr:nvCxnSpPr>
        <xdr:cNvPr id="502" name="直線コネクタ 501"/>
        <xdr:cNvCxnSpPr/>
      </xdr:nvCxnSpPr>
      <xdr:spPr>
        <a:xfrm>
          <a:off x="22072600" y="10982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503" name="【学校施設】&#10;一人当たり面積最大値テキスト"/>
        <xdr:cNvSpPr txBox="1"/>
      </xdr:nvSpPr>
      <xdr:spPr>
        <a:xfrm>
          <a:off x="22199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504" name="直線コネクタ 503"/>
        <xdr:cNvCxnSpPr/>
      </xdr:nvCxnSpPr>
      <xdr:spPr>
        <a:xfrm>
          <a:off x="22072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23741</xdr:rowOff>
    </xdr:from>
    <xdr:ext cx="469744" cy="259045"/>
    <xdr:sp macro="" textlink="">
      <xdr:nvSpPr>
        <xdr:cNvPr id="505" name="【学校施設】&#10;一人当たり面積平均値テキスト"/>
        <xdr:cNvSpPr txBox="1"/>
      </xdr:nvSpPr>
      <xdr:spPr>
        <a:xfrm>
          <a:off x="22199600" y="10310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864</xdr:rowOff>
    </xdr:from>
    <xdr:to>
      <xdr:col>116</xdr:col>
      <xdr:colOff>114300</xdr:colOff>
      <xdr:row>61</xdr:row>
      <xdr:rowOff>102464</xdr:rowOff>
    </xdr:to>
    <xdr:sp macro="" textlink="">
      <xdr:nvSpPr>
        <xdr:cNvPr id="506" name="フローチャート: 判断 505"/>
        <xdr:cNvSpPr/>
      </xdr:nvSpPr>
      <xdr:spPr>
        <a:xfrm>
          <a:off x="22110700" y="10459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34696</xdr:rowOff>
    </xdr:from>
    <xdr:to>
      <xdr:col>112</xdr:col>
      <xdr:colOff>38100</xdr:colOff>
      <xdr:row>61</xdr:row>
      <xdr:rowOff>136296</xdr:rowOff>
    </xdr:to>
    <xdr:sp macro="" textlink="">
      <xdr:nvSpPr>
        <xdr:cNvPr id="507" name="フローチャート: 判断 506"/>
        <xdr:cNvSpPr/>
      </xdr:nvSpPr>
      <xdr:spPr>
        <a:xfrm>
          <a:off x="21272500" y="1049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48413</xdr:rowOff>
    </xdr:from>
    <xdr:to>
      <xdr:col>107</xdr:col>
      <xdr:colOff>101600</xdr:colOff>
      <xdr:row>61</xdr:row>
      <xdr:rowOff>150013</xdr:rowOff>
    </xdr:to>
    <xdr:sp macro="" textlink="">
      <xdr:nvSpPr>
        <xdr:cNvPr id="508" name="フローチャート: 判断 507"/>
        <xdr:cNvSpPr/>
      </xdr:nvSpPr>
      <xdr:spPr>
        <a:xfrm>
          <a:off x="20383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9" name="テキスト ボックス 5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0" name="テキスト ボックス 5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1" name="テキスト ボックス 5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2" name="テキスト ボックス 5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3" name="テキスト ボックス 5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105105</xdr:rowOff>
    </xdr:from>
    <xdr:to>
      <xdr:col>116</xdr:col>
      <xdr:colOff>114300</xdr:colOff>
      <xdr:row>62</xdr:row>
      <xdr:rowOff>35255</xdr:rowOff>
    </xdr:to>
    <xdr:sp macro="" textlink="">
      <xdr:nvSpPr>
        <xdr:cNvPr id="514" name="楕円 513"/>
        <xdr:cNvSpPr/>
      </xdr:nvSpPr>
      <xdr:spPr>
        <a:xfrm>
          <a:off x="22110700" y="1056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83532</xdr:rowOff>
    </xdr:from>
    <xdr:ext cx="469744" cy="259045"/>
    <xdr:sp macro="" textlink="">
      <xdr:nvSpPr>
        <xdr:cNvPr id="515" name="【学校施設】&#10;一人当たり面積該当値テキスト"/>
        <xdr:cNvSpPr txBox="1"/>
      </xdr:nvSpPr>
      <xdr:spPr>
        <a:xfrm>
          <a:off x="22199600" y="10541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126594</xdr:rowOff>
    </xdr:from>
    <xdr:to>
      <xdr:col>112</xdr:col>
      <xdr:colOff>38100</xdr:colOff>
      <xdr:row>61</xdr:row>
      <xdr:rowOff>56744</xdr:rowOff>
    </xdr:to>
    <xdr:sp macro="" textlink="">
      <xdr:nvSpPr>
        <xdr:cNvPr id="516" name="楕円 515"/>
        <xdr:cNvSpPr/>
      </xdr:nvSpPr>
      <xdr:spPr>
        <a:xfrm>
          <a:off x="21272500" y="1041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5944</xdr:rowOff>
    </xdr:from>
    <xdr:to>
      <xdr:col>116</xdr:col>
      <xdr:colOff>63500</xdr:colOff>
      <xdr:row>61</xdr:row>
      <xdr:rowOff>155905</xdr:rowOff>
    </xdr:to>
    <xdr:cxnSp macro="">
      <xdr:nvCxnSpPr>
        <xdr:cNvPr id="517" name="直線コネクタ 516"/>
        <xdr:cNvCxnSpPr/>
      </xdr:nvCxnSpPr>
      <xdr:spPr>
        <a:xfrm>
          <a:off x="21323300" y="10464394"/>
          <a:ext cx="838200" cy="14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154940</xdr:rowOff>
    </xdr:from>
    <xdr:to>
      <xdr:col>107</xdr:col>
      <xdr:colOff>101600</xdr:colOff>
      <xdr:row>61</xdr:row>
      <xdr:rowOff>85090</xdr:rowOff>
    </xdr:to>
    <xdr:sp macro="" textlink="">
      <xdr:nvSpPr>
        <xdr:cNvPr id="518" name="楕円 517"/>
        <xdr:cNvSpPr/>
      </xdr:nvSpPr>
      <xdr:spPr>
        <a:xfrm>
          <a:off x="20383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5944</xdr:rowOff>
    </xdr:from>
    <xdr:to>
      <xdr:col>111</xdr:col>
      <xdr:colOff>177800</xdr:colOff>
      <xdr:row>61</xdr:row>
      <xdr:rowOff>34290</xdr:rowOff>
    </xdr:to>
    <xdr:cxnSp macro="">
      <xdr:nvCxnSpPr>
        <xdr:cNvPr id="519" name="直線コネクタ 518"/>
        <xdr:cNvCxnSpPr/>
      </xdr:nvCxnSpPr>
      <xdr:spPr>
        <a:xfrm flipV="1">
          <a:off x="20434300" y="10464394"/>
          <a:ext cx="889000" cy="2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127423</xdr:rowOff>
    </xdr:from>
    <xdr:ext cx="469744" cy="259045"/>
    <xdr:sp macro="" textlink="">
      <xdr:nvSpPr>
        <xdr:cNvPr id="520" name="n_1aveValue【学校施設】&#10;一人当たり面積"/>
        <xdr:cNvSpPr txBox="1"/>
      </xdr:nvSpPr>
      <xdr:spPr>
        <a:xfrm>
          <a:off x="21075727" y="1058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141140</xdr:rowOff>
    </xdr:from>
    <xdr:ext cx="469744" cy="259045"/>
    <xdr:sp macro="" textlink="">
      <xdr:nvSpPr>
        <xdr:cNvPr id="521" name="n_2aveValue【学校施設】&#10;一人当たり面積"/>
        <xdr:cNvSpPr txBox="1"/>
      </xdr:nvSpPr>
      <xdr:spPr>
        <a:xfrm>
          <a:off x="20199427" y="1059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73271</xdr:rowOff>
    </xdr:from>
    <xdr:ext cx="469744" cy="259045"/>
    <xdr:sp macro="" textlink="">
      <xdr:nvSpPr>
        <xdr:cNvPr id="522" name="n_1mainValue【学校施設】&#10;一人当たり面積"/>
        <xdr:cNvSpPr txBox="1"/>
      </xdr:nvSpPr>
      <xdr:spPr>
        <a:xfrm>
          <a:off x="21075727" y="10188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101617</xdr:rowOff>
    </xdr:from>
    <xdr:ext cx="469744" cy="259045"/>
    <xdr:sp macro="" textlink="">
      <xdr:nvSpPr>
        <xdr:cNvPr id="523" name="n_2mainValue【学校施設】&#10;一人当たり面積"/>
        <xdr:cNvSpPr txBox="1"/>
      </xdr:nvSpPr>
      <xdr:spPr>
        <a:xfrm>
          <a:off x="20199427" y="1021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2" name="テキスト ボックス 5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3" name="直線コネクタ 5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34" name="直線コネクタ 53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5" name="テキスト ボックス 53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6" name="直線コネクタ 53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7" name="テキスト ボックス 53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8" name="直線コネクタ 53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9" name="テキスト ボックス 53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0" name="直線コネクタ 53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1" name="テキスト ボックス 54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2" name="直線コネクタ 54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3" name="テキスト ボックス 54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4" name="直線コネクタ 54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5" name="テキスト ボックス 54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6" name="直線コネクタ 5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7" name="テキスト ボックス 54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18506</xdr:rowOff>
    </xdr:to>
    <xdr:cxnSp macro="">
      <xdr:nvCxnSpPr>
        <xdr:cNvPr id="549" name="直線コネクタ 548"/>
        <xdr:cNvCxnSpPr/>
      </xdr:nvCxnSpPr>
      <xdr:spPr>
        <a:xfrm flipV="1">
          <a:off x="16318864" y="1328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22333</xdr:rowOff>
    </xdr:from>
    <xdr:ext cx="340478" cy="259045"/>
    <xdr:sp macro="" textlink="">
      <xdr:nvSpPr>
        <xdr:cNvPr id="550" name="【児童館】&#10;有形固定資産減価償却率最小値テキスト"/>
        <xdr:cNvSpPr txBox="1"/>
      </xdr:nvSpPr>
      <xdr:spPr>
        <a:xfrm>
          <a:off x="16357600" y="1476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18506</xdr:rowOff>
    </xdr:from>
    <xdr:to>
      <xdr:col>86</xdr:col>
      <xdr:colOff>25400</xdr:colOff>
      <xdr:row>86</xdr:row>
      <xdr:rowOff>18506</xdr:rowOff>
    </xdr:to>
    <xdr:cxnSp macro="">
      <xdr:nvCxnSpPr>
        <xdr:cNvPr id="551" name="直線コネクタ 550"/>
        <xdr:cNvCxnSpPr/>
      </xdr:nvCxnSpPr>
      <xdr:spPr>
        <a:xfrm>
          <a:off x="16230600" y="1476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52"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53" name="直線コネクタ 552"/>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93453</xdr:rowOff>
    </xdr:from>
    <xdr:ext cx="405111" cy="259045"/>
    <xdr:sp macro="" textlink="">
      <xdr:nvSpPr>
        <xdr:cNvPr id="554" name="【児童館】&#10;有形固定資産減価償却率平均値テキスト"/>
        <xdr:cNvSpPr txBox="1"/>
      </xdr:nvSpPr>
      <xdr:spPr>
        <a:xfrm>
          <a:off x="16357600" y="13980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70576</xdr:rowOff>
    </xdr:from>
    <xdr:to>
      <xdr:col>85</xdr:col>
      <xdr:colOff>177800</xdr:colOff>
      <xdr:row>83</xdr:row>
      <xdr:rowOff>726</xdr:rowOff>
    </xdr:to>
    <xdr:sp macro="" textlink="">
      <xdr:nvSpPr>
        <xdr:cNvPr id="555" name="フローチャート: 判断 554"/>
        <xdr:cNvSpPr/>
      </xdr:nvSpPr>
      <xdr:spPr>
        <a:xfrm>
          <a:off x="16268700" y="1412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556" name="フローチャート: 判断 555"/>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165281</xdr:rowOff>
    </xdr:from>
    <xdr:to>
      <xdr:col>76</xdr:col>
      <xdr:colOff>165100</xdr:colOff>
      <xdr:row>83</xdr:row>
      <xdr:rowOff>95431</xdr:rowOff>
    </xdr:to>
    <xdr:sp macro="" textlink="">
      <xdr:nvSpPr>
        <xdr:cNvPr id="557" name="フローチャート: 判断 556"/>
        <xdr:cNvSpPr/>
      </xdr:nvSpPr>
      <xdr:spPr>
        <a:xfrm>
          <a:off x="14541500" y="1422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8" name="テキスト ボックス 5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9" name="テキスト ボックス 5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0" name="テキスト ボックス 5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1" name="テキスト ボックス 5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2" name="テキスト ボックス 5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77107</xdr:rowOff>
    </xdr:from>
    <xdr:to>
      <xdr:col>85</xdr:col>
      <xdr:colOff>177800</xdr:colOff>
      <xdr:row>84</xdr:row>
      <xdr:rowOff>7257</xdr:rowOff>
    </xdr:to>
    <xdr:sp macro="" textlink="">
      <xdr:nvSpPr>
        <xdr:cNvPr id="563" name="楕円 562"/>
        <xdr:cNvSpPr/>
      </xdr:nvSpPr>
      <xdr:spPr>
        <a:xfrm>
          <a:off x="162687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55534</xdr:rowOff>
    </xdr:from>
    <xdr:ext cx="405111" cy="259045"/>
    <xdr:sp macro="" textlink="">
      <xdr:nvSpPr>
        <xdr:cNvPr id="564" name="【児童館】&#10;有形固定資産減価償却率該当値テキスト"/>
        <xdr:cNvSpPr txBox="1"/>
      </xdr:nvSpPr>
      <xdr:spPr>
        <a:xfrm>
          <a:off x="16357600" y="1428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109764</xdr:rowOff>
    </xdr:from>
    <xdr:to>
      <xdr:col>81</xdr:col>
      <xdr:colOff>101600</xdr:colOff>
      <xdr:row>84</xdr:row>
      <xdr:rowOff>39914</xdr:rowOff>
    </xdr:to>
    <xdr:sp macro="" textlink="">
      <xdr:nvSpPr>
        <xdr:cNvPr id="565" name="楕円 564"/>
        <xdr:cNvSpPr/>
      </xdr:nvSpPr>
      <xdr:spPr>
        <a:xfrm>
          <a:off x="15430500" y="143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127907</xdr:rowOff>
    </xdr:from>
    <xdr:to>
      <xdr:col>85</xdr:col>
      <xdr:colOff>127000</xdr:colOff>
      <xdr:row>83</xdr:row>
      <xdr:rowOff>160564</xdr:rowOff>
    </xdr:to>
    <xdr:cxnSp macro="">
      <xdr:nvCxnSpPr>
        <xdr:cNvPr id="566" name="直線コネクタ 565"/>
        <xdr:cNvCxnSpPr/>
      </xdr:nvCxnSpPr>
      <xdr:spPr>
        <a:xfrm flipV="1">
          <a:off x="15481300" y="143582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142421</xdr:rowOff>
    </xdr:from>
    <xdr:to>
      <xdr:col>76</xdr:col>
      <xdr:colOff>165100</xdr:colOff>
      <xdr:row>84</xdr:row>
      <xdr:rowOff>72571</xdr:rowOff>
    </xdr:to>
    <xdr:sp macro="" textlink="">
      <xdr:nvSpPr>
        <xdr:cNvPr id="567" name="楕円 566"/>
        <xdr:cNvSpPr/>
      </xdr:nvSpPr>
      <xdr:spPr>
        <a:xfrm>
          <a:off x="14541500" y="143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160564</xdr:rowOff>
    </xdr:from>
    <xdr:to>
      <xdr:col>81</xdr:col>
      <xdr:colOff>50800</xdr:colOff>
      <xdr:row>84</xdr:row>
      <xdr:rowOff>21771</xdr:rowOff>
    </xdr:to>
    <xdr:cxnSp macro="">
      <xdr:nvCxnSpPr>
        <xdr:cNvPr id="568" name="直線コネクタ 567"/>
        <xdr:cNvCxnSpPr/>
      </xdr:nvCxnSpPr>
      <xdr:spPr>
        <a:xfrm flipV="1">
          <a:off x="14592300" y="143909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31948</xdr:rowOff>
    </xdr:from>
    <xdr:ext cx="405111" cy="259045"/>
    <xdr:sp macro="" textlink="">
      <xdr:nvSpPr>
        <xdr:cNvPr id="569" name="n_1aveValue【児童館】&#10;有形固定資産減価償却率"/>
        <xdr:cNvSpPr txBox="1"/>
      </xdr:nvSpPr>
      <xdr:spPr>
        <a:xfrm>
          <a:off x="152660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111958</xdr:rowOff>
    </xdr:from>
    <xdr:ext cx="405111" cy="259045"/>
    <xdr:sp macro="" textlink="">
      <xdr:nvSpPr>
        <xdr:cNvPr id="570" name="n_2aveValue【児童館】&#10;有形固定資産減価償却率"/>
        <xdr:cNvSpPr txBox="1"/>
      </xdr:nvSpPr>
      <xdr:spPr>
        <a:xfrm>
          <a:off x="14389744" y="1399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31041</xdr:rowOff>
    </xdr:from>
    <xdr:ext cx="405111" cy="259045"/>
    <xdr:sp macro="" textlink="">
      <xdr:nvSpPr>
        <xdr:cNvPr id="571" name="n_1mainValue【児童館】&#10;有形固定資産減価償却率"/>
        <xdr:cNvSpPr txBox="1"/>
      </xdr:nvSpPr>
      <xdr:spPr>
        <a:xfrm>
          <a:off x="15266044" y="1443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63698</xdr:rowOff>
    </xdr:from>
    <xdr:ext cx="405111" cy="259045"/>
    <xdr:sp macro="" textlink="">
      <xdr:nvSpPr>
        <xdr:cNvPr id="572" name="n_2mainValue【児童館】&#10;有形固定資産減価償却率"/>
        <xdr:cNvSpPr txBox="1"/>
      </xdr:nvSpPr>
      <xdr:spPr>
        <a:xfrm>
          <a:off x="14389744" y="1446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3" name="正方形/長方形 5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4" name="正方形/長方形 5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5" name="正方形/長方形 5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6" name="正方形/長方形 5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7" name="正方形/長方形 5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8" name="正方形/長方形 5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9" name="正方形/長方形 5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0" name="正方形/長方形 57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1" name="テキスト ボックス 58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2" name="直線コネクタ 58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3" name="直線コネクタ 58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4" name="テキスト ボックス 58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5" name="直線コネクタ 58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6" name="テキスト ボックス 58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7" name="直線コネクタ 58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8" name="テキスト ボックス 58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9" name="直線コネクタ 58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0" name="テキスト ボックス 58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1" name="直線コネクタ 59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2" name="テキスト ボックス 59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3" name="直線コネクタ 59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4" name="テキスト ボックス 59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107950</xdr:rowOff>
    </xdr:from>
    <xdr:to>
      <xdr:col>116</xdr:col>
      <xdr:colOff>62864</xdr:colOff>
      <xdr:row>86</xdr:row>
      <xdr:rowOff>76200</xdr:rowOff>
    </xdr:to>
    <xdr:cxnSp macro="">
      <xdr:nvCxnSpPr>
        <xdr:cNvPr id="596" name="直線コネクタ 595"/>
        <xdr:cNvCxnSpPr/>
      </xdr:nvCxnSpPr>
      <xdr:spPr>
        <a:xfrm flipV="1">
          <a:off x="22160864" y="133096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597"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598" name="直線コネクタ 597"/>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54627</xdr:rowOff>
    </xdr:from>
    <xdr:ext cx="469744" cy="259045"/>
    <xdr:sp macro="" textlink="">
      <xdr:nvSpPr>
        <xdr:cNvPr id="599" name="【児童館】&#10;一人当たり面積最大値テキスト"/>
        <xdr:cNvSpPr txBox="1"/>
      </xdr:nvSpPr>
      <xdr:spPr>
        <a:xfrm>
          <a:off x="22199600" y="1308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107950</xdr:rowOff>
    </xdr:from>
    <xdr:to>
      <xdr:col>116</xdr:col>
      <xdr:colOff>152400</xdr:colOff>
      <xdr:row>77</xdr:row>
      <xdr:rowOff>107950</xdr:rowOff>
    </xdr:to>
    <xdr:cxnSp macro="">
      <xdr:nvCxnSpPr>
        <xdr:cNvPr id="600" name="直線コネクタ 599"/>
        <xdr:cNvCxnSpPr/>
      </xdr:nvCxnSpPr>
      <xdr:spPr>
        <a:xfrm>
          <a:off x="22072600" y="1330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149877</xdr:rowOff>
    </xdr:from>
    <xdr:ext cx="469744" cy="259045"/>
    <xdr:sp macro="" textlink="">
      <xdr:nvSpPr>
        <xdr:cNvPr id="601" name="【児童館】&#10;一人当たり面積平均値テキスト"/>
        <xdr:cNvSpPr txBox="1"/>
      </xdr:nvSpPr>
      <xdr:spPr>
        <a:xfrm>
          <a:off x="22199600" y="14380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0</xdr:rowOff>
    </xdr:from>
    <xdr:to>
      <xdr:col>116</xdr:col>
      <xdr:colOff>114300</xdr:colOff>
      <xdr:row>84</xdr:row>
      <xdr:rowOff>101600</xdr:rowOff>
    </xdr:to>
    <xdr:sp macro="" textlink="">
      <xdr:nvSpPr>
        <xdr:cNvPr id="602" name="フローチャート: 判断 601"/>
        <xdr:cNvSpPr/>
      </xdr:nvSpPr>
      <xdr:spPr>
        <a:xfrm>
          <a:off x="221107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12700</xdr:rowOff>
    </xdr:from>
    <xdr:to>
      <xdr:col>112</xdr:col>
      <xdr:colOff>38100</xdr:colOff>
      <xdr:row>84</xdr:row>
      <xdr:rowOff>114300</xdr:rowOff>
    </xdr:to>
    <xdr:sp macro="" textlink="">
      <xdr:nvSpPr>
        <xdr:cNvPr id="603" name="フローチャート: 判断 602"/>
        <xdr:cNvSpPr/>
      </xdr:nvSpPr>
      <xdr:spPr>
        <a:xfrm>
          <a:off x="21272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133350</xdr:rowOff>
    </xdr:from>
    <xdr:to>
      <xdr:col>107</xdr:col>
      <xdr:colOff>101600</xdr:colOff>
      <xdr:row>84</xdr:row>
      <xdr:rowOff>63500</xdr:rowOff>
    </xdr:to>
    <xdr:sp macro="" textlink="">
      <xdr:nvSpPr>
        <xdr:cNvPr id="604" name="フローチャート: 判断 603"/>
        <xdr:cNvSpPr/>
      </xdr:nvSpPr>
      <xdr:spPr>
        <a:xfrm>
          <a:off x="203835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5" name="テキスト ボックス 60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6" name="テキスト ボックス 60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7" name="テキスト ボックス 60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8" name="テキスト ボックス 60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9" name="テキスト ボックス 60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88900</xdr:rowOff>
    </xdr:from>
    <xdr:to>
      <xdr:col>116</xdr:col>
      <xdr:colOff>114300</xdr:colOff>
      <xdr:row>83</xdr:row>
      <xdr:rowOff>19050</xdr:rowOff>
    </xdr:to>
    <xdr:sp macro="" textlink="">
      <xdr:nvSpPr>
        <xdr:cNvPr id="610" name="楕円 609"/>
        <xdr:cNvSpPr/>
      </xdr:nvSpPr>
      <xdr:spPr>
        <a:xfrm>
          <a:off x="22110700" y="1414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111777</xdr:rowOff>
    </xdr:from>
    <xdr:ext cx="469744" cy="259045"/>
    <xdr:sp macro="" textlink="">
      <xdr:nvSpPr>
        <xdr:cNvPr id="611" name="【児童館】&#10;一人当たり面積該当値テキスト"/>
        <xdr:cNvSpPr txBox="1"/>
      </xdr:nvSpPr>
      <xdr:spPr>
        <a:xfrm>
          <a:off x="22199600"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88900</xdr:rowOff>
    </xdr:from>
    <xdr:to>
      <xdr:col>112</xdr:col>
      <xdr:colOff>38100</xdr:colOff>
      <xdr:row>83</xdr:row>
      <xdr:rowOff>19050</xdr:rowOff>
    </xdr:to>
    <xdr:sp macro="" textlink="">
      <xdr:nvSpPr>
        <xdr:cNvPr id="612" name="楕円 611"/>
        <xdr:cNvSpPr/>
      </xdr:nvSpPr>
      <xdr:spPr>
        <a:xfrm>
          <a:off x="21272500" y="1414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139700</xdr:rowOff>
    </xdr:from>
    <xdr:to>
      <xdr:col>116</xdr:col>
      <xdr:colOff>63500</xdr:colOff>
      <xdr:row>82</xdr:row>
      <xdr:rowOff>139700</xdr:rowOff>
    </xdr:to>
    <xdr:cxnSp macro="">
      <xdr:nvCxnSpPr>
        <xdr:cNvPr id="613" name="直線コネクタ 612"/>
        <xdr:cNvCxnSpPr/>
      </xdr:nvCxnSpPr>
      <xdr:spPr>
        <a:xfrm>
          <a:off x="21323300" y="14198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88900</xdr:rowOff>
    </xdr:from>
    <xdr:to>
      <xdr:col>107</xdr:col>
      <xdr:colOff>101600</xdr:colOff>
      <xdr:row>83</xdr:row>
      <xdr:rowOff>19050</xdr:rowOff>
    </xdr:to>
    <xdr:sp macro="" textlink="">
      <xdr:nvSpPr>
        <xdr:cNvPr id="614" name="楕円 613"/>
        <xdr:cNvSpPr/>
      </xdr:nvSpPr>
      <xdr:spPr>
        <a:xfrm>
          <a:off x="20383500" y="1414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139700</xdr:rowOff>
    </xdr:from>
    <xdr:to>
      <xdr:col>111</xdr:col>
      <xdr:colOff>177800</xdr:colOff>
      <xdr:row>82</xdr:row>
      <xdr:rowOff>139700</xdr:rowOff>
    </xdr:to>
    <xdr:cxnSp macro="">
      <xdr:nvCxnSpPr>
        <xdr:cNvPr id="615" name="直線コネクタ 614"/>
        <xdr:cNvCxnSpPr/>
      </xdr:nvCxnSpPr>
      <xdr:spPr>
        <a:xfrm>
          <a:off x="20434300" y="14198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105427</xdr:rowOff>
    </xdr:from>
    <xdr:ext cx="469744" cy="259045"/>
    <xdr:sp macro="" textlink="">
      <xdr:nvSpPr>
        <xdr:cNvPr id="616" name="n_1aveValue【児童館】&#10;一人当たり面積"/>
        <xdr:cNvSpPr txBox="1"/>
      </xdr:nvSpPr>
      <xdr:spPr>
        <a:xfrm>
          <a:off x="21075727"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54627</xdr:rowOff>
    </xdr:from>
    <xdr:ext cx="469744" cy="259045"/>
    <xdr:sp macro="" textlink="">
      <xdr:nvSpPr>
        <xdr:cNvPr id="617" name="n_2aveValue【児童館】&#10;一人当たり面積"/>
        <xdr:cNvSpPr txBox="1"/>
      </xdr:nvSpPr>
      <xdr:spPr>
        <a:xfrm>
          <a:off x="20199427" y="144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35577</xdr:rowOff>
    </xdr:from>
    <xdr:ext cx="469744" cy="259045"/>
    <xdr:sp macro="" textlink="">
      <xdr:nvSpPr>
        <xdr:cNvPr id="618" name="n_1mainValue【児童館】&#10;一人当たり面積"/>
        <xdr:cNvSpPr txBox="1"/>
      </xdr:nvSpPr>
      <xdr:spPr>
        <a:xfrm>
          <a:off x="21075727" y="1392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35577</xdr:rowOff>
    </xdr:from>
    <xdr:ext cx="469744" cy="259045"/>
    <xdr:sp macro="" textlink="">
      <xdr:nvSpPr>
        <xdr:cNvPr id="619" name="n_2mainValue【児童館】&#10;一人当たり面積"/>
        <xdr:cNvSpPr txBox="1"/>
      </xdr:nvSpPr>
      <xdr:spPr>
        <a:xfrm>
          <a:off x="20199427" y="1392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0" name="正方形/長方形 61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1" name="正方形/長方形 62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2" name="正方形/長方形 62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3" name="正方形/長方形 62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4" name="正方形/長方形 62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5" name="正方形/長方形 62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6" name="正方形/長方形 62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7" name="正方形/長方形 62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8" name="テキスト ボックス 62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9" name="直線コネクタ 62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30" name="テキスト ボックス 62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31" name="直線コネクタ 63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32" name="テキスト ボックス 631"/>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33" name="直線コネクタ 63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34" name="テキスト ボックス 63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35" name="直線コネクタ 63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36" name="テキスト ボックス 63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37" name="直線コネクタ 63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38" name="テキスト ボックス 637"/>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9" name="直線コネクタ 63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0" name="テキスト ボックス 63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108</xdr:row>
      <xdr:rowOff>112776</xdr:rowOff>
    </xdr:to>
    <xdr:cxnSp macro="">
      <xdr:nvCxnSpPr>
        <xdr:cNvPr id="642" name="直線コネクタ 641"/>
        <xdr:cNvCxnSpPr/>
      </xdr:nvCxnSpPr>
      <xdr:spPr>
        <a:xfrm flipV="1">
          <a:off x="16318864" y="17221200"/>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116603</xdr:rowOff>
    </xdr:from>
    <xdr:ext cx="405111" cy="259045"/>
    <xdr:sp macro="" textlink="">
      <xdr:nvSpPr>
        <xdr:cNvPr id="643" name="【公民館】&#10;有形固定資産減価償却率最小値テキスト"/>
        <xdr:cNvSpPr txBox="1"/>
      </xdr:nvSpPr>
      <xdr:spPr>
        <a:xfrm>
          <a:off x="16357600" y="1863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112776</xdr:rowOff>
    </xdr:from>
    <xdr:to>
      <xdr:col>86</xdr:col>
      <xdr:colOff>25400</xdr:colOff>
      <xdr:row>108</xdr:row>
      <xdr:rowOff>112776</xdr:rowOff>
    </xdr:to>
    <xdr:cxnSp macro="">
      <xdr:nvCxnSpPr>
        <xdr:cNvPr id="644" name="直線コネクタ 643"/>
        <xdr:cNvCxnSpPr/>
      </xdr:nvCxnSpPr>
      <xdr:spPr>
        <a:xfrm>
          <a:off x="16230600" y="1862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645"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646" name="直線コネクタ 645"/>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147845</xdr:rowOff>
    </xdr:from>
    <xdr:ext cx="405111" cy="259045"/>
    <xdr:sp macro="" textlink="">
      <xdr:nvSpPr>
        <xdr:cNvPr id="647" name="【公民館】&#10;有形固定資産減価償却率平均値テキスト"/>
        <xdr:cNvSpPr txBox="1"/>
      </xdr:nvSpPr>
      <xdr:spPr>
        <a:xfrm>
          <a:off x="16357600" y="17978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169418</xdr:rowOff>
    </xdr:from>
    <xdr:to>
      <xdr:col>85</xdr:col>
      <xdr:colOff>177800</xdr:colOff>
      <xdr:row>105</xdr:row>
      <xdr:rowOff>99568</xdr:rowOff>
    </xdr:to>
    <xdr:sp macro="" textlink="">
      <xdr:nvSpPr>
        <xdr:cNvPr id="648" name="フローチャート: 判断 647"/>
        <xdr:cNvSpPr/>
      </xdr:nvSpPr>
      <xdr:spPr>
        <a:xfrm>
          <a:off x="16268700" y="1800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39115</xdr:rowOff>
    </xdr:from>
    <xdr:to>
      <xdr:col>81</xdr:col>
      <xdr:colOff>101600</xdr:colOff>
      <xdr:row>105</xdr:row>
      <xdr:rowOff>140715</xdr:rowOff>
    </xdr:to>
    <xdr:sp macro="" textlink="">
      <xdr:nvSpPr>
        <xdr:cNvPr id="649" name="フローチャート: 判断 648"/>
        <xdr:cNvSpPr/>
      </xdr:nvSpPr>
      <xdr:spPr>
        <a:xfrm>
          <a:off x="15430500" y="180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87122</xdr:rowOff>
    </xdr:from>
    <xdr:to>
      <xdr:col>76</xdr:col>
      <xdr:colOff>165100</xdr:colOff>
      <xdr:row>106</xdr:row>
      <xdr:rowOff>17272</xdr:rowOff>
    </xdr:to>
    <xdr:sp macro="" textlink="">
      <xdr:nvSpPr>
        <xdr:cNvPr id="650" name="フローチャート: 判断 649"/>
        <xdr:cNvSpPr/>
      </xdr:nvSpPr>
      <xdr:spPr>
        <a:xfrm>
          <a:off x="14541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1" name="テキスト ボックス 65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2" name="テキスト ボックス 65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3" name="テキスト ボックス 65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4" name="テキスト ボックス 65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5" name="テキスト ボックス 65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71120</xdr:rowOff>
    </xdr:from>
    <xdr:to>
      <xdr:col>85</xdr:col>
      <xdr:colOff>177800</xdr:colOff>
      <xdr:row>104</xdr:row>
      <xdr:rowOff>1270</xdr:rowOff>
    </xdr:to>
    <xdr:sp macro="" textlink="">
      <xdr:nvSpPr>
        <xdr:cNvPr id="656" name="楕円 655"/>
        <xdr:cNvSpPr/>
      </xdr:nvSpPr>
      <xdr:spPr>
        <a:xfrm>
          <a:off x="162687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93997</xdr:rowOff>
    </xdr:from>
    <xdr:ext cx="405111" cy="259045"/>
    <xdr:sp macro="" textlink="">
      <xdr:nvSpPr>
        <xdr:cNvPr id="657" name="【公民館】&#10;有形固定資産減価償却率該当値テキスト"/>
        <xdr:cNvSpPr txBox="1"/>
      </xdr:nvSpPr>
      <xdr:spPr>
        <a:xfrm>
          <a:off x="16357600" y="1758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4826</xdr:rowOff>
    </xdr:from>
    <xdr:to>
      <xdr:col>81</xdr:col>
      <xdr:colOff>101600</xdr:colOff>
      <xdr:row>103</xdr:row>
      <xdr:rowOff>106426</xdr:rowOff>
    </xdr:to>
    <xdr:sp macro="" textlink="">
      <xdr:nvSpPr>
        <xdr:cNvPr id="658" name="楕円 657"/>
        <xdr:cNvSpPr/>
      </xdr:nvSpPr>
      <xdr:spPr>
        <a:xfrm>
          <a:off x="15430500" y="1766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55626</xdr:rowOff>
    </xdr:from>
    <xdr:to>
      <xdr:col>85</xdr:col>
      <xdr:colOff>127000</xdr:colOff>
      <xdr:row>103</xdr:row>
      <xdr:rowOff>121920</xdr:rowOff>
    </xdr:to>
    <xdr:cxnSp macro="">
      <xdr:nvCxnSpPr>
        <xdr:cNvPr id="659" name="直線コネクタ 658"/>
        <xdr:cNvCxnSpPr/>
      </xdr:nvCxnSpPr>
      <xdr:spPr>
        <a:xfrm>
          <a:off x="15481300" y="17714976"/>
          <a:ext cx="8382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32258</xdr:rowOff>
    </xdr:from>
    <xdr:to>
      <xdr:col>76</xdr:col>
      <xdr:colOff>165100</xdr:colOff>
      <xdr:row>103</xdr:row>
      <xdr:rowOff>133858</xdr:rowOff>
    </xdr:to>
    <xdr:sp macro="" textlink="">
      <xdr:nvSpPr>
        <xdr:cNvPr id="660" name="楕円 659"/>
        <xdr:cNvSpPr/>
      </xdr:nvSpPr>
      <xdr:spPr>
        <a:xfrm>
          <a:off x="14541500" y="1769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55626</xdr:rowOff>
    </xdr:from>
    <xdr:to>
      <xdr:col>81</xdr:col>
      <xdr:colOff>50800</xdr:colOff>
      <xdr:row>103</xdr:row>
      <xdr:rowOff>83058</xdr:rowOff>
    </xdr:to>
    <xdr:cxnSp macro="">
      <xdr:nvCxnSpPr>
        <xdr:cNvPr id="661" name="直線コネクタ 660"/>
        <xdr:cNvCxnSpPr/>
      </xdr:nvCxnSpPr>
      <xdr:spPr>
        <a:xfrm flipV="1">
          <a:off x="14592300" y="177149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131842</xdr:rowOff>
    </xdr:from>
    <xdr:ext cx="405111" cy="259045"/>
    <xdr:sp macro="" textlink="">
      <xdr:nvSpPr>
        <xdr:cNvPr id="662" name="n_1aveValue【公民館】&#10;有形固定資産減価償却率"/>
        <xdr:cNvSpPr txBox="1"/>
      </xdr:nvSpPr>
      <xdr:spPr>
        <a:xfrm>
          <a:off x="15266044" y="18134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8399</xdr:rowOff>
    </xdr:from>
    <xdr:ext cx="405111" cy="259045"/>
    <xdr:sp macro="" textlink="">
      <xdr:nvSpPr>
        <xdr:cNvPr id="663" name="n_2aveValue【公民館】&#10;有形固定資産減価償却率"/>
        <xdr:cNvSpPr txBox="1"/>
      </xdr:nvSpPr>
      <xdr:spPr>
        <a:xfrm>
          <a:off x="14389744" y="1818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122953</xdr:rowOff>
    </xdr:from>
    <xdr:ext cx="405111" cy="259045"/>
    <xdr:sp macro="" textlink="">
      <xdr:nvSpPr>
        <xdr:cNvPr id="664" name="n_1mainValue【公民館】&#10;有形固定資産減価償却率"/>
        <xdr:cNvSpPr txBox="1"/>
      </xdr:nvSpPr>
      <xdr:spPr>
        <a:xfrm>
          <a:off x="15266044" y="1743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150385</xdr:rowOff>
    </xdr:from>
    <xdr:ext cx="405111" cy="259045"/>
    <xdr:sp macro="" textlink="">
      <xdr:nvSpPr>
        <xdr:cNvPr id="665" name="n_2mainValue【公民館】&#10;有形固定資産減価償却率"/>
        <xdr:cNvSpPr txBox="1"/>
      </xdr:nvSpPr>
      <xdr:spPr>
        <a:xfrm>
          <a:off x="14389744" y="17466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6" name="正方形/長方形 66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7" name="正方形/長方形 66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8" name="正方形/長方形 66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9" name="正方形/長方形 66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0" name="正方形/長方形 66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1" name="正方形/長方形 67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2" name="正方形/長方形 67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3" name="正方形/長方形 67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4" name="テキスト ボックス 67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5" name="直線コネクタ 67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76" name="直線コネクタ 67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77" name="テキスト ボックス 67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78" name="直線コネクタ 67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79" name="テキスト ボックス 67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80" name="直線コネクタ 67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81" name="テキスト ボックス 68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82" name="直線コネクタ 68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83" name="テキスト ボックス 68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4" name="直線コネクタ 68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5" name="テキスト ボックス 68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128778</xdr:rowOff>
    </xdr:from>
    <xdr:to>
      <xdr:col>116</xdr:col>
      <xdr:colOff>62864</xdr:colOff>
      <xdr:row>108</xdr:row>
      <xdr:rowOff>44196</xdr:rowOff>
    </xdr:to>
    <xdr:cxnSp macro="">
      <xdr:nvCxnSpPr>
        <xdr:cNvPr id="687" name="直線コネクタ 686"/>
        <xdr:cNvCxnSpPr/>
      </xdr:nvCxnSpPr>
      <xdr:spPr>
        <a:xfrm flipV="1">
          <a:off x="22160864" y="17273778"/>
          <a:ext cx="0" cy="128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48023</xdr:rowOff>
    </xdr:from>
    <xdr:ext cx="469744" cy="259045"/>
    <xdr:sp macro="" textlink="">
      <xdr:nvSpPr>
        <xdr:cNvPr id="688" name="【公民館】&#10;一人当たり面積最小値テキスト"/>
        <xdr:cNvSpPr txBox="1"/>
      </xdr:nvSpPr>
      <xdr:spPr>
        <a:xfrm>
          <a:off x="22199600" y="1856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44196</xdr:rowOff>
    </xdr:from>
    <xdr:to>
      <xdr:col>116</xdr:col>
      <xdr:colOff>152400</xdr:colOff>
      <xdr:row>108</xdr:row>
      <xdr:rowOff>44196</xdr:rowOff>
    </xdr:to>
    <xdr:cxnSp macro="">
      <xdr:nvCxnSpPr>
        <xdr:cNvPr id="689" name="直線コネクタ 688"/>
        <xdr:cNvCxnSpPr/>
      </xdr:nvCxnSpPr>
      <xdr:spPr>
        <a:xfrm>
          <a:off x="22072600" y="1856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75455</xdr:rowOff>
    </xdr:from>
    <xdr:ext cx="469744" cy="259045"/>
    <xdr:sp macro="" textlink="">
      <xdr:nvSpPr>
        <xdr:cNvPr id="690" name="【公民館】&#10;一人当たり面積最大値テキスト"/>
        <xdr:cNvSpPr txBox="1"/>
      </xdr:nvSpPr>
      <xdr:spPr>
        <a:xfrm>
          <a:off x="22199600" y="1704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128778</xdr:rowOff>
    </xdr:from>
    <xdr:to>
      <xdr:col>116</xdr:col>
      <xdr:colOff>152400</xdr:colOff>
      <xdr:row>100</xdr:row>
      <xdr:rowOff>128778</xdr:rowOff>
    </xdr:to>
    <xdr:cxnSp macro="">
      <xdr:nvCxnSpPr>
        <xdr:cNvPr id="691" name="直線コネクタ 690"/>
        <xdr:cNvCxnSpPr/>
      </xdr:nvCxnSpPr>
      <xdr:spPr>
        <a:xfrm>
          <a:off x="22072600" y="17273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166133</xdr:rowOff>
    </xdr:from>
    <xdr:ext cx="469744" cy="259045"/>
    <xdr:sp macro="" textlink="">
      <xdr:nvSpPr>
        <xdr:cNvPr id="692" name="【公民館】&#10;一人当たり面積平均値テキスト"/>
        <xdr:cNvSpPr txBox="1"/>
      </xdr:nvSpPr>
      <xdr:spPr>
        <a:xfrm>
          <a:off x="22199600" y="18168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16256</xdr:rowOff>
    </xdr:from>
    <xdr:to>
      <xdr:col>116</xdr:col>
      <xdr:colOff>114300</xdr:colOff>
      <xdr:row>106</xdr:row>
      <xdr:rowOff>117856</xdr:rowOff>
    </xdr:to>
    <xdr:sp macro="" textlink="">
      <xdr:nvSpPr>
        <xdr:cNvPr id="693" name="フローチャート: 判断 692"/>
        <xdr:cNvSpPr/>
      </xdr:nvSpPr>
      <xdr:spPr>
        <a:xfrm>
          <a:off x="221107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77978</xdr:rowOff>
    </xdr:from>
    <xdr:to>
      <xdr:col>112</xdr:col>
      <xdr:colOff>38100</xdr:colOff>
      <xdr:row>107</xdr:row>
      <xdr:rowOff>8128</xdr:rowOff>
    </xdr:to>
    <xdr:sp macro="" textlink="">
      <xdr:nvSpPr>
        <xdr:cNvPr id="694" name="フローチャート: 判断 693"/>
        <xdr:cNvSpPr/>
      </xdr:nvSpPr>
      <xdr:spPr>
        <a:xfrm>
          <a:off x="21272500" y="1825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2539</xdr:rowOff>
    </xdr:from>
    <xdr:to>
      <xdr:col>107</xdr:col>
      <xdr:colOff>101600</xdr:colOff>
      <xdr:row>106</xdr:row>
      <xdr:rowOff>104139</xdr:rowOff>
    </xdr:to>
    <xdr:sp macro="" textlink="">
      <xdr:nvSpPr>
        <xdr:cNvPr id="695" name="フローチャート: 判断 694"/>
        <xdr:cNvSpPr/>
      </xdr:nvSpPr>
      <xdr:spPr>
        <a:xfrm>
          <a:off x="20383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6" name="テキスト ボックス 69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7" name="テキスト ボックス 69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8" name="テキスト ボックス 69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9" name="テキスト ボックス 69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0" name="テキスト ボックス 69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57404</xdr:rowOff>
    </xdr:from>
    <xdr:to>
      <xdr:col>116</xdr:col>
      <xdr:colOff>114300</xdr:colOff>
      <xdr:row>105</xdr:row>
      <xdr:rowOff>159004</xdr:rowOff>
    </xdr:to>
    <xdr:sp macro="" textlink="">
      <xdr:nvSpPr>
        <xdr:cNvPr id="701" name="楕円 700"/>
        <xdr:cNvSpPr/>
      </xdr:nvSpPr>
      <xdr:spPr>
        <a:xfrm>
          <a:off x="22110700" y="1805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80281</xdr:rowOff>
    </xdr:from>
    <xdr:ext cx="469744" cy="259045"/>
    <xdr:sp macro="" textlink="">
      <xdr:nvSpPr>
        <xdr:cNvPr id="702" name="【公民館】&#10;一人当たり面積該当値テキスト"/>
        <xdr:cNvSpPr txBox="1"/>
      </xdr:nvSpPr>
      <xdr:spPr>
        <a:xfrm>
          <a:off x="22199600" y="1791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55118</xdr:rowOff>
    </xdr:from>
    <xdr:to>
      <xdr:col>112</xdr:col>
      <xdr:colOff>38100</xdr:colOff>
      <xdr:row>105</xdr:row>
      <xdr:rowOff>156718</xdr:rowOff>
    </xdr:to>
    <xdr:sp macro="" textlink="">
      <xdr:nvSpPr>
        <xdr:cNvPr id="703" name="楕円 702"/>
        <xdr:cNvSpPr/>
      </xdr:nvSpPr>
      <xdr:spPr>
        <a:xfrm>
          <a:off x="21272500" y="1805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105918</xdr:rowOff>
    </xdr:from>
    <xdr:to>
      <xdr:col>116</xdr:col>
      <xdr:colOff>63500</xdr:colOff>
      <xdr:row>105</xdr:row>
      <xdr:rowOff>108204</xdr:rowOff>
    </xdr:to>
    <xdr:cxnSp macro="">
      <xdr:nvCxnSpPr>
        <xdr:cNvPr id="704" name="直線コネクタ 703"/>
        <xdr:cNvCxnSpPr/>
      </xdr:nvCxnSpPr>
      <xdr:spPr>
        <a:xfrm>
          <a:off x="21323300" y="1810816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55118</xdr:rowOff>
    </xdr:from>
    <xdr:to>
      <xdr:col>107</xdr:col>
      <xdr:colOff>101600</xdr:colOff>
      <xdr:row>105</xdr:row>
      <xdr:rowOff>156718</xdr:rowOff>
    </xdr:to>
    <xdr:sp macro="" textlink="">
      <xdr:nvSpPr>
        <xdr:cNvPr id="705" name="楕円 704"/>
        <xdr:cNvSpPr/>
      </xdr:nvSpPr>
      <xdr:spPr>
        <a:xfrm>
          <a:off x="20383500" y="1805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105918</xdr:rowOff>
    </xdr:from>
    <xdr:to>
      <xdr:col>111</xdr:col>
      <xdr:colOff>177800</xdr:colOff>
      <xdr:row>105</xdr:row>
      <xdr:rowOff>105918</xdr:rowOff>
    </xdr:to>
    <xdr:cxnSp macro="">
      <xdr:nvCxnSpPr>
        <xdr:cNvPr id="706" name="直線コネクタ 705"/>
        <xdr:cNvCxnSpPr/>
      </xdr:nvCxnSpPr>
      <xdr:spPr>
        <a:xfrm>
          <a:off x="20434300" y="181081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170705</xdr:rowOff>
    </xdr:from>
    <xdr:ext cx="469744" cy="259045"/>
    <xdr:sp macro="" textlink="">
      <xdr:nvSpPr>
        <xdr:cNvPr id="707" name="n_1aveValue【公民館】&#10;一人当たり面積"/>
        <xdr:cNvSpPr txBox="1"/>
      </xdr:nvSpPr>
      <xdr:spPr>
        <a:xfrm>
          <a:off x="21075727" y="1834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95266</xdr:rowOff>
    </xdr:from>
    <xdr:ext cx="469744" cy="259045"/>
    <xdr:sp macro="" textlink="">
      <xdr:nvSpPr>
        <xdr:cNvPr id="708" name="n_2aveValue【公民館】&#10;一人当たり面積"/>
        <xdr:cNvSpPr txBox="1"/>
      </xdr:nvSpPr>
      <xdr:spPr>
        <a:xfrm>
          <a:off x="201994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1795</xdr:rowOff>
    </xdr:from>
    <xdr:ext cx="469744" cy="259045"/>
    <xdr:sp macro="" textlink="">
      <xdr:nvSpPr>
        <xdr:cNvPr id="709" name="n_1mainValue【公民館】&#10;一人当たり面積"/>
        <xdr:cNvSpPr txBox="1"/>
      </xdr:nvSpPr>
      <xdr:spPr>
        <a:xfrm>
          <a:off x="21075727" y="1783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1795</xdr:rowOff>
    </xdr:from>
    <xdr:ext cx="469744" cy="259045"/>
    <xdr:sp macro="" textlink="">
      <xdr:nvSpPr>
        <xdr:cNvPr id="710" name="n_2mainValue【公民館】&#10;一人当たり面積"/>
        <xdr:cNvSpPr txBox="1"/>
      </xdr:nvSpPr>
      <xdr:spPr>
        <a:xfrm>
          <a:off x="20199427" y="1783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1" name="正方形/長方形 71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2" name="正方形/長方形 71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3" name="テキスト ボックス 71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高くなっている施設は順に、「福祉施設」、「体育館・プール」、「認定こども園・幼稚園・保育所」、「公営住宅」、「公民館」、「学校施設」、「庁舎」、「消防施設」である。「福祉施設」については、昭和</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年度に建設した老人憩の家のみが対象施設となっており、有形固定資産減価償却率は</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に達している。体育館・プールについては、昭和</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年度に建設した中央公民館体育館の老朽化が要因となっている。「認定こども園・幼稚園・保育所」については、町立幼稚園のすべてが有形固定資産減価償却率</a:t>
          </a:r>
          <a:r>
            <a:rPr kumimoji="1" lang="en-US" altLang="ja-JP" sz="1300">
              <a:latin typeface="ＭＳ Ｐゴシック" panose="020B0600070205080204" pitchFamily="50" charset="-128"/>
              <a:ea typeface="ＭＳ Ｐゴシック" panose="020B0600070205080204" pitchFamily="50" charset="-128"/>
            </a:rPr>
            <a:t>75</a:t>
          </a:r>
          <a:r>
            <a:rPr kumimoji="1" lang="ja-JP" altLang="en-US" sz="1300">
              <a:latin typeface="ＭＳ Ｐゴシック" panose="020B0600070205080204" pitchFamily="50" charset="-128"/>
              <a:ea typeface="ＭＳ Ｐゴシック" panose="020B0600070205080204" pitchFamily="50" charset="-128"/>
            </a:rPr>
            <a:t>％を超えている。特に藤原幼稚園は</a:t>
          </a:r>
          <a:r>
            <a:rPr kumimoji="1" lang="en-US" altLang="ja-JP" sz="1300">
              <a:latin typeface="ＭＳ Ｐゴシック" panose="020B0600070205080204" pitchFamily="50" charset="-128"/>
              <a:ea typeface="ＭＳ Ｐゴシック" panose="020B0600070205080204" pitchFamily="50" charset="-128"/>
            </a:rPr>
            <a:t>96.8</a:t>
          </a:r>
          <a:r>
            <a:rPr kumimoji="1" lang="ja-JP" altLang="en-US" sz="1300">
              <a:latin typeface="ＭＳ Ｐゴシック" panose="020B0600070205080204" pitchFamily="50" charset="-128"/>
              <a:ea typeface="ＭＳ Ｐゴシック" panose="020B0600070205080204" pitchFamily="50" charset="-128"/>
            </a:rPr>
            <a:t>％、日出幼稚園は</a:t>
          </a:r>
          <a:r>
            <a:rPr kumimoji="1" lang="en-US" altLang="ja-JP" sz="1300">
              <a:latin typeface="ＭＳ Ｐゴシック" panose="020B0600070205080204" pitchFamily="50" charset="-128"/>
              <a:ea typeface="ＭＳ Ｐゴシック" panose="020B0600070205080204" pitchFamily="50" charset="-128"/>
            </a:rPr>
            <a:t>90.2</a:t>
          </a:r>
          <a:r>
            <a:rPr kumimoji="1" lang="ja-JP" altLang="en-US" sz="1300">
              <a:latin typeface="ＭＳ Ｐゴシック" panose="020B0600070205080204" pitchFamily="50" charset="-128"/>
              <a:ea typeface="ＭＳ Ｐゴシック" panose="020B0600070205080204" pitchFamily="50" charset="-128"/>
            </a:rPr>
            <a:t>％となっており、著しく老朽化が進んでいることから、令和元年度中に策定する個別施設計画に基づき老朽化対策に取り組んでいく必要がある。「公営住宅」については、町内</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つある公営住宅のうち、青津山住宅は</a:t>
          </a:r>
          <a:r>
            <a:rPr kumimoji="1" lang="en-US" altLang="ja-JP" sz="1300">
              <a:latin typeface="ＭＳ Ｐゴシック" panose="020B0600070205080204" pitchFamily="50" charset="-128"/>
              <a:ea typeface="ＭＳ Ｐゴシック" panose="020B0600070205080204" pitchFamily="50" charset="-128"/>
            </a:rPr>
            <a:t>99.3</a:t>
          </a:r>
          <a:r>
            <a:rPr kumimoji="1" lang="ja-JP" altLang="en-US" sz="1300">
              <a:latin typeface="ＭＳ Ｐゴシック" panose="020B0600070205080204" pitchFamily="50" charset="-128"/>
              <a:ea typeface="ＭＳ Ｐゴシック" panose="020B0600070205080204" pitchFamily="50" charset="-128"/>
            </a:rPr>
            <a:t>％、辻間住宅は</a:t>
          </a:r>
          <a:r>
            <a:rPr kumimoji="1" lang="en-US" altLang="ja-JP" sz="1300">
              <a:latin typeface="ＭＳ Ｐゴシック" panose="020B0600070205080204" pitchFamily="50" charset="-128"/>
              <a:ea typeface="ＭＳ Ｐゴシック" panose="020B0600070205080204" pitchFamily="50" charset="-128"/>
            </a:rPr>
            <a:t>94.6</a:t>
          </a:r>
          <a:r>
            <a:rPr kumimoji="1" lang="ja-JP" altLang="en-US" sz="1300">
              <a:latin typeface="ＭＳ Ｐゴシック" panose="020B0600070205080204" pitchFamily="50" charset="-128"/>
              <a:ea typeface="ＭＳ Ｐゴシック" panose="020B0600070205080204" pitchFamily="50" charset="-128"/>
            </a:rPr>
            <a:t>％、藤原住宅は</a:t>
          </a:r>
          <a:r>
            <a:rPr kumimoji="1" lang="en-US" altLang="ja-JP" sz="1300">
              <a:latin typeface="ＭＳ Ｐゴシック" panose="020B0600070205080204" pitchFamily="50" charset="-128"/>
              <a:ea typeface="ＭＳ Ｐゴシック" panose="020B0600070205080204" pitchFamily="50" charset="-128"/>
            </a:rPr>
            <a:t>91.4</a:t>
          </a:r>
          <a:r>
            <a:rPr kumimoji="1" lang="ja-JP" altLang="en-US" sz="1300">
              <a:latin typeface="ＭＳ Ｐゴシック" panose="020B0600070205080204" pitchFamily="50" charset="-128"/>
              <a:ea typeface="ＭＳ Ｐゴシック" panose="020B0600070205080204" pitchFamily="50" charset="-128"/>
            </a:rPr>
            <a:t>％の有形固定資産減価償却率となっており、老朽化対策が課題となっている。一人当たり面積は類似団体平均の約</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倍となっていることから、施設数の適正化も含めて検討する必要がある。「公民館」については、中央公民館が</a:t>
          </a:r>
          <a:r>
            <a:rPr kumimoji="1" lang="en-US" altLang="ja-JP" sz="1300">
              <a:latin typeface="ＭＳ Ｐゴシック" panose="020B0600070205080204" pitchFamily="50" charset="-128"/>
              <a:ea typeface="ＭＳ Ｐゴシック" panose="020B0600070205080204" pitchFamily="50" charset="-128"/>
            </a:rPr>
            <a:t>71.8%</a:t>
          </a:r>
          <a:r>
            <a:rPr kumimoji="1" lang="ja-JP" altLang="en-US" sz="1300">
              <a:latin typeface="ＭＳ Ｐゴシック" panose="020B0600070205080204" pitchFamily="50" charset="-128"/>
              <a:ea typeface="ＭＳ Ｐゴシック" panose="020B0600070205080204" pitchFamily="50" charset="-128"/>
            </a:rPr>
            <a:t>となっているほか、地区公民館についても赤松地区が</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％、大神地区が</a:t>
          </a:r>
          <a:r>
            <a:rPr kumimoji="1" lang="en-US" altLang="ja-JP" sz="1300">
              <a:latin typeface="ＭＳ Ｐゴシック" panose="020B0600070205080204" pitchFamily="50" charset="-128"/>
              <a:ea typeface="ＭＳ Ｐゴシック" panose="020B0600070205080204" pitchFamily="50" charset="-128"/>
            </a:rPr>
            <a:t>90.2</a:t>
          </a:r>
          <a:r>
            <a:rPr kumimoji="1" lang="ja-JP" altLang="en-US" sz="1300">
              <a:latin typeface="ＭＳ Ｐゴシック" panose="020B0600070205080204" pitchFamily="50" charset="-128"/>
              <a:ea typeface="ＭＳ Ｐゴシック" panose="020B0600070205080204" pitchFamily="50" charset="-128"/>
            </a:rPr>
            <a:t>％とっており、全体的に老朽化が進んでいる。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大分県日出町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28,591
28,467
73.32
10,420,676
10,211,593
168,450
6,003,669
10,430,385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70.5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94488</xdr:rowOff>
    </xdr:from>
    <xdr:to>
      <xdr:col>24</xdr:col>
      <xdr:colOff>62865</xdr:colOff>
      <xdr:row>42</xdr:row>
      <xdr:rowOff>32766</xdr:rowOff>
    </xdr:to>
    <xdr:cxnSp macro="">
      <xdr:nvCxnSpPr>
        <xdr:cNvPr id="54" name="直線コネクタ 53"/>
        <xdr:cNvCxnSpPr/>
      </xdr:nvCxnSpPr>
      <xdr:spPr>
        <a:xfrm flipV="1">
          <a:off x="4634865" y="5752338"/>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36593</xdr:rowOff>
    </xdr:from>
    <xdr:ext cx="405111" cy="259045"/>
    <xdr:sp macro="" textlink="">
      <xdr:nvSpPr>
        <xdr:cNvPr id="55" name="【図書館】&#10;有形固定資産減価償却率最小値テキスト"/>
        <xdr:cNvSpPr txBox="1"/>
      </xdr:nvSpPr>
      <xdr:spPr>
        <a:xfrm>
          <a:off x="4673600" y="723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32766</xdr:rowOff>
    </xdr:from>
    <xdr:to>
      <xdr:col>24</xdr:col>
      <xdr:colOff>152400</xdr:colOff>
      <xdr:row>42</xdr:row>
      <xdr:rowOff>32766</xdr:rowOff>
    </xdr:to>
    <xdr:cxnSp macro="">
      <xdr:nvCxnSpPr>
        <xdr:cNvPr id="56" name="直線コネクタ 55"/>
        <xdr:cNvCxnSpPr/>
      </xdr:nvCxnSpPr>
      <xdr:spPr>
        <a:xfrm>
          <a:off x="4546600" y="723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41165</xdr:rowOff>
    </xdr:from>
    <xdr:ext cx="405111" cy="259045"/>
    <xdr:sp macro="" textlink="">
      <xdr:nvSpPr>
        <xdr:cNvPr id="57" name="【図書館】&#10;有形固定資産減価償却率最大値テキスト"/>
        <xdr:cNvSpPr txBox="1"/>
      </xdr:nvSpPr>
      <xdr:spPr>
        <a:xfrm>
          <a:off x="4673600" y="5527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94488</xdr:rowOff>
    </xdr:from>
    <xdr:to>
      <xdr:col>24</xdr:col>
      <xdr:colOff>152400</xdr:colOff>
      <xdr:row>33</xdr:row>
      <xdr:rowOff>94488</xdr:rowOff>
    </xdr:to>
    <xdr:cxnSp macro="">
      <xdr:nvCxnSpPr>
        <xdr:cNvPr id="58" name="直線コネクタ 57"/>
        <xdr:cNvCxnSpPr/>
      </xdr:nvCxnSpPr>
      <xdr:spPr>
        <a:xfrm>
          <a:off x="4546600" y="575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90695</xdr:rowOff>
    </xdr:from>
    <xdr:ext cx="405111" cy="259045"/>
    <xdr:sp macro="" textlink="">
      <xdr:nvSpPr>
        <xdr:cNvPr id="59" name="【図書館】&#10;有形固定資産減価償却率平均値テキスト"/>
        <xdr:cNvSpPr txBox="1"/>
      </xdr:nvSpPr>
      <xdr:spPr>
        <a:xfrm>
          <a:off x="4673600" y="6605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112268</xdr:rowOff>
    </xdr:from>
    <xdr:to>
      <xdr:col>24</xdr:col>
      <xdr:colOff>114300</xdr:colOff>
      <xdr:row>39</xdr:row>
      <xdr:rowOff>42418</xdr:rowOff>
    </xdr:to>
    <xdr:sp macro="" textlink="">
      <xdr:nvSpPr>
        <xdr:cNvPr id="60" name="フローチャート: 判断 59"/>
        <xdr:cNvSpPr/>
      </xdr:nvSpPr>
      <xdr:spPr>
        <a:xfrm>
          <a:off x="4584700" y="662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98552</xdr:rowOff>
    </xdr:from>
    <xdr:to>
      <xdr:col>20</xdr:col>
      <xdr:colOff>38100</xdr:colOff>
      <xdr:row>39</xdr:row>
      <xdr:rowOff>28702</xdr:rowOff>
    </xdr:to>
    <xdr:sp macro="" textlink="">
      <xdr:nvSpPr>
        <xdr:cNvPr id="61" name="フローチャート: 判断 60"/>
        <xdr:cNvSpPr/>
      </xdr:nvSpPr>
      <xdr:spPr>
        <a:xfrm>
          <a:off x="3746500" y="661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45229</xdr:rowOff>
    </xdr:from>
    <xdr:ext cx="405111" cy="259045"/>
    <xdr:sp macro="" textlink="">
      <xdr:nvSpPr>
        <xdr:cNvPr id="62" name="n_1aveValue【図書館】&#10;有形固定資産減価償却率"/>
        <xdr:cNvSpPr txBox="1"/>
      </xdr:nvSpPr>
      <xdr:spPr>
        <a:xfrm>
          <a:off x="3582044" y="6388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119126</xdr:rowOff>
    </xdr:from>
    <xdr:to>
      <xdr:col>15</xdr:col>
      <xdr:colOff>101600</xdr:colOff>
      <xdr:row>39</xdr:row>
      <xdr:rowOff>49276</xdr:rowOff>
    </xdr:to>
    <xdr:sp macro="" textlink="">
      <xdr:nvSpPr>
        <xdr:cNvPr id="63" name="フローチャート: 判断 62"/>
        <xdr:cNvSpPr/>
      </xdr:nvSpPr>
      <xdr:spPr>
        <a:xfrm>
          <a:off x="28575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39</xdr:row>
      <xdr:rowOff>40403</xdr:rowOff>
    </xdr:from>
    <xdr:ext cx="405111" cy="259045"/>
    <xdr:sp macro="" textlink="">
      <xdr:nvSpPr>
        <xdr:cNvPr id="64" name="n_2aveValue【図書館】&#10;有形固定資産減価償却率"/>
        <xdr:cNvSpPr txBox="1"/>
      </xdr:nvSpPr>
      <xdr:spPr>
        <a:xfrm>
          <a:off x="2705744" y="6726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128270</xdr:rowOff>
    </xdr:from>
    <xdr:to>
      <xdr:col>15</xdr:col>
      <xdr:colOff>101600</xdr:colOff>
      <xdr:row>38</xdr:row>
      <xdr:rowOff>58420</xdr:rowOff>
    </xdr:to>
    <xdr:sp macro="" textlink="">
      <xdr:nvSpPr>
        <xdr:cNvPr id="70" name="楕円 69"/>
        <xdr:cNvSpPr/>
      </xdr:nvSpPr>
      <xdr:spPr>
        <a:xfrm>
          <a:off x="2857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36</xdr:row>
      <xdr:rowOff>74947</xdr:rowOff>
    </xdr:from>
    <xdr:ext cx="405111" cy="259045"/>
    <xdr:sp macro="" textlink="">
      <xdr:nvSpPr>
        <xdr:cNvPr id="71" name="n_2mainValue【図書館】&#10;有形固定資産減価償却率"/>
        <xdr:cNvSpPr txBox="1"/>
      </xdr:nvSpPr>
      <xdr:spPr>
        <a:xfrm>
          <a:off x="27057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0" name="テキスト ボックス 7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2" name="直線コネクタ 8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3" name="テキスト ボックス 8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4" name="直線コネクタ 8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85" name="テキスト ボックス 8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6" name="直線コネクタ 8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87" name="テキスト ボックス 8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88" name="直線コネクタ 8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89" name="テキスト ボックス 8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0" name="直線コネクタ 8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1" name="テキスト ボックス 9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163068</xdr:rowOff>
    </xdr:from>
    <xdr:to>
      <xdr:col>54</xdr:col>
      <xdr:colOff>189865</xdr:colOff>
      <xdr:row>41</xdr:row>
      <xdr:rowOff>92202</xdr:rowOff>
    </xdr:to>
    <xdr:cxnSp macro="">
      <xdr:nvCxnSpPr>
        <xdr:cNvPr id="93" name="直線コネクタ 92"/>
        <xdr:cNvCxnSpPr/>
      </xdr:nvCxnSpPr>
      <xdr:spPr>
        <a:xfrm flipV="1">
          <a:off x="10476865" y="599236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96029</xdr:rowOff>
    </xdr:from>
    <xdr:ext cx="469744" cy="259045"/>
    <xdr:sp macro="" textlink="">
      <xdr:nvSpPr>
        <xdr:cNvPr id="94" name="【図書館】&#10;一人当たり面積最小値テキスト"/>
        <xdr:cNvSpPr txBox="1"/>
      </xdr:nvSpPr>
      <xdr:spPr>
        <a:xfrm>
          <a:off x="10515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92202</xdr:rowOff>
    </xdr:from>
    <xdr:to>
      <xdr:col>55</xdr:col>
      <xdr:colOff>88900</xdr:colOff>
      <xdr:row>41</xdr:row>
      <xdr:rowOff>92202</xdr:rowOff>
    </xdr:to>
    <xdr:cxnSp macro="">
      <xdr:nvCxnSpPr>
        <xdr:cNvPr id="95" name="直線コネクタ 94"/>
        <xdr:cNvCxnSpPr/>
      </xdr:nvCxnSpPr>
      <xdr:spPr>
        <a:xfrm>
          <a:off x="10388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109745</xdr:rowOff>
    </xdr:from>
    <xdr:ext cx="469744" cy="259045"/>
    <xdr:sp macro="" textlink="">
      <xdr:nvSpPr>
        <xdr:cNvPr id="96" name="【図書館】&#10;一人当たり面積最大値テキスト"/>
        <xdr:cNvSpPr txBox="1"/>
      </xdr:nvSpPr>
      <xdr:spPr>
        <a:xfrm>
          <a:off x="10515600" y="576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163068</xdr:rowOff>
    </xdr:from>
    <xdr:to>
      <xdr:col>55</xdr:col>
      <xdr:colOff>88900</xdr:colOff>
      <xdr:row>34</xdr:row>
      <xdr:rowOff>163068</xdr:rowOff>
    </xdr:to>
    <xdr:cxnSp macro="">
      <xdr:nvCxnSpPr>
        <xdr:cNvPr id="97" name="直線コネクタ 96"/>
        <xdr:cNvCxnSpPr/>
      </xdr:nvCxnSpPr>
      <xdr:spPr>
        <a:xfrm>
          <a:off x="10388600" y="599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120413</xdr:rowOff>
    </xdr:from>
    <xdr:ext cx="469744" cy="259045"/>
    <xdr:sp macro="" textlink="">
      <xdr:nvSpPr>
        <xdr:cNvPr id="98" name="【図書館】&#10;一人当たり面積平均値テキスト"/>
        <xdr:cNvSpPr txBox="1"/>
      </xdr:nvSpPr>
      <xdr:spPr>
        <a:xfrm>
          <a:off x="10515600" y="6806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141986</xdr:rowOff>
    </xdr:from>
    <xdr:to>
      <xdr:col>55</xdr:col>
      <xdr:colOff>50800</xdr:colOff>
      <xdr:row>40</xdr:row>
      <xdr:rowOff>72136</xdr:rowOff>
    </xdr:to>
    <xdr:sp macro="" textlink="">
      <xdr:nvSpPr>
        <xdr:cNvPr id="99" name="フローチャート: 判断 98"/>
        <xdr:cNvSpPr/>
      </xdr:nvSpPr>
      <xdr:spPr>
        <a:xfrm>
          <a:off x="10426700" y="682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146558</xdr:rowOff>
    </xdr:from>
    <xdr:to>
      <xdr:col>50</xdr:col>
      <xdr:colOff>165100</xdr:colOff>
      <xdr:row>40</xdr:row>
      <xdr:rowOff>76708</xdr:rowOff>
    </xdr:to>
    <xdr:sp macro="" textlink="">
      <xdr:nvSpPr>
        <xdr:cNvPr id="100" name="フローチャート: 判断 99"/>
        <xdr:cNvSpPr/>
      </xdr:nvSpPr>
      <xdr:spPr>
        <a:xfrm>
          <a:off x="95885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93235</xdr:rowOff>
    </xdr:from>
    <xdr:ext cx="469744" cy="259045"/>
    <xdr:sp macro="" textlink="">
      <xdr:nvSpPr>
        <xdr:cNvPr id="101" name="n_1aveValue【図書館】&#10;一人当たり面積"/>
        <xdr:cNvSpPr txBox="1"/>
      </xdr:nvSpPr>
      <xdr:spPr>
        <a:xfrm>
          <a:off x="9391727" y="660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7112</xdr:rowOff>
    </xdr:from>
    <xdr:to>
      <xdr:col>46</xdr:col>
      <xdr:colOff>38100</xdr:colOff>
      <xdr:row>40</xdr:row>
      <xdr:rowOff>108712</xdr:rowOff>
    </xdr:to>
    <xdr:sp macro="" textlink="">
      <xdr:nvSpPr>
        <xdr:cNvPr id="102" name="フローチャート: 判断 101"/>
        <xdr:cNvSpPr/>
      </xdr:nvSpPr>
      <xdr:spPr>
        <a:xfrm>
          <a:off x="8699500" y="686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125239</xdr:rowOff>
    </xdr:from>
    <xdr:ext cx="469744" cy="259045"/>
    <xdr:sp macro="" textlink="">
      <xdr:nvSpPr>
        <xdr:cNvPr id="103" name="n_2aveValue【図書館】&#10;一人当たり面積"/>
        <xdr:cNvSpPr txBox="1"/>
      </xdr:nvSpPr>
      <xdr:spPr>
        <a:xfrm>
          <a:off x="8515427" y="664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93980</xdr:rowOff>
    </xdr:from>
    <xdr:to>
      <xdr:col>46</xdr:col>
      <xdr:colOff>38100</xdr:colOff>
      <xdr:row>41</xdr:row>
      <xdr:rowOff>24130</xdr:rowOff>
    </xdr:to>
    <xdr:sp macro="" textlink="">
      <xdr:nvSpPr>
        <xdr:cNvPr id="109" name="楕円 108"/>
        <xdr:cNvSpPr/>
      </xdr:nvSpPr>
      <xdr:spPr>
        <a:xfrm>
          <a:off x="8699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41</xdr:row>
      <xdr:rowOff>15257</xdr:rowOff>
    </xdr:from>
    <xdr:ext cx="469744" cy="259045"/>
    <xdr:sp macro="" textlink="">
      <xdr:nvSpPr>
        <xdr:cNvPr id="110" name="n_2mainValue【図書館】&#10;一人当たり面積"/>
        <xdr:cNvSpPr txBox="1"/>
      </xdr:nvSpPr>
      <xdr:spPr>
        <a:xfrm>
          <a:off x="85154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1" name="直線コネクタ 12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2" name="テキスト ボックス 121"/>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3" name="直線コネクタ 12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24" name="テキスト ボックス 12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25" name="直線コネクタ 12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26" name="テキスト ボックス 12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27" name="直線コネクタ 12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28" name="テキスト ボックス 12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29" name="直線コネクタ 12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0" name="テキスト ボックス 12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1" name="直線コネクタ 13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2" name="テキスト ボックス 131"/>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70213</xdr:rowOff>
    </xdr:to>
    <xdr:cxnSp macro="">
      <xdr:nvCxnSpPr>
        <xdr:cNvPr id="136" name="直線コネクタ 135"/>
        <xdr:cNvCxnSpPr/>
      </xdr:nvCxnSpPr>
      <xdr:spPr>
        <a:xfrm flipV="1">
          <a:off x="4634865" y="947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37" name="【体育館・プール】&#10;有形固定資産減価償却率最小値テキスト"/>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38" name="直線コネクタ 137"/>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39"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40" name="直線コネクタ 139"/>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108874</xdr:rowOff>
    </xdr:from>
    <xdr:ext cx="405111" cy="259045"/>
    <xdr:sp macro="" textlink="">
      <xdr:nvSpPr>
        <xdr:cNvPr id="141" name="【体育館・プール】&#10;有形固定資産減価償却率平均値テキスト"/>
        <xdr:cNvSpPr txBox="1"/>
      </xdr:nvSpPr>
      <xdr:spPr>
        <a:xfrm>
          <a:off x="4673600" y="100529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130447</xdr:rowOff>
    </xdr:from>
    <xdr:to>
      <xdr:col>24</xdr:col>
      <xdr:colOff>114300</xdr:colOff>
      <xdr:row>59</xdr:row>
      <xdr:rowOff>60597</xdr:rowOff>
    </xdr:to>
    <xdr:sp macro="" textlink="">
      <xdr:nvSpPr>
        <xdr:cNvPr id="142" name="フローチャート: 判断 141"/>
        <xdr:cNvSpPr/>
      </xdr:nvSpPr>
      <xdr:spPr>
        <a:xfrm>
          <a:off x="4584700" y="1007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154940</xdr:rowOff>
    </xdr:from>
    <xdr:to>
      <xdr:col>20</xdr:col>
      <xdr:colOff>38100</xdr:colOff>
      <xdr:row>59</xdr:row>
      <xdr:rowOff>85090</xdr:rowOff>
    </xdr:to>
    <xdr:sp macro="" textlink="">
      <xdr:nvSpPr>
        <xdr:cNvPr id="143" name="フローチャート: 判断 142"/>
        <xdr:cNvSpPr/>
      </xdr:nvSpPr>
      <xdr:spPr>
        <a:xfrm>
          <a:off x="3746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76217</xdr:rowOff>
    </xdr:from>
    <xdr:ext cx="405111" cy="259045"/>
    <xdr:sp macro="" textlink="">
      <xdr:nvSpPr>
        <xdr:cNvPr id="144" name="n_1aveValue【体育館・プール】&#10;有形固定資産減価償却率"/>
        <xdr:cNvSpPr txBox="1"/>
      </xdr:nvSpPr>
      <xdr:spPr>
        <a:xfrm>
          <a:off x="35820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161472</xdr:rowOff>
    </xdr:from>
    <xdr:to>
      <xdr:col>15</xdr:col>
      <xdr:colOff>101600</xdr:colOff>
      <xdr:row>59</xdr:row>
      <xdr:rowOff>91622</xdr:rowOff>
    </xdr:to>
    <xdr:sp macro="" textlink="">
      <xdr:nvSpPr>
        <xdr:cNvPr id="145" name="フローチャート: 判断 144"/>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82749</xdr:rowOff>
    </xdr:from>
    <xdr:ext cx="405111" cy="259045"/>
    <xdr:sp macro="" textlink="">
      <xdr:nvSpPr>
        <xdr:cNvPr id="146" name="n_2aveValue【体育館・プール】&#10;有形固定資産減価償却率"/>
        <xdr:cNvSpPr txBox="1"/>
      </xdr:nvSpPr>
      <xdr:spPr>
        <a:xfrm>
          <a:off x="2705744"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47" name="テキスト ボックス 14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8" name="テキスト ボックス 14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49" name="テキスト ボックス 14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0" name="テキスト ボックス 14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1" name="テキスト ボックス 15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50437</xdr:rowOff>
    </xdr:from>
    <xdr:to>
      <xdr:col>24</xdr:col>
      <xdr:colOff>114300</xdr:colOff>
      <xdr:row>56</xdr:row>
      <xdr:rowOff>152037</xdr:rowOff>
    </xdr:to>
    <xdr:sp macro="" textlink="">
      <xdr:nvSpPr>
        <xdr:cNvPr id="152" name="楕円 151"/>
        <xdr:cNvSpPr/>
      </xdr:nvSpPr>
      <xdr:spPr>
        <a:xfrm>
          <a:off x="4584700" y="965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73314</xdr:rowOff>
    </xdr:from>
    <xdr:ext cx="405111" cy="259045"/>
    <xdr:sp macro="" textlink="">
      <xdr:nvSpPr>
        <xdr:cNvPr id="153" name="【体育館・プール】&#10;有形固定資産減価償却率該当値テキスト"/>
        <xdr:cNvSpPr txBox="1"/>
      </xdr:nvSpPr>
      <xdr:spPr>
        <a:xfrm>
          <a:off x="4673600" y="950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153307</xdr:rowOff>
    </xdr:from>
    <xdr:to>
      <xdr:col>20</xdr:col>
      <xdr:colOff>38100</xdr:colOff>
      <xdr:row>58</xdr:row>
      <xdr:rowOff>83457</xdr:rowOff>
    </xdr:to>
    <xdr:sp macro="" textlink="">
      <xdr:nvSpPr>
        <xdr:cNvPr id="154" name="楕円 153"/>
        <xdr:cNvSpPr/>
      </xdr:nvSpPr>
      <xdr:spPr>
        <a:xfrm>
          <a:off x="3746500" y="992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101237</xdr:rowOff>
    </xdr:from>
    <xdr:to>
      <xdr:col>24</xdr:col>
      <xdr:colOff>63500</xdr:colOff>
      <xdr:row>58</xdr:row>
      <xdr:rowOff>32657</xdr:rowOff>
    </xdr:to>
    <xdr:cxnSp macro="">
      <xdr:nvCxnSpPr>
        <xdr:cNvPr id="155" name="直線コネクタ 154"/>
        <xdr:cNvCxnSpPr/>
      </xdr:nvCxnSpPr>
      <xdr:spPr>
        <a:xfrm flipV="1">
          <a:off x="3797300" y="9702437"/>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122283</xdr:rowOff>
    </xdr:from>
    <xdr:to>
      <xdr:col>15</xdr:col>
      <xdr:colOff>101600</xdr:colOff>
      <xdr:row>57</xdr:row>
      <xdr:rowOff>52433</xdr:rowOff>
    </xdr:to>
    <xdr:sp macro="" textlink="">
      <xdr:nvSpPr>
        <xdr:cNvPr id="156" name="楕円 155"/>
        <xdr:cNvSpPr/>
      </xdr:nvSpPr>
      <xdr:spPr>
        <a:xfrm>
          <a:off x="2857500" y="972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1633</xdr:rowOff>
    </xdr:from>
    <xdr:to>
      <xdr:col>19</xdr:col>
      <xdr:colOff>177800</xdr:colOff>
      <xdr:row>58</xdr:row>
      <xdr:rowOff>32657</xdr:rowOff>
    </xdr:to>
    <xdr:cxnSp macro="">
      <xdr:nvCxnSpPr>
        <xdr:cNvPr id="157" name="直線コネクタ 156"/>
        <xdr:cNvCxnSpPr/>
      </xdr:nvCxnSpPr>
      <xdr:spPr>
        <a:xfrm>
          <a:off x="2908300" y="9774283"/>
          <a:ext cx="889000" cy="20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99984</xdr:rowOff>
    </xdr:from>
    <xdr:ext cx="405111" cy="259045"/>
    <xdr:sp macro="" textlink="">
      <xdr:nvSpPr>
        <xdr:cNvPr id="158" name="n_1mainValue【体育館・プール】&#10;有形固定資産減価償却率"/>
        <xdr:cNvSpPr txBox="1"/>
      </xdr:nvSpPr>
      <xdr:spPr>
        <a:xfrm>
          <a:off x="3582044" y="9701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68960</xdr:rowOff>
    </xdr:from>
    <xdr:ext cx="405111" cy="259045"/>
    <xdr:sp macro="" textlink="">
      <xdr:nvSpPr>
        <xdr:cNvPr id="159" name="n_2mainValue【体育館・プール】&#10;有形固定資産減価償却率"/>
        <xdr:cNvSpPr txBox="1"/>
      </xdr:nvSpPr>
      <xdr:spPr>
        <a:xfrm>
          <a:off x="2705744" y="9498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0" name="正方形/長方形 15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1" name="正方形/長方形 16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2" name="正方形/長方形 16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3" name="正方形/長方形 16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4" name="正方形/長方形 16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5" name="正方形/長方形 16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6" name="正方形/長方形 16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7" name="正方形/長方形 16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8" name="テキスト ボックス 16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9" name="直線コネクタ 16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0" name="直線コネクタ 16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1" name="テキスト ボックス 17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2" name="直線コネクタ 17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3" name="テキスト ボックス 17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4" name="直線コネクタ 17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5" name="テキスト ボックス 17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6" name="直線コネクタ 17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7" name="テキスト ボックス 17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8" name="直線コネクタ 17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79" name="テキスト ボックス 17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0" name="直線コネクタ 17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1" name="テキスト ボックス 18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140970</xdr:rowOff>
    </xdr:from>
    <xdr:to>
      <xdr:col>54</xdr:col>
      <xdr:colOff>189865</xdr:colOff>
      <xdr:row>64</xdr:row>
      <xdr:rowOff>15240</xdr:rowOff>
    </xdr:to>
    <xdr:cxnSp macro="">
      <xdr:nvCxnSpPr>
        <xdr:cNvPr id="183" name="直線コネクタ 182"/>
        <xdr:cNvCxnSpPr/>
      </xdr:nvCxnSpPr>
      <xdr:spPr>
        <a:xfrm flipV="1">
          <a:off x="10476865" y="95707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184"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185" name="直線コネクタ 184"/>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87647</xdr:rowOff>
    </xdr:from>
    <xdr:ext cx="469744" cy="259045"/>
    <xdr:sp macro="" textlink="">
      <xdr:nvSpPr>
        <xdr:cNvPr id="186" name="【体育館・プール】&#10;一人当たり面積最大値テキスト"/>
        <xdr:cNvSpPr txBox="1"/>
      </xdr:nvSpPr>
      <xdr:spPr>
        <a:xfrm>
          <a:off x="10515600" y="934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140970</xdr:rowOff>
    </xdr:from>
    <xdr:to>
      <xdr:col>55</xdr:col>
      <xdr:colOff>88900</xdr:colOff>
      <xdr:row>55</xdr:row>
      <xdr:rowOff>140970</xdr:rowOff>
    </xdr:to>
    <xdr:cxnSp macro="">
      <xdr:nvCxnSpPr>
        <xdr:cNvPr id="187" name="直線コネクタ 186"/>
        <xdr:cNvCxnSpPr/>
      </xdr:nvCxnSpPr>
      <xdr:spPr>
        <a:xfrm>
          <a:off x="10388600" y="957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124477</xdr:rowOff>
    </xdr:from>
    <xdr:ext cx="469744" cy="259045"/>
    <xdr:sp macro="" textlink="">
      <xdr:nvSpPr>
        <xdr:cNvPr id="188" name="【体育館・プール】&#10;一人当たり面積平均値テキスト"/>
        <xdr:cNvSpPr txBox="1"/>
      </xdr:nvSpPr>
      <xdr:spPr>
        <a:xfrm>
          <a:off x="10515600" y="1024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101600</xdr:rowOff>
    </xdr:from>
    <xdr:to>
      <xdr:col>55</xdr:col>
      <xdr:colOff>50800</xdr:colOff>
      <xdr:row>61</xdr:row>
      <xdr:rowOff>31750</xdr:rowOff>
    </xdr:to>
    <xdr:sp macro="" textlink="">
      <xdr:nvSpPr>
        <xdr:cNvPr id="189" name="フローチャート: 判断 188"/>
        <xdr:cNvSpPr/>
      </xdr:nvSpPr>
      <xdr:spPr>
        <a:xfrm>
          <a:off x="104267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63500</xdr:rowOff>
    </xdr:from>
    <xdr:to>
      <xdr:col>50</xdr:col>
      <xdr:colOff>165100</xdr:colOff>
      <xdr:row>60</xdr:row>
      <xdr:rowOff>165100</xdr:rowOff>
    </xdr:to>
    <xdr:sp macro="" textlink="">
      <xdr:nvSpPr>
        <xdr:cNvPr id="190" name="フローチャート: 判断 189"/>
        <xdr:cNvSpPr/>
      </xdr:nvSpPr>
      <xdr:spPr>
        <a:xfrm>
          <a:off x="9588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10177</xdr:rowOff>
    </xdr:from>
    <xdr:ext cx="469744" cy="259045"/>
    <xdr:sp macro="" textlink="">
      <xdr:nvSpPr>
        <xdr:cNvPr id="191" name="n_1aveValue【体育館・プール】&#10;一人当たり面積"/>
        <xdr:cNvSpPr txBox="1"/>
      </xdr:nvSpPr>
      <xdr:spPr>
        <a:xfrm>
          <a:off x="93917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101600</xdr:rowOff>
    </xdr:from>
    <xdr:to>
      <xdr:col>46</xdr:col>
      <xdr:colOff>38100</xdr:colOff>
      <xdr:row>61</xdr:row>
      <xdr:rowOff>31750</xdr:rowOff>
    </xdr:to>
    <xdr:sp macro="" textlink="">
      <xdr:nvSpPr>
        <xdr:cNvPr id="192" name="フローチャート: 判断 191"/>
        <xdr:cNvSpPr/>
      </xdr:nvSpPr>
      <xdr:spPr>
        <a:xfrm>
          <a:off x="8699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48277</xdr:rowOff>
    </xdr:from>
    <xdr:ext cx="469744" cy="259045"/>
    <xdr:sp macro="" textlink="">
      <xdr:nvSpPr>
        <xdr:cNvPr id="193" name="n_2aveValue【体育館・プール】&#10;一人当たり面積"/>
        <xdr:cNvSpPr txBox="1"/>
      </xdr:nvSpPr>
      <xdr:spPr>
        <a:xfrm>
          <a:off x="85154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4" name="テキスト ボックス 19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5" name="テキスト ボックス 19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6" name="テキスト ボックス 19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7" name="テキスト ボックス 19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8" name="テキスト ボックス 19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13970</xdr:rowOff>
    </xdr:from>
    <xdr:to>
      <xdr:col>55</xdr:col>
      <xdr:colOff>50800</xdr:colOff>
      <xdr:row>63</xdr:row>
      <xdr:rowOff>115570</xdr:rowOff>
    </xdr:to>
    <xdr:sp macro="" textlink="">
      <xdr:nvSpPr>
        <xdr:cNvPr id="199" name="楕円 198"/>
        <xdr:cNvSpPr/>
      </xdr:nvSpPr>
      <xdr:spPr>
        <a:xfrm>
          <a:off x="10426700" y="1081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100347</xdr:rowOff>
    </xdr:from>
    <xdr:ext cx="469744" cy="259045"/>
    <xdr:sp macro="" textlink="">
      <xdr:nvSpPr>
        <xdr:cNvPr id="200" name="【体育館・プール】&#10;一人当たり面積該当値テキスト"/>
        <xdr:cNvSpPr txBox="1"/>
      </xdr:nvSpPr>
      <xdr:spPr>
        <a:xfrm>
          <a:off x="10515600" y="1073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162560</xdr:rowOff>
    </xdr:from>
    <xdr:to>
      <xdr:col>50</xdr:col>
      <xdr:colOff>165100</xdr:colOff>
      <xdr:row>62</xdr:row>
      <xdr:rowOff>92710</xdr:rowOff>
    </xdr:to>
    <xdr:sp macro="" textlink="">
      <xdr:nvSpPr>
        <xdr:cNvPr id="201" name="楕円 200"/>
        <xdr:cNvSpPr/>
      </xdr:nvSpPr>
      <xdr:spPr>
        <a:xfrm>
          <a:off x="9588500" y="106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41910</xdr:rowOff>
    </xdr:from>
    <xdr:to>
      <xdr:col>55</xdr:col>
      <xdr:colOff>0</xdr:colOff>
      <xdr:row>63</xdr:row>
      <xdr:rowOff>64770</xdr:rowOff>
    </xdr:to>
    <xdr:cxnSp macro="">
      <xdr:nvCxnSpPr>
        <xdr:cNvPr id="202" name="直線コネクタ 201"/>
        <xdr:cNvCxnSpPr/>
      </xdr:nvCxnSpPr>
      <xdr:spPr>
        <a:xfrm>
          <a:off x="9639300" y="10671810"/>
          <a:ext cx="8382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10160</xdr:rowOff>
    </xdr:from>
    <xdr:to>
      <xdr:col>46</xdr:col>
      <xdr:colOff>38100</xdr:colOff>
      <xdr:row>63</xdr:row>
      <xdr:rowOff>111760</xdr:rowOff>
    </xdr:to>
    <xdr:sp macro="" textlink="">
      <xdr:nvSpPr>
        <xdr:cNvPr id="203" name="楕円 202"/>
        <xdr:cNvSpPr/>
      </xdr:nvSpPr>
      <xdr:spPr>
        <a:xfrm>
          <a:off x="8699500" y="108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41910</xdr:rowOff>
    </xdr:from>
    <xdr:to>
      <xdr:col>50</xdr:col>
      <xdr:colOff>114300</xdr:colOff>
      <xdr:row>63</xdr:row>
      <xdr:rowOff>60960</xdr:rowOff>
    </xdr:to>
    <xdr:cxnSp macro="">
      <xdr:nvCxnSpPr>
        <xdr:cNvPr id="204" name="直線コネクタ 203"/>
        <xdr:cNvCxnSpPr/>
      </xdr:nvCxnSpPr>
      <xdr:spPr>
        <a:xfrm flipV="1">
          <a:off x="8750300" y="1067181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83837</xdr:rowOff>
    </xdr:from>
    <xdr:ext cx="469744" cy="259045"/>
    <xdr:sp macro="" textlink="">
      <xdr:nvSpPr>
        <xdr:cNvPr id="205" name="n_1mainValue【体育館・プール】&#10;一人当たり面積"/>
        <xdr:cNvSpPr txBox="1"/>
      </xdr:nvSpPr>
      <xdr:spPr>
        <a:xfrm>
          <a:off x="9391727" y="1071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102887</xdr:rowOff>
    </xdr:from>
    <xdr:ext cx="469744" cy="259045"/>
    <xdr:sp macro="" textlink="">
      <xdr:nvSpPr>
        <xdr:cNvPr id="206" name="n_2mainValue【体育館・プール】&#10;一人当たり面積"/>
        <xdr:cNvSpPr txBox="1"/>
      </xdr:nvSpPr>
      <xdr:spPr>
        <a:xfrm>
          <a:off x="8515427" y="1090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7" name="テキスト ボックス 21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18" name="直線コネクタ 21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19" name="テキスト ボックス 21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0" name="直線コネクタ 21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1" name="テキスト ボックス 22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2" name="直線コネクタ 22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3" name="テキスト ボックス 22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4" name="直線コネクタ 22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25" name="テキスト ボックス 224"/>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6" name="直線コネクタ 22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7" name="テキスト ボックス 22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150113</xdr:rowOff>
    </xdr:to>
    <xdr:cxnSp macro="">
      <xdr:nvCxnSpPr>
        <xdr:cNvPr id="229" name="直線コネクタ 228"/>
        <xdr:cNvCxnSpPr/>
      </xdr:nvCxnSpPr>
      <xdr:spPr>
        <a:xfrm flipV="1">
          <a:off x="4634865" y="13411200"/>
          <a:ext cx="0" cy="1483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153940</xdr:rowOff>
    </xdr:from>
    <xdr:ext cx="405111" cy="259045"/>
    <xdr:sp macro="" textlink="">
      <xdr:nvSpPr>
        <xdr:cNvPr id="230" name="【福祉施設】&#10;有形固定資産減価償却率最小値テキスト"/>
        <xdr:cNvSpPr txBox="1"/>
      </xdr:nvSpPr>
      <xdr:spPr>
        <a:xfrm>
          <a:off x="4673600" y="14898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150113</xdr:rowOff>
    </xdr:from>
    <xdr:to>
      <xdr:col>24</xdr:col>
      <xdr:colOff>152400</xdr:colOff>
      <xdr:row>86</xdr:row>
      <xdr:rowOff>150113</xdr:rowOff>
    </xdr:to>
    <xdr:cxnSp macro="">
      <xdr:nvCxnSpPr>
        <xdr:cNvPr id="231" name="直線コネクタ 230"/>
        <xdr:cNvCxnSpPr/>
      </xdr:nvCxnSpPr>
      <xdr:spPr>
        <a:xfrm>
          <a:off x="4546600" y="14894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32" name="【福祉施設】&#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33" name="直線コネクタ 232"/>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61740</xdr:rowOff>
    </xdr:from>
    <xdr:ext cx="405111" cy="259045"/>
    <xdr:sp macro="" textlink="">
      <xdr:nvSpPr>
        <xdr:cNvPr id="234" name="【福祉施設】&#10;有形固定資産減価償却率平均値テキスト"/>
        <xdr:cNvSpPr txBox="1"/>
      </xdr:nvSpPr>
      <xdr:spPr>
        <a:xfrm>
          <a:off x="4673600" y="144635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83313</xdr:rowOff>
    </xdr:from>
    <xdr:to>
      <xdr:col>24</xdr:col>
      <xdr:colOff>114300</xdr:colOff>
      <xdr:row>85</xdr:row>
      <xdr:rowOff>13463</xdr:rowOff>
    </xdr:to>
    <xdr:sp macro="" textlink="">
      <xdr:nvSpPr>
        <xdr:cNvPr id="235" name="フローチャート: 判断 234"/>
        <xdr:cNvSpPr/>
      </xdr:nvSpPr>
      <xdr:spPr>
        <a:xfrm>
          <a:off x="4584700" y="1448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69596</xdr:rowOff>
    </xdr:from>
    <xdr:to>
      <xdr:col>20</xdr:col>
      <xdr:colOff>38100</xdr:colOff>
      <xdr:row>84</xdr:row>
      <xdr:rowOff>171196</xdr:rowOff>
    </xdr:to>
    <xdr:sp macro="" textlink="">
      <xdr:nvSpPr>
        <xdr:cNvPr id="236" name="フローチャート: 判断 235"/>
        <xdr:cNvSpPr/>
      </xdr:nvSpPr>
      <xdr:spPr>
        <a:xfrm>
          <a:off x="3746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84</xdr:row>
      <xdr:rowOff>162323</xdr:rowOff>
    </xdr:from>
    <xdr:ext cx="405111" cy="259045"/>
    <xdr:sp macro="" textlink="">
      <xdr:nvSpPr>
        <xdr:cNvPr id="237" name="n_1aveValue【福祉施設】&#10;有形固定資産減価償却率"/>
        <xdr:cNvSpPr txBox="1"/>
      </xdr:nvSpPr>
      <xdr:spPr>
        <a:xfrm>
          <a:off x="3582044" y="14564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84</xdr:row>
      <xdr:rowOff>42163</xdr:rowOff>
    </xdr:from>
    <xdr:to>
      <xdr:col>15</xdr:col>
      <xdr:colOff>101600</xdr:colOff>
      <xdr:row>84</xdr:row>
      <xdr:rowOff>143763</xdr:rowOff>
    </xdr:to>
    <xdr:sp macro="" textlink="">
      <xdr:nvSpPr>
        <xdr:cNvPr id="238" name="フローチャート: 判断 237"/>
        <xdr:cNvSpPr/>
      </xdr:nvSpPr>
      <xdr:spPr>
        <a:xfrm>
          <a:off x="2857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84</xdr:row>
      <xdr:rowOff>134890</xdr:rowOff>
    </xdr:from>
    <xdr:ext cx="405111" cy="259045"/>
    <xdr:sp macro="" textlink="">
      <xdr:nvSpPr>
        <xdr:cNvPr id="239" name="n_2aveValue【福祉施設】&#10;有形固定資産減価償却率"/>
        <xdr:cNvSpPr txBox="1"/>
      </xdr:nvSpPr>
      <xdr:spPr>
        <a:xfrm>
          <a:off x="2705744" y="14536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0" name="テキスト ボックス 23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1" name="テキスト ボックス 24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2" name="テキスト ボックス 24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3" name="テキスト ボックス 24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4" name="テキスト ボックス 24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158750</xdr:rowOff>
    </xdr:from>
    <xdr:to>
      <xdr:col>24</xdr:col>
      <xdr:colOff>114300</xdr:colOff>
      <xdr:row>78</xdr:row>
      <xdr:rowOff>88900</xdr:rowOff>
    </xdr:to>
    <xdr:sp macro="" textlink="">
      <xdr:nvSpPr>
        <xdr:cNvPr id="245" name="楕円 244"/>
        <xdr:cNvSpPr/>
      </xdr:nvSpPr>
      <xdr:spPr>
        <a:xfrm>
          <a:off x="45847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111777</xdr:rowOff>
    </xdr:from>
    <xdr:ext cx="469744" cy="259045"/>
    <xdr:sp macro="" textlink="">
      <xdr:nvSpPr>
        <xdr:cNvPr id="246" name="【福祉施設】&#10;有形固定資産減価償却率該当値テキスト"/>
        <xdr:cNvSpPr txBox="1"/>
      </xdr:nvSpPr>
      <xdr:spPr>
        <a:xfrm>
          <a:off x="4673600" y="1331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158750</xdr:rowOff>
    </xdr:from>
    <xdr:to>
      <xdr:col>20</xdr:col>
      <xdr:colOff>38100</xdr:colOff>
      <xdr:row>78</xdr:row>
      <xdr:rowOff>88900</xdr:rowOff>
    </xdr:to>
    <xdr:sp macro="" textlink="">
      <xdr:nvSpPr>
        <xdr:cNvPr id="247" name="楕円 246"/>
        <xdr:cNvSpPr/>
      </xdr:nvSpPr>
      <xdr:spPr>
        <a:xfrm>
          <a:off x="3746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38100</xdr:rowOff>
    </xdr:from>
    <xdr:to>
      <xdr:col>24</xdr:col>
      <xdr:colOff>63500</xdr:colOff>
      <xdr:row>78</xdr:row>
      <xdr:rowOff>38100</xdr:rowOff>
    </xdr:to>
    <xdr:cxnSp macro="">
      <xdr:nvCxnSpPr>
        <xdr:cNvPr id="248" name="直線コネクタ 247"/>
        <xdr:cNvCxnSpPr/>
      </xdr:nvCxnSpPr>
      <xdr:spPr>
        <a:xfrm>
          <a:off x="3797300" y="13411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158750</xdr:rowOff>
    </xdr:from>
    <xdr:to>
      <xdr:col>15</xdr:col>
      <xdr:colOff>101600</xdr:colOff>
      <xdr:row>78</xdr:row>
      <xdr:rowOff>88900</xdr:rowOff>
    </xdr:to>
    <xdr:sp macro="" textlink="">
      <xdr:nvSpPr>
        <xdr:cNvPr id="249" name="楕円 248"/>
        <xdr:cNvSpPr/>
      </xdr:nvSpPr>
      <xdr:spPr>
        <a:xfrm>
          <a:off x="2857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38100</xdr:rowOff>
    </xdr:from>
    <xdr:to>
      <xdr:col>19</xdr:col>
      <xdr:colOff>177800</xdr:colOff>
      <xdr:row>78</xdr:row>
      <xdr:rowOff>38100</xdr:rowOff>
    </xdr:to>
    <xdr:cxnSp macro="">
      <xdr:nvCxnSpPr>
        <xdr:cNvPr id="250" name="直線コネクタ 249"/>
        <xdr:cNvCxnSpPr/>
      </xdr:nvCxnSpPr>
      <xdr:spPr>
        <a:xfrm>
          <a:off x="2908300" y="1341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120727</xdr:colOff>
      <xdr:row>76</xdr:row>
      <xdr:rowOff>105427</xdr:rowOff>
    </xdr:from>
    <xdr:ext cx="469744" cy="259045"/>
    <xdr:sp macro="" textlink="">
      <xdr:nvSpPr>
        <xdr:cNvPr id="251" name="n_1mainValue【福祉施設】&#10;有形固定資産減価償却率"/>
        <xdr:cNvSpPr txBox="1"/>
      </xdr:nvSpPr>
      <xdr:spPr>
        <a:xfrm>
          <a:off x="35497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76</xdr:row>
      <xdr:rowOff>105427</xdr:rowOff>
    </xdr:from>
    <xdr:ext cx="469744" cy="259045"/>
    <xdr:sp macro="" textlink="">
      <xdr:nvSpPr>
        <xdr:cNvPr id="252" name="n_2mainValue【福祉施設】&#10;有形固定資産減価償却率"/>
        <xdr:cNvSpPr txBox="1"/>
      </xdr:nvSpPr>
      <xdr:spPr>
        <a:xfrm>
          <a:off x="26734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3" name="正方形/長方形 25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4" name="正方形/長方形 25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5" name="正方形/長方形 25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6" name="正方形/長方形 25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7" name="正方形/長方形 25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8" name="正方形/長方形 25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9" name="正方形/長方形 25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0" name="正方形/長方形 25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1" name="テキスト ボックス 26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2" name="直線コネクタ 26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3" name="直線コネクタ 26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4" name="テキスト ボックス 26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5" name="直線コネクタ 26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6" name="テキスト ボックス 26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7" name="直線コネクタ 26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68" name="テキスト ボックス 26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69" name="直線コネクタ 26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0" name="テキスト ボックス 26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1" name="直線コネクタ 27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2" name="テキスト ボックス 27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106680</xdr:rowOff>
    </xdr:from>
    <xdr:to>
      <xdr:col>54</xdr:col>
      <xdr:colOff>189865</xdr:colOff>
      <xdr:row>86</xdr:row>
      <xdr:rowOff>33528</xdr:rowOff>
    </xdr:to>
    <xdr:cxnSp macro="">
      <xdr:nvCxnSpPr>
        <xdr:cNvPr id="274" name="直線コネクタ 273"/>
        <xdr:cNvCxnSpPr/>
      </xdr:nvCxnSpPr>
      <xdr:spPr>
        <a:xfrm flipV="1">
          <a:off x="10476865" y="13479780"/>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275" name="【福祉施設】&#10;一人当たり面積最小値テキスト"/>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276" name="直線コネクタ 275"/>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53357</xdr:rowOff>
    </xdr:from>
    <xdr:ext cx="469744" cy="259045"/>
    <xdr:sp macro="" textlink="">
      <xdr:nvSpPr>
        <xdr:cNvPr id="277" name="【福祉施設】&#10;一人当たり面積最大値テキスト"/>
        <xdr:cNvSpPr txBox="1"/>
      </xdr:nvSpPr>
      <xdr:spPr>
        <a:xfrm>
          <a:off x="10515600" y="1325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106680</xdr:rowOff>
    </xdr:from>
    <xdr:to>
      <xdr:col>55</xdr:col>
      <xdr:colOff>88900</xdr:colOff>
      <xdr:row>78</xdr:row>
      <xdr:rowOff>106680</xdr:rowOff>
    </xdr:to>
    <xdr:cxnSp macro="">
      <xdr:nvCxnSpPr>
        <xdr:cNvPr id="278" name="直線コネクタ 277"/>
        <xdr:cNvCxnSpPr/>
      </xdr:nvCxnSpPr>
      <xdr:spPr>
        <a:xfrm>
          <a:off x="10388600" y="1347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103903</xdr:rowOff>
    </xdr:from>
    <xdr:ext cx="469744" cy="259045"/>
    <xdr:sp macro="" textlink="">
      <xdr:nvSpPr>
        <xdr:cNvPr id="279" name="【福祉施設】&#10;一人当たり面積平均値テキスト"/>
        <xdr:cNvSpPr txBox="1"/>
      </xdr:nvSpPr>
      <xdr:spPr>
        <a:xfrm>
          <a:off x="10515600" y="14162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81026</xdr:rowOff>
    </xdr:from>
    <xdr:to>
      <xdr:col>55</xdr:col>
      <xdr:colOff>50800</xdr:colOff>
      <xdr:row>84</xdr:row>
      <xdr:rowOff>11176</xdr:rowOff>
    </xdr:to>
    <xdr:sp macro="" textlink="">
      <xdr:nvSpPr>
        <xdr:cNvPr id="280" name="フローチャート: 判断 279"/>
        <xdr:cNvSpPr/>
      </xdr:nvSpPr>
      <xdr:spPr>
        <a:xfrm>
          <a:off x="10426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49022</xdr:rowOff>
    </xdr:from>
    <xdr:to>
      <xdr:col>50</xdr:col>
      <xdr:colOff>165100</xdr:colOff>
      <xdr:row>83</xdr:row>
      <xdr:rowOff>150622</xdr:rowOff>
    </xdr:to>
    <xdr:sp macro="" textlink="">
      <xdr:nvSpPr>
        <xdr:cNvPr id="281" name="フローチャート: 判断 280"/>
        <xdr:cNvSpPr/>
      </xdr:nvSpPr>
      <xdr:spPr>
        <a:xfrm>
          <a:off x="9588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81</xdr:row>
      <xdr:rowOff>167149</xdr:rowOff>
    </xdr:from>
    <xdr:ext cx="469744" cy="259045"/>
    <xdr:sp macro="" textlink="">
      <xdr:nvSpPr>
        <xdr:cNvPr id="282" name="n_1aveValue【福祉施設】&#10;一人当たり面積"/>
        <xdr:cNvSpPr txBox="1"/>
      </xdr:nvSpPr>
      <xdr:spPr>
        <a:xfrm>
          <a:off x="93917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131318</xdr:rowOff>
    </xdr:from>
    <xdr:to>
      <xdr:col>46</xdr:col>
      <xdr:colOff>38100</xdr:colOff>
      <xdr:row>84</xdr:row>
      <xdr:rowOff>61468</xdr:rowOff>
    </xdr:to>
    <xdr:sp macro="" textlink="">
      <xdr:nvSpPr>
        <xdr:cNvPr id="283" name="フローチャート: 判断 282"/>
        <xdr:cNvSpPr/>
      </xdr:nvSpPr>
      <xdr:spPr>
        <a:xfrm>
          <a:off x="86995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77995</xdr:rowOff>
    </xdr:from>
    <xdr:ext cx="469744" cy="259045"/>
    <xdr:sp macro="" textlink="">
      <xdr:nvSpPr>
        <xdr:cNvPr id="284" name="n_2aveValue【福祉施設】&#10;一人当たり面積"/>
        <xdr:cNvSpPr txBox="1"/>
      </xdr:nvSpPr>
      <xdr:spPr>
        <a:xfrm>
          <a:off x="8515427" y="1413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85" name="テキスト ボックス 28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6" name="テキスト ボックス 28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7" name="テキスト ボックス 28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8" name="テキスト ボックス 28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9" name="テキスト ボックス 28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140463</xdr:rowOff>
    </xdr:from>
    <xdr:to>
      <xdr:col>55</xdr:col>
      <xdr:colOff>50800</xdr:colOff>
      <xdr:row>86</xdr:row>
      <xdr:rowOff>70613</xdr:rowOff>
    </xdr:to>
    <xdr:sp macro="" textlink="">
      <xdr:nvSpPr>
        <xdr:cNvPr id="290" name="楕円 289"/>
        <xdr:cNvSpPr/>
      </xdr:nvSpPr>
      <xdr:spPr>
        <a:xfrm>
          <a:off x="10426700" y="1471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55390</xdr:rowOff>
    </xdr:from>
    <xdr:ext cx="469744" cy="259045"/>
    <xdr:sp macro="" textlink="">
      <xdr:nvSpPr>
        <xdr:cNvPr id="291" name="【福祉施設】&#10;一人当たり面積該当値テキスト"/>
        <xdr:cNvSpPr txBox="1"/>
      </xdr:nvSpPr>
      <xdr:spPr>
        <a:xfrm>
          <a:off x="10515600" y="1462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140463</xdr:rowOff>
    </xdr:from>
    <xdr:to>
      <xdr:col>50</xdr:col>
      <xdr:colOff>165100</xdr:colOff>
      <xdr:row>86</xdr:row>
      <xdr:rowOff>70613</xdr:rowOff>
    </xdr:to>
    <xdr:sp macro="" textlink="">
      <xdr:nvSpPr>
        <xdr:cNvPr id="292" name="楕円 291"/>
        <xdr:cNvSpPr/>
      </xdr:nvSpPr>
      <xdr:spPr>
        <a:xfrm>
          <a:off x="9588500" y="1471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19813</xdr:rowOff>
    </xdr:from>
    <xdr:to>
      <xdr:col>55</xdr:col>
      <xdr:colOff>0</xdr:colOff>
      <xdr:row>86</xdr:row>
      <xdr:rowOff>19813</xdr:rowOff>
    </xdr:to>
    <xdr:cxnSp macro="">
      <xdr:nvCxnSpPr>
        <xdr:cNvPr id="293" name="直線コネクタ 292"/>
        <xdr:cNvCxnSpPr/>
      </xdr:nvCxnSpPr>
      <xdr:spPr>
        <a:xfrm>
          <a:off x="9639300" y="147645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140463</xdr:rowOff>
    </xdr:from>
    <xdr:to>
      <xdr:col>46</xdr:col>
      <xdr:colOff>38100</xdr:colOff>
      <xdr:row>86</xdr:row>
      <xdr:rowOff>70613</xdr:rowOff>
    </xdr:to>
    <xdr:sp macro="" textlink="">
      <xdr:nvSpPr>
        <xdr:cNvPr id="294" name="楕円 293"/>
        <xdr:cNvSpPr/>
      </xdr:nvSpPr>
      <xdr:spPr>
        <a:xfrm>
          <a:off x="8699500" y="1471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19813</xdr:rowOff>
    </xdr:from>
    <xdr:to>
      <xdr:col>50</xdr:col>
      <xdr:colOff>114300</xdr:colOff>
      <xdr:row>86</xdr:row>
      <xdr:rowOff>19813</xdr:rowOff>
    </xdr:to>
    <xdr:cxnSp macro="">
      <xdr:nvCxnSpPr>
        <xdr:cNvPr id="295" name="直線コネクタ 294"/>
        <xdr:cNvCxnSpPr/>
      </xdr:nvCxnSpPr>
      <xdr:spPr>
        <a:xfrm>
          <a:off x="8750300" y="147645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61740</xdr:rowOff>
    </xdr:from>
    <xdr:ext cx="469744" cy="259045"/>
    <xdr:sp macro="" textlink="">
      <xdr:nvSpPr>
        <xdr:cNvPr id="296" name="n_1mainValue【福祉施設】&#10;一人当たり面積"/>
        <xdr:cNvSpPr txBox="1"/>
      </xdr:nvSpPr>
      <xdr:spPr>
        <a:xfrm>
          <a:off x="9391727" y="1480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61740</xdr:rowOff>
    </xdr:from>
    <xdr:ext cx="469744" cy="259045"/>
    <xdr:sp macro="" textlink="">
      <xdr:nvSpPr>
        <xdr:cNvPr id="297" name="n_2mainValue【福祉施設】&#10;一人当たり面積"/>
        <xdr:cNvSpPr txBox="1"/>
      </xdr:nvSpPr>
      <xdr:spPr>
        <a:xfrm>
          <a:off x="8515427" y="1480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8" name="正方形/長方形 29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9" name="正方形/長方形 29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0" name="正方形/長方形 29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1" name="正方形/長方形 30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2" name="正方形/長方形 30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3" name="正方形/長方形 30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4" name="正方形/長方形 30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正方形/長方形 30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6" name="正方形/長方形 30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7" name="正方形/長方形 30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8" name="正方形/長方形 30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9" name="正方形/長方形 30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0" name="正方形/長方形 30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1" name="正方形/長方形 31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2" name="正方形/長方形 31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3" name="正方形/長方形 31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4" name="正方形/長方形 31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5" name="正方形/長方形 31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6" name="正方形/長方形 31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7" name="正方形/長方形 31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8" name="正方形/長方形 31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9" name="正方形/長方形 31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0" name="正方形/長方形 31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1" name="正方形/長方形 320"/>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22" name="正方形/長方形 32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3" name="正方形/長方形 32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4" name="正方形/長方形 32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5" name="正方形/長方形 32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6" name="正方形/長方形 32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27" name="正方形/長方形 32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28" name="正方形/長方形 32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29" name="正方形/長方形 328"/>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30" name="正方形/長方形 32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31" name="正方形/長方形 33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2" name="正方形/長方形 33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3" name="正方形/長方形 33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4" name="正方形/長方形 33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5" name="正方形/長方形 33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6" name="正方形/長方形 33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7" name="正方形/長方形 33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38" name="テキスト ボックス 33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39" name="直線コネクタ 33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40" name="テキスト ボックス 33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41" name="直線コネクタ 34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42" name="テキスト ボックス 34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43" name="直線コネクタ 34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44" name="テキスト ボックス 34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45" name="直線コネクタ 34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46" name="テキスト ボックス 34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47" name="直線コネクタ 34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48" name="テキスト ボックス 34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49" name="直線コネクタ 34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50" name="テキスト ボックス 349"/>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51" name="直線コネクタ 35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52" name="テキスト ボックス 35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5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32385</xdr:rowOff>
    </xdr:from>
    <xdr:to>
      <xdr:col>85</xdr:col>
      <xdr:colOff>126364</xdr:colOff>
      <xdr:row>63</xdr:row>
      <xdr:rowOff>156210</xdr:rowOff>
    </xdr:to>
    <xdr:cxnSp macro="">
      <xdr:nvCxnSpPr>
        <xdr:cNvPr id="354" name="直線コネクタ 353"/>
        <xdr:cNvCxnSpPr/>
      </xdr:nvCxnSpPr>
      <xdr:spPr>
        <a:xfrm flipV="1">
          <a:off x="16318864" y="963358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160037</xdr:rowOff>
    </xdr:from>
    <xdr:ext cx="405111" cy="259045"/>
    <xdr:sp macro="" textlink="">
      <xdr:nvSpPr>
        <xdr:cNvPr id="355" name="【保健センター・保健所】&#10;有形固定資産減価償却率最小値テキスト"/>
        <xdr:cNvSpPr txBox="1"/>
      </xdr:nvSpPr>
      <xdr:spPr>
        <a:xfrm>
          <a:off x="16357600" y="1096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156210</xdr:rowOff>
    </xdr:from>
    <xdr:to>
      <xdr:col>86</xdr:col>
      <xdr:colOff>25400</xdr:colOff>
      <xdr:row>63</xdr:row>
      <xdr:rowOff>156210</xdr:rowOff>
    </xdr:to>
    <xdr:cxnSp macro="">
      <xdr:nvCxnSpPr>
        <xdr:cNvPr id="356" name="直線コネクタ 355"/>
        <xdr:cNvCxnSpPr/>
      </xdr:nvCxnSpPr>
      <xdr:spPr>
        <a:xfrm>
          <a:off x="16230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150512</xdr:rowOff>
    </xdr:from>
    <xdr:ext cx="405111" cy="259045"/>
    <xdr:sp macro="" textlink="">
      <xdr:nvSpPr>
        <xdr:cNvPr id="357" name="【保健センター・保健所】&#10;有形固定資産減価償却率最大値テキスト"/>
        <xdr:cNvSpPr txBox="1"/>
      </xdr:nvSpPr>
      <xdr:spPr>
        <a:xfrm>
          <a:off x="16357600" y="9408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32385</xdr:rowOff>
    </xdr:from>
    <xdr:to>
      <xdr:col>86</xdr:col>
      <xdr:colOff>25400</xdr:colOff>
      <xdr:row>56</xdr:row>
      <xdr:rowOff>32385</xdr:rowOff>
    </xdr:to>
    <xdr:cxnSp macro="">
      <xdr:nvCxnSpPr>
        <xdr:cNvPr id="358" name="直線コネクタ 357"/>
        <xdr:cNvCxnSpPr/>
      </xdr:nvCxnSpPr>
      <xdr:spPr>
        <a:xfrm>
          <a:off x="16230600" y="963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164482</xdr:rowOff>
    </xdr:from>
    <xdr:ext cx="405111" cy="259045"/>
    <xdr:sp macro="" textlink="">
      <xdr:nvSpPr>
        <xdr:cNvPr id="359" name="【保健センター・保健所】&#10;有形固定資産減価償却率平均値テキスト"/>
        <xdr:cNvSpPr txBox="1"/>
      </xdr:nvSpPr>
      <xdr:spPr>
        <a:xfrm>
          <a:off x="16357600" y="10280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141605</xdr:rowOff>
    </xdr:from>
    <xdr:to>
      <xdr:col>85</xdr:col>
      <xdr:colOff>177800</xdr:colOff>
      <xdr:row>61</xdr:row>
      <xdr:rowOff>71755</xdr:rowOff>
    </xdr:to>
    <xdr:sp macro="" textlink="">
      <xdr:nvSpPr>
        <xdr:cNvPr id="360" name="フローチャート: 判断 359"/>
        <xdr:cNvSpPr/>
      </xdr:nvSpPr>
      <xdr:spPr>
        <a:xfrm>
          <a:off x="16268700" y="1042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74930</xdr:rowOff>
    </xdr:from>
    <xdr:to>
      <xdr:col>81</xdr:col>
      <xdr:colOff>101600</xdr:colOff>
      <xdr:row>62</xdr:row>
      <xdr:rowOff>5080</xdr:rowOff>
    </xdr:to>
    <xdr:sp macro="" textlink="">
      <xdr:nvSpPr>
        <xdr:cNvPr id="361" name="フローチャート: 判断 360"/>
        <xdr:cNvSpPr/>
      </xdr:nvSpPr>
      <xdr:spPr>
        <a:xfrm>
          <a:off x="1543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21607</xdr:rowOff>
    </xdr:from>
    <xdr:ext cx="405111" cy="259045"/>
    <xdr:sp macro="" textlink="">
      <xdr:nvSpPr>
        <xdr:cNvPr id="362" name="n_1aveValue【保健センター・保健所】&#10;有形固定資産減価償却率"/>
        <xdr:cNvSpPr txBox="1"/>
      </xdr:nvSpPr>
      <xdr:spPr>
        <a:xfrm>
          <a:off x="15266044" y="1030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153035</xdr:rowOff>
    </xdr:from>
    <xdr:to>
      <xdr:col>76</xdr:col>
      <xdr:colOff>165100</xdr:colOff>
      <xdr:row>62</xdr:row>
      <xdr:rowOff>83185</xdr:rowOff>
    </xdr:to>
    <xdr:sp macro="" textlink="">
      <xdr:nvSpPr>
        <xdr:cNvPr id="363" name="フローチャート: 判断 362"/>
        <xdr:cNvSpPr/>
      </xdr:nvSpPr>
      <xdr:spPr>
        <a:xfrm>
          <a:off x="145415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99712</xdr:rowOff>
    </xdr:from>
    <xdr:ext cx="405111" cy="259045"/>
    <xdr:sp macro="" textlink="">
      <xdr:nvSpPr>
        <xdr:cNvPr id="364" name="n_2aveValue【保健センター・保健所】&#10;有形固定資産減価償却率"/>
        <xdr:cNvSpPr txBox="1"/>
      </xdr:nvSpPr>
      <xdr:spPr>
        <a:xfrm>
          <a:off x="14389744" y="10386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65" name="テキスト ボックス 36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66" name="テキスト ボックス 36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67" name="テキスト ボックス 36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68" name="テキスト ボックス 36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69" name="テキスト ボックス 36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97790</xdr:rowOff>
    </xdr:from>
    <xdr:to>
      <xdr:col>85</xdr:col>
      <xdr:colOff>177800</xdr:colOff>
      <xdr:row>63</xdr:row>
      <xdr:rowOff>27940</xdr:rowOff>
    </xdr:to>
    <xdr:sp macro="" textlink="">
      <xdr:nvSpPr>
        <xdr:cNvPr id="370" name="楕円 369"/>
        <xdr:cNvSpPr/>
      </xdr:nvSpPr>
      <xdr:spPr>
        <a:xfrm>
          <a:off x="162687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76217</xdr:rowOff>
    </xdr:from>
    <xdr:ext cx="405111" cy="259045"/>
    <xdr:sp macro="" textlink="">
      <xdr:nvSpPr>
        <xdr:cNvPr id="371" name="【保健センター・保健所】&#10;有形固定資産減価償却率該当値テキスト"/>
        <xdr:cNvSpPr txBox="1"/>
      </xdr:nvSpPr>
      <xdr:spPr>
        <a:xfrm>
          <a:off x="16357600" y="1070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130175</xdr:rowOff>
    </xdr:from>
    <xdr:to>
      <xdr:col>81</xdr:col>
      <xdr:colOff>101600</xdr:colOff>
      <xdr:row>63</xdr:row>
      <xdr:rowOff>60325</xdr:rowOff>
    </xdr:to>
    <xdr:sp macro="" textlink="">
      <xdr:nvSpPr>
        <xdr:cNvPr id="372" name="楕円 371"/>
        <xdr:cNvSpPr/>
      </xdr:nvSpPr>
      <xdr:spPr>
        <a:xfrm>
          <a:off x="15430500" y="1076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148590</xdr:rowOff>
    </xdr:from>
    <xdr:to>
      <xdr:col>85</xdr:col>
      <xdr:colOff>127000</xdr:colOff>
      <xdr:row>63</xdr:row>
      <xdr:rowOff>9525</xdr:rowOff>
    </xdr:to>
    <xdr:cxnSp macro="">
      <xdr:nvCxnSpPr>
        <xdr:cNvPr id="373" name="直線コネクタ 372"/>
        <xdr:cNvCxnSpPr/>
      </xdr:nvCxnSpPr>
      <xdr:spPr>
        <a:xfrm flipV="1">
          <a:off x="15481300" y="1077849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168275</xdr:rowOff>
    </xdr:from>
    <xdr:to>
      <xdr:col>76</xdr:col>
      <xdr:colOff>165100</xdr:colOff>
      <xdr:row>63</xdr:row>
      <xdr:rowOff>98425</xdr:rowOff>
    </xdr:to>
    <xdr:sp macro="" textlink="">
      <xdr:nvSpPr>
        <xdr:cNvPr id="374" name="楕円 373"/>
        <xdr:cNvSpPr/>
      </xdr:nvSpPr>
      <xdr:spPr>
        <a:xfrm>
          <a:off x="14541500" y="1079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9525</xdr:rowOff>
    </xdr:from>
    <xdr:to>
      <xdr:col>81</xdr:col>
      <xdr:colOff>50800</xdr:colOff>
      <xdr:row>63</xdr:row>
      <xdr:rowOff>47625</xdr:rowOff>
    </xdr:to>
    <xdr:cxnSp macro="">
      <xdr:nvCxnSpPr>
        <xdr:cNvPr id="375" name="直線コネクタ 374"/>
        <xdr:cNvCxnSpPr/>
      </xdr:nvCxnSpPr>
      <xdr:spPr>
        <a:xfrm flipV="1">
          <a:off x="14592300" y="108108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63</xdr:row>
      <xdr:rowOff>51452</xdr:rowOff>
    </xdr:from>
    <xdr:ext cx="405111" cy="259045"/>
    <xdr:sp macro="" textlink="">
      <xdr:nvSpPr>
        <xdr:cNvPr id="376" name="n_1mainValue【保健センター・保健所】&#10;有形固定資産減価償却率"/>
        <xdr:cNvSpPr txBox="1"/>
      </xdr:nvSpPr>
      <xdr:spPr>
        <a:xfrm>
          <a:off x="15266044" y="1085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89552</xdr:rowOff>
    </xdr:from>
    <xdr:ext cx="405111" cy="259045"/>
    <xdr:sp macro="" textlink="">
      <xdr:nvSpPr>
        <xdr:cNvPr id="377" name="n_2mainValue【保健センター・保健所】&#10;有形固定資産減価償却率"/>
        <xdr:cNvSpPr txBox="1"/>
      </xdr:nvSpPr>
      <xdr:spPr>
        <a:xfrm>
          <a:off x="14389744" y="1089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8" name="正方形/長方形 37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9" name="正方形/長方形 37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80" name="正方形/長方形 37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81" name="正方形/長方形 38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82" name="正方形/長方形 38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83" name="正方形/長方形 38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84" name="正方形/長方形 38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85" name="正方形/長方形 38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86" name="テキスト ボックス 38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7" name="直線コネクタ 38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388" name="直線コネクタ 38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389" name="テキスト ボックス 38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390" name="直線コネクタ 38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391" name="テキスト ボックス 39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392" name="直線コネクタ 39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393" name="テキスト ボックス 39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394" name="直線コネクタ 39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395" name="テキスト ボックス 39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396" name="直線コネクタ 39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397" name="テキスト ボックス 39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398" name="直線コネクタ 39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399" name="テキスト ボックス 39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00" name="直線コネクタ 39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01" name="テキスト ボックス 40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0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91440</xdr:rowOff>
    </xdr:from>
    <xdr:to>
      <xdr:col>116</xdr:col>
      <xdr:colOff>62864</xdr:colOff>
      <xdr:row>64</xdr:row>
      <xdr:rowOff>88174</xdr:rowOff>
    </xdr:to>
    <xdr:cxnSp macro="">
      <xdr:nvCxnSpPr>
        <xdr:cNvPr id="403" name="直線コネクタ 402"/>
        <xdr:cNvCxnSpPr/>
      </xdr:nvCxnSpPr>
      <xdr:spPr>
        <a:xfrm flipV="1">
          <a:off x="22160864" y="9692640"/>
          <a:ext cx="0" cy="1368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404" name="【保健センター・保健所】&#10;一人当たり面積最小値テキスト"/>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405" name="直線コネクタ 404"/>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38117</xdr:rowOff>
    </xdr:from>
    <xdr:ext cx="469744" cy="259045"/>
    <xdr:sp macro="" textlink="">
      <xdr:nvSpPr>
        <xdr:cNvPr id="406" name="【保健センター・保健所】&#10;一人当たり面積最大値テキスト"/>
        <xdr:cNvSpPr txBox="1"/>
      </xdr:nvSpPr>
      <xdr:spPr>
        <a:xfrm>
          <a:off x="22199600" y="946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91440</xdr:rowOff>
    </xdr:from>
    <xdr:to>
      <xdr:col>116</xdr:col>
      <xdr:colOff>152400</xdr:colOff>
      <xdr:row>56</xdr:row>
      <xdr:rowOff>91440</xdr:rowOff>
    </xdr:to>
    <xdr:cxnSp macro="">
      <xdr:nvCxnSpPr>
        <xdr:cNvPr id="407" name="直線コネクタ 406"/>
        <xdr:cNvCxnSpPr/>
      </xdr:nvCxnSpPr>
      <xdr:spPr>
        <a:xfrm>
          <a:off x="22072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33762</xdr:rowOff>
    </xdr:from>
    <xdr:ext cx="469744" cy="259045"/>
    <xdr:sp macro="" textlink="">
      <xdr:nvSpPr>
        <xdr:cNvPr id="408" name="【保健センター・保健所】&#10;一人当たり面積平均値テキスト"/>
        <xdr:cNvSpPr txBox="1"/>
      </xdr:nvSpPr>
      <xdr:spPr>
        <a:xfrm>
          <a:off x="22199600" y="10835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55335</xdr:rowOff>
    </xdr:from>
    <xdr:to>
      <xdr:col>116</xdr:col>
      <xdr:colOff>114300</xdr:colOff>
      <xdr:row>63</xdr:row>
      <xdr:rowOff>156935</xdr:rowOff>
    </xdr:to>
    <xdr:sp macro="" textlink="">
      <xdr:nvSpPr>
        <xdr:cNvPr id="409" name="フローチャート: 判断 408"/>
        <xdr:cNvSpPr/>
      </xdr:nvSpPr>
      <xdr:spPr>
        <a:xfrm>
          <a:off x="22110700" y="1085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58601</xdr:rowOff>
    </xdr:from>
    <xdr:to>
      <xdr:col>112</xdr:col>
      <xdr:colOff>38100</xdr:colOff>
      <xdr:row>63</xdr:row>
      <xdr:rowOff>160201</xdr:rowOff>
    </xdr:to>
    <xdr:sp macro="" textlink="">
      <xdr:nvSpPr>
        <xdr:cNvPr id="410" name="フローチャート: 判断 409"/>
        <xdr:cNvSpPr/>
      </xdr:nvSpPr>
      <xdr:spPr>
        <a:xfrm>
          <a:off x="21272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151328</xdr:rowOff>
    </xdr:from>
    <xdr:ext cx="469744" cy="259045"/>
    <xdr:sp macro="" textlink="">
      <xdr:nvSpPr>
        <xdr:cNvPr id="411" name="n_1aveValue【保健センター・保健所】&#10;一人当たり面積"/>
        <xdr:cNvSpPr txBox="1"/>
      </xdr:nvSpPr>
      <xdr:spPr>
        <a:xfrm>
          <a:off x="21075727" y="1095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16147</xdr:rowOff>
    </xdr:from>
    <xdr:to>
      <xdr:col>107</xdr:col>
      <xdr:colOff>101600</xdr:colOff>
      <xdr:row>63</xdr:row>
      <xdr:rowOff>117747</xdr:rowOff>
    </xdr:to>
    <xdr:sp macro="" textlink="">
      <xdr:nvSpPr>
        <xdr:cNvPr id="412" name="フローチャート: 判断 411"/>
        <xdr:cNvSpPr/>
      </xdr:nvSpPr>
      <xdr:spPr>
        <a:xfrm>
          <a:off x="20383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134274</xdr:rowOff>
    </xdr:from>
    <xdr:ext cx="469744" cy="259045"/>
    <xdr:sp macro="" textlink="">
      <xdr:nvSpPr>
        <xdr:cNvPr id="413" name="n_2aveValue【保健センター・保健所】&#10;一人当たり面積"/>
        <xdr:cNvSpPr txBox="1"/>
      </xdr:nvSpPr>
      <xdr:spPr>
        <a:xfrm>
          <a:off x="20199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14" name="テキスト ボックス 41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15" name="テキスト ボックス 41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16" name="テキスト ボックス 41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17" name="テキスト ボックス 41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18" name="テキスト ボックス 41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19413</xdr:rowOff>
    </xdr:from>
    <xdr:to>
      <xdr:col>116</xdr:col>
      <xdr:colOff>114300</xdr:colOff>
      <xdr:row>63</xdr:row>
      <xdr:rowOff>121013</xdr:rowOff>
    </xdr:to>
    <xdr:sp macro="" textlink="">
      <xdr:nvSpPr>
        <xdr:cNvPr id="419" name="楕円 418"/>
        <xdr:cNvSpPr/>
      </xdr:nvSpPr>
      <xdr:spPr>
        <a:xfrm>
          <a:off x="22110700" y="1082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42290</xdr:rowOff>
    </xdr:from>
    <xdr:ext cx="469744" cy="259045"/>
    <xdr:sp macro="" textlink="">
      <xdr:nvSpPr>
        <xdr:cNvPr id="420" name="【保健センター・保健所】&#10;一人当たり面積該当値テキスト"/>
        <xdr:cNvSpPr txBox="1"/>
      </xdr:nvSpPr>
      <xdr:spPr>
        <a:xfrm>
          <a:off x="22199600" y="10672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19413</xdr:rowOff>
    </xdr:from>
    <xdr:to>
      <xdr:col>112</xdr:col>
      <xdr:colOff>38100</xdr:colOff>
      <xdr:row>63</xdr:row>
      <xdr:rowOff>121013</xdr:rowOff>
    </xdr:to>
    <xdr:sp macro="" textlink="">
      <xdr:nvSpPr>
        <xdr:cNvPr id="421" name="楕円 420"/>
        <xdr:cNvSpPr/>
      </xdr:nvSpPr>
      <xdr:spPr>
        <a:xfrm>
          <a:off x="21272500" y="1082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70213</xdr:rowOff>
    </xdr:from>
    <xdr:to>
      <xdr:col>116</xdr:col>
      <xdr:colOff>63500</xdr:colOff>
      <xdr:row>63</xdr:row>
      <xdr:rowOff>70213</xdr:rowOff>
    </xdr:to>
    <xdr:cxnSp macro="">
      <xdr:nvCxnSpPr>
        <xdr:cNvPr id="422" name="直線コネクタ 421"/>
        <xdr:cNvCxnSpPr/>
      </xdr:nvCxnSpPr>
      <xdr:spPr>
        <a:xfrm>
          <a:off x="21323300" y="108715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19413</xdr:rowOff>
    </xdr:from>
    <xdr:to>
      <xdr:col>107</xdr:col>
      <xdr:colOff>101600</xdr:colOff>
      <xdr:row>63</xdr:row>
      <xdr:rowOff>121013</xdr:rowOff>
    </xdr:to>
    <xdr:sp macro="" textlink="">
      <xdr:nvSpPr>
        <xdr:cNvPr id="423" name="楕円 422"/>
        <xdr:cNvSpPr/>
      </xdr:nvSpPr>
      <xdr:spPr>
        <a:xfrm>
          <a:off x="20383500" y="1082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70213</xdr:rowOff>
    </xdr:from>
    <xdr:to>
      <xdr:col>111</xdr:col>
      <xdr:colOff>177800</xdr:colOff>
      <xdr:row>63</xdr:row>
      <xdr:rowOff>70213</xdr:rowOff>
    </xdr:to>
    <xdr:cxnSp macro="">
      <xdr:nvCxnSpPr>
        <xdr:cNvPr id="424" name="直線コネクタ 423"/>
        <xdr:cNvCxnSpPr/>
      </xdr:nvCxnSpPr>
      <xdr:spPr>
        <a:xfrm>
          <a:off x="20434300" y="108715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137540</xdr:rowOff>
    </xdr:from>
    <xdr:ext cx="469744" cy="259045"/>
    <xdr:sp macro="" textlink="">
      <xdr:nvSpPr>
        <xdr:cNvPr id="425" name="n_1mainValue【保健センター・保健所】&#10;一人当たり面積"/>
        <xdr:cNvSpPr txBox="1"/>
      </xdr:nvSpPr>
      <xdr:spPr>
        <a:xfrm>
          <a:off x="21075727" y="1059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112140</xdr:rowOff>
    </xdr:from>
    <xdr:ext cx="469744" cy="259045"/>
    <xdr:sp macro="" textlink="">
      <xdr:nvSpPr>
        <xdr:cNvPr id="426" name="n_2mainValue【保健センター・保健所】&#10;一人当たり面積"/>
        <xdr:cNvSpPr txBox="1"/>
      </xdr:nvSpPr>
      <xdr:spPr>
        <a:xfrm>
          <a:off x="20199427" y="1091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7" name="正方形/長方形 4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8" name="正方形/長方形 4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9" name="正方形/長方形 4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0" name="正方形/長方形 4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1" name="正方形/長方形 4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2" name="正方形/長方形 4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3" name="正方形/長方形 4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4" name="正方形/長方形 43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5" name="テキスト ボックス 43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6" name="直線コネクタ 43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37" name="直線コネクタ 43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38" name="テキスト ボックス 43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39" name="直線コネクタ 43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40" name="テキスト ボックス 43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41" name="直線コネクタ 44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42" name="テキスト ボックス 44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43" name="直線コネクタ 44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44" name="テキスト ボックス 44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45" name="直線コネクタ 44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46" name="テキスト ボックス 44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47" name="直線コネクタ 44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48" name="テキスト ボックス 44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9" name="直線コネクタ 4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50" name="テキスト ボックス 44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5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106680</xdr:rowOff>
    </xdr:to>
    <xdr:cxnSp macro="">
      <xdr:nvCxnSpPr>
        <xdr:cNvPr id="452" name="直線コネクタ 451"/>
        <xdr:cNvCxnSpPr/>
      </xdr:nvCxnSpPr>
      <xdr:spPr>
        <a:xfrm flipV="1">
          <a:off x="16318864" y="13432427"/>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110507</xdr:rowOff>
    </xdr:from>
    <xdr:ext cx="340478" cy="259045"/>
    <xdr:sp macro="" textlink="">
      <xdr:nvSpPr>
        <xdr:cNvPr id="453" name="【消防施設】&#10;有形固定資産減価償却率最小値テキスト"/>
        <xdr:cNvSpPr txBox="1"/>
      </xdr:nvSpPr>
      <xdr:spPr>
        <a:xfrm>
          <a:off x="16357600" y="148552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106680</xdr:rowOff>
    </xdr:from>
    <xdr:to>
      <xdr:col>86</xdr:col>
      <xdr:colOff>25400</xdr:colOff>
      <xdr:row>86</xdr:row>
      <xdr:rowOff>106680</xdr:rowOff>
    </xdr:to>
    <xdr:cxnSp macro="">
      <xdr:nvCxnSpPr>
        <xdr:cNvPr id="454" name="直線コネクタ 453"/>
        <xdr:cNvCxnSpPr/>
      </xdr:nvCxnSpPr>
      <xdr:spPr>
        <a:xfrm>
          <a:off x="16230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455" name="【消防施設】&#10;有形固定資産減価償却率最大値テキスト"/>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456" name="直線コネクタ 455"/>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115950</xdr:rowOff>
    </xdr:from>
    <xdr:ext cx="405111" cy="259045"/>
    <xdr:sp macro="" textlink="">
      <xdr:nvSpPr>
        <xdr:cNvPr id="457" name="【消防施設】&#10;有形固定資産減価償却率平均値テキスト"/>
        <xdr:cNvSpPr txBox="1"/>
      </xdr:nvSpPr>
      <xdr:spPr>
        <a:xfrm>
          <a:off x="16357600" y="14003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137523</xdr:rowOff>
    </xdr:from>
    <xdr:to>
      <xdr:col>85</xdr:col>
      <xdr:colOff>177800</xdr:colOff>
      <xdr:row>82</xdr:row>
      <xdr:rowOff>67673</xdr:rowOff>
    </xdr:to>
    <xdr:sp macro="" textlink="">
      <xdr:nvSpPr>
        <xdr:cNvPr id="458" name="フローチャート: 判断 457"/>
        <xdr:cNvSpPr/>
      </xdr:nvSpPr>
      <xdr:spPr>
        <a:xfrm>
          <a:off x="162687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142421</xdr:rowOff>
    </xdr:from>
    <xdr:to>
      <xdr:col>81</xdr:col>
      <xdr:colOff>101600</xdr:colOff>
      <xdr:row>82</xdr:row>
      <xdr:rowOff>72571</xdr:rowOff>
    </xdr:to>
    <xdr:sp macro="" textlink="">
      <xdr:nvSpPr>
        <xdr:cNvPr id="459" name="フローチャート: 判断 458"/>
        <xdr:cNvSpPr/>
      </xdr:nvSpPr>
      <xdr:spPr>
        <a:xfrm>
          <a:off x="15430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63698</xdr:rowOff>
    </xdr:from>
    <xdr:ext cx="405111" cy="259045"/>
    <xdr:sp macro="" textlink="">
      <xdr:nvSpPr>
        <xdr:cNvPr id="460" name="n_1aveValue【消防施設】&#10;有形固定資産減価償却率"/>
        <xdr:cNvSpPr txBox="1"/>
      </xdr:nvSpPr>
      <xdr:spPr>
        <a:xfrm>
          <a:off x="152660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31387</xdr:rowOff>
    </xdr:from>
    <xdr:to>
      <xdr:col>76</xdr:col>
      <xdr:colOff>165100</xdr:colOff>
      <xdr:row>82</xdr:row>
      <xdr:rowOff>132987</xdr:rowOff>
    </xdr:to>
    <xdr:sp macro="" textlink="">
      <xdr:nvSpPr>
        <xdr:cNvPr id="461" name="フローチャート: 判断 460"/>
        <xdr:cNvSpPr/>
      </xdr:nvSpPr>
      <xdr:spPr>
        <a:xfrm>
          <a:off x="14541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124114</xdr:rowOff>
    </xdr:from>
    <xdr:ext cx="405111" cy="259045"/>
    <xdr:sp macro="" textlink="">
      <xdr:nvSpPr>
        <xdr:cNvPr id="462" name="n_2aveValue【消防施設】&#10;有形固定資産減価償却率"/>
        <xdr:cNvSpPr txBox="1"/>
      </xdr:nvSpPr>
      <xdr:spPr>
        <a:xfrm>
          <a:off x="14389744"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63" name="テキスト ボックス 46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4" name="テキスト ボックス 46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5" name="テキスト ボックス 46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6" name="テキスト ボックス 46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7" name="テキスト ボックス 46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140788</xdr:rowOff>
    </xdr:from>
    <xdr:to>
      <xdr:col>85</xdr:col>
      <xdr:colOff>177800</xdr:colOff>
      <xdr:row>81</xdr:row>
      <xdr:rowOff>70938</xdr:rowOff>
    </xdr:to>
    <xdr:sp macro="" textlink="">
      <xdr:nvSpPr>
        <xdr:cNvPr id="468" name="楕円 467"/>
        <xdr:cNvSpPr/>
      </xdr:nvSpPr>
      <xdr:spPr>
        <a:xfrm>
          <a:off x="16268700" y="1385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163665</xdr:rowOff>
    </xdr:from>
    <xdr:ext cx="405111" cy="259045"/>
    <xdr:sp macro="" textlink="">
      <xdr:nvSpPr>
        <xdr:cNvPr id="469" name="【消防施設】&#10;有形固定資産減価償却率該当値テキスト"/>
        <xdr:cNvSpPr txBox="1"/>
      </xdr:nvSpPr>
      <xdr:spPr>
        <a:xfrm>
          <a:off x="16357600" y="13708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3629</xdr:rowOff>
    </xdr:from>
    <xdr:to>
      <xdr:col>81</xdr:col>
      <xdr:colOff>101600</xdr:colOff>
      <xdr:row>81</xdr:row>
      <xdr:rowOff>105229</xdr:rowOff>
    </xdr:to>
    <xdr:sp macro="" textlink="">
      <xdr:nvSpPr>
        <xdr:cNvPr id="470" name="楕円 469"/>
        <xdr:cNvSpPr/>
      </xdr:nvSpPr>
      <xdr:spPr>
        <a:xfrm>
          <a:off x="15430500" y="1389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20138</xdr:rowOff>
    </xdr:from>
    <xdr:to>
      <xdr:col>85</xdr:col>
      <xdr:colOff>127000</xdr:colOff>
      <xdr:row>81</xdr:row>
      <xdr:rowOff>54429</xdr:rowOff>
    </xdr:to>
    <xdr:cxnSp macro="">
      <xdr:nvCxnSpPr>
        <xdr:cNvPr id="471" name="直線コネクタ 470"/>
        <xdr:cNvCxnSpPr/>
      </xdr:nvCxnSpPr>
      <xdr:spPr>
        <a:xfrm flipV="1">
          <a:off x="15481300" y="13907588"/>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34652</xdr:rowOff>
    </xdr:from>
    <xdr:to>
      <xdr:col>76</xdr:col>
      <xdr:colOff>165100</xdr:colOff>
      <xdr:row>81</xdr:row>
      <xdr:rowOff>136252</xdr:rowOff>
    </xdr:to>
    <xdr:sp macro="" textlink="">
      <xdr:nvSpPr>
        <xdr:cNvPr id="472" name="楕円 471"/>
        <xdr:cNvSpPr/>
      </xdr:nvSpPr>
      <xdr:spPr>
        <a:xfrm>
          <a:off x="14541500" y="1392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54429</xdr:rowOff>
    </xdr:from>
    <xdr:to>
      <xdr:col>81</xdr:col>
      <xdr:colOff>50800</xdr:colOff>
      <xdr:row>81</xdr:row>
      <xdr:rowOff>85452</xdr:rowOff>
    </xdr:to>
    <xdr:cxnSp macro="">
      <xdr:nvCxnSpPr>
        <xdr:cNvPr id="473" name="直線コネクタ 472"/>
        <xdr:cNvCxnSpPr/>
      </xdr:nvCxnSpPr>
      <xdr:spPr>
        <a:xfrm flipV="1">
          <a:off x="14592300" y="13941879"/>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121756</xdr:rowOff>
    </xdr:from>
    <xdr:ext cx="405111" cy="259045"/>
    <xdr:sp macro="" textlink="">
      <xdr:nvSpPr>
        <xdr:cNvPr id="474" name="n_1mainValue【消防施設】&#10;有形固定資産減価償却率"/>
        <xdr:cNvSpPr txBox="1"/>
      </xdr:nvSpPr>
      <xdr:spPr>
        <a:xfrm>
          <a:off x="15266044" y="1366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152779</xdr:rowOff>
    </xdr:from>
    <xdr:ext cx="405111" cy="259045"/>
    <xdr:sp macro="" textlink="">
      <xdr:nvSpPr>
        <xdr:cNvPr id="475" name="n_2mainValue【消防施設】&#10;有形固定資産減価償却率"/>
        <xdr:cNvSpPr txBox="1"/>
      </xdr:nvSpPr>
      <xdr:spPr>
        <a:xfrm>
          <a:off x="14389744" y="1369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76" name="正方形/長方形 47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7" name="正方形/長方形 47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8" name="正方形/長方形 47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9" name="正方形/長方形 47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0" name="正方形/長方形 47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1" name="正方形/長方形 48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2" name="正方形/長方形 48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3" name="正方形/長方形 48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84" name="テキスト ボックス 48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85" name="直線コネクタ 48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86" name="直線コネクタ 48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87" name="テキスト ボックス 48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88" name="直線コネクタ 48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89" name="テキスト ボックス 48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90" name="直線コネクタ 48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91" name="テキスト ボックス 49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92" name="直線コネクタ 49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93" name="テキスト ボックス 49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94" name="直線コネクタ 49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95" name="テキスト ボックス 49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9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85</xdr:row>
      <xdr:rowOff>136398</xdr:rowOff>
    </xdr:to>
    <xdr:cxnSp macro="">
      <xdr:nvCxnSpPr>
        <xdr:cNvPr id="497" name="直線コネクタ 496"/>
        <xdr:cNvCxnSpPr/>
      </xdr:nvCxnSpPr>
      <xdr:spPr>
        <a:xfrm flipV="1">
          <a:off x="22160864" y="13658087"/>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140225</xdr:rowOff>
    </xdr:from>
    <xdr:ext cx="469744" cy="259045"/>
    <xdr:sp macro="" textlink="">
      <xdr:nvSpPr>
        <xdr:cNvPr id="498" name="【消防施設】&#10;一人当たり面積最小値テキスト"/>
        <xdr:cNvSpPr txBox="1"/>
      </xdr:nvSpPr>
      <xdr:spPr>
        <a:xfrm>
          <a:off x="22199600" y="1471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136398</xdr:rowOff>
    </xdr:from>
    <xdr:to>
      <xdr:col>116</xdr:col>
      <xdr:colOff>152400</xdr:colOff>
      <xdr:row>85</xdr:row>
      <xdr:rowOff>136398</xdr:rowOff>
    </xdr:to>
    <xdr:cxnSp macro="">
      <xdr:nvCxnSpPr>
        <xdr:cNvPr id="499" name="直線コネクタ 498"/>
        <xdr:cNvCxnSpPr/>
      </xdr:nvCxnSpPr>
      <xdr:spPr>
        <a:xfrm>
          <a:off x="22072600" y="1470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500" name="【消防施設】&#10;一人当たり面積最大値テキスト"/>
        <xdr:cNvSpPr txBox="1"/>
      </xdr:nvSpPr>
      <xdr:spPr>
        <a:xfrm>
          <a:off x="221996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501" name="直線コネクタ 500"/>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23892</xdr:rowOff>
    </xdr:from>
    <xdr:ext cx="469744" cy="259045"/>
    <xdr:sp macro="" textlink="">
      <xdr:nvSpPr>
        <xdr:cNvPr id="502" name="【消防施設】&#10;一人当たり面積平均値テキスト"/>
        <xdr:cNvSpPr txBox="1"/>
      </xdr:nvSpPr>
      <xdr:spPr>
        <a:xfrm>
          <a:off x="22199600" y="14254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1015</xdr:rowOff>
    </xdr:from>
    <xdr:to>
      <xdr:col>116</xdr:col>
      <xdr:colOff>114300</xdr:colOff>
      <xdr:row>84</xdr:row>
      <xdr:rowOff>102615</xdr:rowOff>
    </xdr:to>
    <xdr:sp macro="" textlink="">
      <xdr:nvSpPr>
        <xdr:cNvPr id="503" name="フローチャート: 判断 502"/>
        <xdr:cNvSpPr/>
      </xdr:nvSpPr>
      <xdr:spPr>
        <a:xfrm>
          <a:off x="221107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1015</xdr:rowOff>
    </xdr:from>
    <xdr:to>
      <xdr:col>112</xdr:col>
      <xdr:colOff>38100</xdr:colOff>
      <xdr:row>84</xdr:row>
      <xdr:rowOff>102615</xdr:rowOff>
    </xdr:to>
    <xdr:sp macro="" textlink="">
      <xdr:nvSpPr>
        <xdr:cNvPr id="504" name="フローチャート: 判断 503"/>
        <xdr:cNvSpPr/>
      </xdr:nvSpPr>
      <xdr:spPr>
        <a:xfrm>
          <a:off x="21272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119142</xdr:rowOff>
    </xdr:from>
    <xdr:ext cx="469744" cy="259045"/>
    <xdr:sp macro="" textlink="">
      <xdr:nvSpPr>
        <xdr:cNvPr id="505" name="n_1aveValue【消防施設】&#10;一人当たり面積"/>
        <xdr:cNvSpPr txBox="1"/>
      </xdr:nvSpPr>
      <xdr:spPr>
        <a:xfrm>
          <a:off x="210757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23876</xdr:rowOff>
    </xdr:from>
    <xdr:to>
      <xdr:col>107</xdr:col>
      <xdr:colOff>101600</xdr:colOff>
      <xdr:row>84</xdr:row>
      <xdr:rowOff>125476</xdr:rowOff>
    </xdr:to>
    <xdr:sp macro="" textlink="">
      <xdr:nvSpPr>
        <xdr:cNvPr id="506" name="フローチャート: 判断 505"/>
        <xdr:cNvSpPr/>
      </xdr:nvSpPr>
      <xdr:spPr>
        <a:xfrm>
          <a:off x="20383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142003</xdr:rowOff>
    </xdr:from>
    <xdr:ext cx="469744" cy="259045"/>
    <xdr:sp macro="" textlink="">
      <xdr:nvSpPr>
        <xdr:cNvPr id="507" name="n_2aveValue【消防施設】&#10;一人当たり面積"/>
        <xdr:cNvSpPr txBox="1"/>
      </xdr:nvSpPr>
      <xdr:spPr>
        <a:xfrm>
          <a:off x="20199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08" name="テキスト ボックス 50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09" name="テキスト ボックス 50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0" name="テキスト ボックス 50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1" name="テキスト ボックス 51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12" name="テキスト ボックス 51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129032</xdr:rowOff>
    </xdr:from>
    <xdr:to>
      <xdr:col>116</xdr:col>
      <xdr:colOff>114300</xdr:colOff>
      <xdr:row>85</xdr:row>
      <xdr:rowOff>59182</xdr:rowOff>
    </xdr:to>
    <xdr:sp macro="" textlink="">
      <xdr:nvSpPr>
        <xdr:cNvPr id="513" name="楕円 512"/>
        <xdr:cNvSpPr/>
      </xdr:nvSpPr>
      <xdr:spPr>
        <a:xfrm>
          <a:off x="221107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107459</xdr:rowOff>
    </xdr:from>
    <xdr:ext cx="469744" cy="259045"/>
    <xdr:sp macro="" textlink="">
      <xdr:nvSpPr>
        <xdr:cNvPr id="514" name="【消防施設】&#10;一人当たり面積該当値テキスト"/>
        <xdr:cNvSpPr txBox="1"/>
      </xdr:nvSpPr>
      <xdr:spPr>
        <a:xfrm>
          <a:off x="22199600"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129032</xdr:rowOff>
    </xdr:from>
    <xdr:to>
      <xdr:col>112</xdr:col>
      <xdr:colOff>38100</xdr:colOff>
      <xdr:row>85</xdr:row>
      <xdr:rowOff>59182</xdr:rowOff>
    </xdr:to>
    <xdr:sp macro="" textlink="">
      <xdr:nvSpPr>
        <xdr:cNvPr id="515" name="楕円 514"/>
        <xdr:cNvSpPr/>
      </xdr:nvSpPr>
      <xdr:spPr>
        <a:xfrm>
          <a:off x="212725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8382</xdr:rowOff>
    </xdr:from>
    <xdr:to>
      <xdr:col>116</xdr:col>
      <xdr:colOff>63500</xdr:colOff>
      <xdr:row>85</xdr:row>
      <xdr:rowOff>8382</xdr:rowOff>
    </xdr:to>
    <xdr:cxnSp macro="">
      <xdr:nvCxnSpPr>
        <xdr:cNvPr id="516" name="直線コネクタ 515"/>
        <xdr:cNvCxnSpPr/>
      </xdr:nvCxnSpPr>
      <xdr:spPr>
        <a:xfrm>
          <a:off x="21323300" y="145816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124461</xdr:rowOff>
    </xdr:from>
    <xdr:to>
      <xdr:col>107</xdr:col>
      <xdr:colOff>101600</xdr:colOff>
      <xdr:row>85</xdr:row>
      <xdr:rowOff>54611</xdr:rowOff>
    </xdr:to>
    <xdr:sp macro="" textlink="">
      <xdr:nvSpPr>
        <xdr:cNvPr id="517" name="楕円 516"/>
        <xdr:cNvSpPr/>
      </xdr:nvSpPr>
      <xdr:spPr>
        <a:xfrm>
          <a:off x="20383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3811</xdr:rowOff>
    </xdr:from>
    <xdr:to>
      <xdr:col>111</xdr:col>
      <xdr:colOff>177800</xdr:colOff>
      <xdr:row>85</xdr:row>
      <xdr:rowOff>8382</xdr:rowOff>
    </xdr:to>
    <xdr:cxnSp macro="">
      <xdr:nvCxnSpPr>
        <xdr:cNvPr id="518" name="直線コネクタ 517"/>
        <xdr:cNvCxnSpPr/>
      </xdr:nvCxnSpPr>
      <xdr:spPr>
        <a:xfrm>
          <a:off x="20434300" y="145770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50309</xdr:rowOff>
    </xdr:from>
    <xdr:ext cx="469744" cy="259045"/>
    <xdr:sp macro="" textlink="">
      <xdr:nvSpPr>
        <xdr:cNvPr id="519" name="n_1mainValue【消防施設】&#10;一人当たり面積"/>
        <xdr:cNvSpPr txBox="1"/>
      </xdr:nvSpPr>
      <xdr:spPr>
        <a:xfrm>
          <a:off x="210757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45738</xdr:rowOff>
    </xdr:from>
    <xdr:ext cx="469744" cy="259045"/>
    <xdr:sp macro="" textlink="">
      <xdr:nvSpPr>
        <xdr:cNvPr id="520" name="n_2mainValue【消防施設】&#10;一人当たり面積"/>
        <xdr:cNvSpPr txBox="1"/>
      </xdr:nvSpPr>
      <xdr:spPr>
        <a:xfrm>
          <a:off x="201994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21" name="正方形/長方形 52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22" name="正方形/長方形 52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23" name="正方形/長方形 52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24" name="正方形/長方形 52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25" name="正方形/長方形 52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26" name="正方形/長方形 52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7" name="正方形/長方形 52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8" name="正方形/長方形 52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9" name="テキスト ボックス 52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30" name="直線コネクタ 52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31" name="直線コネクタ 53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32" name="テキスト ボックス 53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33" name="直線コネクタ 53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34" name="テキスト ボックス 53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35" name="直線コネクタ 53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36" name="テキスト ボックス 53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37" name="直線コネクタ 53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38" name="テキスト ボックス 53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39" name="直線コネクタ 53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40" name="テキスト ボックス 53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41" name="直線コネクタ 54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42" name="テキスト ボックス 54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43" name="直線コネクタ 54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44" name="テキスト ボックス 54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4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109</xdr:row>
      <xdr:rowOff>35379</xdr:rowOff>
    </xdr:to>
    <xdr:cxnSp macro="">
      <xdr:nvCxnSpPr>
        <xdr:cNvPr id="546" name="直線コネクタ 545"/>
        <xdr:cNvCxnSpPr/>
      </xdr:nvCxnSpPr>
      <xdr:spPr>
        <a:xfrm flipV="1">
          <a:off x="16318864" y="17093837"/>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340478" cy="259045"/>
    <xdr:sp macro="" textlink="">
      <xdr:nvSpPr>
        <xdr:cNvPr id="547" name="【庁舎】&#10;有形固定資産減価償却率最小値テキスト"/>
        <xdr:cNvSpPr txBox="1"/>
      </xdr:nvSpPr>
      <xdr:spPr>
        <a:xfrm>
          <a:off x="163576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48" name="直線コネクタ 547"/>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549" name="【庁舎】&#10;有形固定資産減価償却率最大値テキスト"/>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550" name="直線コネクタ 549"/>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136089</xdr:rowOff>
    </xdr:from>
    <xdr:ext cx="405111" cy="259045"/>
    <xdr:sp macro="" textlink="">
      <xdr:nvSpPr>
        <xdr:cNvPr id="551" name="【庁舎】&#10;有形固定資産減価償却率平均値テキスト"/>
        <xdr:cNvSpPr txBox="1"/>
      </xdr:nvSpPr>
      <xdr:spPr>
        <a:xfrm>
          <a:off x="16357600" y="17795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157662</xdr:rowOff>
    </xdr:from>
    <xdr:to>
      <xdr:col>85</xdr:col>
      <xdr:colOff>177800</xdr:colOff>
      <xdr:row>104</xdr:row>
      <xdr:rowOff>87812</xdr:rowOff>
    </xdr:to>
    <xdr:sp macro="" textlink="">
      <xdr:nvSpPr>
        <xdr:cNvPr id="552" name="フローチャート: 判断 551"/>
        <xdr:cNvSpPr/>
      </xdr:nvSpPr>
      <xdr:spPr>
        <a:xfrm>
          <a:off x="162687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xdr:rowOff>
    </xdr:from>
    <xdr:to>
      <xdr:col>81</xdr:col>
      <xdr:colOff>101600</xdr:colOff>
      <xdr:row>104</xdr:row>
      <xdr:rowOff>110671</xdr:rowOff>
    </xdr:to>
    <xdr:sp macro="" textlink="">
      <xdr:nvSpPr>
        <xdr:cNvPr id="553" name="フローチャート: 判断 552"/>
        <xdr:cNvSpPr/>
      </xdr:nvSpPr>
      <xdr:spPr>
        <a:xfrm>
          <a:off x="15430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101798</xdr:rowOff>
    </xdr:from>
    <xdr:ext cx="405111" cy="259045"/>
    <xdr:sp macro="" textlink="">
      <xdr:nvSpPr>
        <xdr:cNvPr id="554" name="n_1aveValue【庁舎】&#10;有形固定資産減価償却率"/>
        <xdr:cNvSpPr txBox="1"/>
      </xdr:nvSpPr>
      <xdr:spPr>
        <a:xfrm>
          <a:off x="15266044" y="1793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20501</xdr:rowOff>
    </xdr:from>
    <xdr:to>
      <xdr:col>76</xdr:col>
      <xdr:colOff>165100</xdr:colOff>
      <xdr:row>104</xdr:row>
      <xdr:rowOff>122101</xdr:rowOff>
    </xdr:to>
    <xdr:sp macro="" textlink="">
      <xdr:nvSpPr>
        <xdr:cNvPr id="555" name="フローチャート: 判断 554"/>
        <xdr:cNvSpPr/>
      </xdr:nvSpPr>
      <xdr:spPr>
        <a:xfrm>
          <a:off x="14541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113228</xdr:rowOff>
    </xdr:from>
    <xdr:ext cx="405111" cy="259045"/>
    <xdr:sp macro="" textlink="">
      <xdr:nvSpPr>
        <xdr:cNvPr id="556" name="n_2aveValue【庁舎】&#10;有形固定資産減価償却率"/>
        <xdr:cNvSpPr txBox="1"/>
      </xdr:nvSpPr>
      <xdr:spPr>
        <a:xfrm>
          <a:off x="143897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57" name="テキスト ボックス 55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58" name="テキスト ボックス 55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59" name="テキスト ボックス 55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60" name="テキスト ボックス 55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61" name="テキスト ボックス 56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151130</xdr:rowOff>
    </xdr:from>
    <xdr:to>
      <xdr:col>85</xdr:col>
      <xdr:colOff>177800</xdr:colOff>
      <xdr:row>103</xdr:row>
      <xdr:rowOff>81280</xdr:rowOff>
    </xdr:to>
    <xdr:sp macro="" textlink="">
      <xdr:nvSpPr>
        <xdr:cNvPr id="562" name="楕円 561"/>
        <xdr:cNvSpPr/>
      </xdr:nvSpPr>
      <xdr:spPr>
        <a:xfrm>
          <a:off x="16268700" y="1763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2557</xdr:rowOff>
    </xdr:from>
    <xdr:ext cx="405111" cy="259045"/>
    <xdr:sp macro="" textlink="">
      <xdr:nvSpPr>
        <xdr:cNvPr id="563" name="【庁舎】&#10;有形固定資産減価償却率該当値テキスト"/>
        <xdr:cNvSpPr txBox="1"/>
      </xdr:nvSpPr>
      <xdr:spPr>
        <a:xfrm>
          <a:off x="16357600" y="1749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7438</xdr:rowOff>
    </xdr:from>
    <xdr:to>
      <xdr:col>81</xdr:col>
      <xdr:colOff>101600</xdr:colOff>
      <xdr:row>103</xdr:row>
      <xdr:rowOff>109038</xdr:rowOff>
    </xdr:to>
    <xdr:sp macro="" textlink="">
      <xdr:nvSpPr>
        <xdr:cNvPr id="564" name="楕円 563"/>
        <xdr:cNvSpPr/>
      </xdr:nvSpPr>
      <xdr:spPr>
        <a:xfrm>
          <a:off x="15430500" y="1766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30480</xdr:rowOff>
    </xdr:from>
    <xdr:to>
      <xdr:col>85</xdr:col>
      <xdr:colOff>127000</xdr:colOff>
      <xdr:row>103</xdr:row>
      <xdr:rowOff>58238</xdr:rowOff>
    </xdr:to>
    <xdr:cxnSp macro="">
      <xdr:nvCxnSpPr>
        <xdr:cNvPr id="565" name="直線コネクタ 564"/>
        <xdr:cNvCxnSpPr/>
      </xdr:nvCxnSpPr>
      <xdr:spPr>
        <a:xfrm flipV="1">
          <a:off x="15481300" y="17689830"/>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90714</xdr:rowOff>
    </xdr:from>
    <xdr:to>
      <xdr:col>76</xdr:col>
      <xdr:colOff>165100</xdr:colOff>
      <xdr:row>103</xdr:row>
      <xdr:rowOff>20864</xdr:rowOff>
    </xdr:to>
    <xdr:sp macro="" textlink="">
      <xdr:nvSpPr>
        <xdr:cNvPr id="566" name="楕円 565"/>
        <xdr:cNvSpPr/>
      </xdr:nvSpPr>
      <xdr:spPr>
        <a:xfrm>
          <a:off x="14541500" y="1757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141514</xdr:rowOff>
    </xdr:from>
    <xdr:to>
      <xdr:col>81</xdr:col>
      <xdr:colOff>50800</xdr:colOff>
      <xdr:row>103</xdr:row>
      <xdr:rowOff>58238</xdr:rowOff>
    </xdr:to>
    <xdr:cxnSp macro="">
      <xdr:nvCxnSpPr>
        <xdr:cNvPr id="567" name="直線コネクタ 566"/>
        <xdr:cNvCxnSpPr/>
      </xdr:nvCxnSpPr>
      <xdr:spPr>
        <a:xfrm>
          <a:off x="14592300" y="17629414"/>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125565</xdr:rowOff>
    </xdr:from>
    <xdr:ext cx="405111" cy="259045"/>
    <xdr:sp macro="" textlink="">
      <xdr:nvSpPr>
        <xdr:cNvPr id="568" name="n_1mainValue【庁舎】&#10;有形固定資産減価償却率"/>
        <xdr:cNvSpPr txBox="1"/>
      </xdr:nvSpPr>
      <xdr:spPr>
        <a:xfrm>
          <a:off x="15266044" y="1744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37391</xdr:rowOff>
    </xdr:from>
    <xdr:ext cx="405111" cy="259045"/>
    <xdr:sp macro="" textlink="">
      <xdr:nvSpPr>
        <xdr:cNvPr id="569" name="n_2mainValue【庁舎】&#10;有形固定資産減価償却率"/>
        <xdr:cNvSpPr txBox="1"/>
      </xdr:nvSpPr>
      <xdr:spPr>
        <a:xfrm>
          <a:off x="14389744" y="1735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0" name="正方形/長方形 56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1" name="正方形/長方形 57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2" name="正方形/長方形 57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73" name="正方形/長方形 57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74" name="正方形/長方形 57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5" name="正方形/長方形 57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76" name="正方形/長方形 57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77" name="正方形/長方形 57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78" name="テキスト ボックス 57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79" name="直線コネクタ 57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80" name="直線コネクタ 57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81" name="テキスト ボックス 58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82" name="直線コネクタ 58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83" name="テキスト ボックス 58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84" name="直線コネクタ 58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85" name="テキスト ボックス 58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86" name="直線コネクタ 58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87" name="テキスト ボックス 58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88" name="直線コネクタ 58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89" name="テキスト ボックス 58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90" name="直線コネクタ 58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91" name="テキスト ボックス 59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92" name="直線コネクタ 59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93" name="テキスト ボックス 59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9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150223</xdr:rowOff>
    </xdr:from>
    <xdr:to>
      <xdr:col>116</xdr:col>
      <xdr:colOff>62864</xdr:colOff>
      <xdr:row>108</xdr:row>
      <xdr:rowOff>127363</xdr:rowOff>
    </xdr:to>
    <xdr:cxnSp macro="">
      <xdr:nvCxnSpPr>
        <xdr:cNvPr id="595" name="直線コネクタ 594"/>
        <xdr:cNvCxnSpPr/>
      </xdr:nvCxnSpPr>
      <xdr:spPr>
        <a:xfrm flipV="1">
          <a:off x="22160864" y="17295223"/>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131190</xdr:rowOff>
    </xdr:from>
    <xdr:ext cx="469744" cy="259045"/>
    <xdr:sp macro="" textlink="">
      <xdr:nvSpPr>
        <xdr:cNvPr id="596" name="【庁舎】&#10;一人当たり面積最小値テキスト"/>
        <xdr:cNvSpPr txBox="1"/>
      </xdr:nvSpPr>
      <xdr:spPr>
        <a:xfrm>
          <a:off x="22199600" y="186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127363</xdr:rowOff>
    </xdr:from>
    <xdr:to>
      <xdr:col>116</xdr:col>
      <xdr:colOff>152400</xdr:colOff>
      <xdr:row>108</xdr:row>
      <xdr:rowOff>127363</xdr:rowOff>
    </xdr:to>
    <xdr:cxnSp macro="">
      <xdr:nvCxnSpPr>
        <xdr:cNvPr id="597" name="直線コネクタ 596"/>
        <xdr:cNvCxnSpPr/>
      </xdr:nvCxnSpPr>
      <xdr:spPr>
        <a:xfrm>
          <a:off x="22072600" y="1864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96900</xdr:rowOff>
    </xdr:from>
    <xdr:ext cx="469744" cy="259045"/>
    <xdr:sp macro="" textlink="">
      <xdr:nvSpPr>
        <xdr:cNvPr id="598" name="【庁舎】&#10;一人当たり面積最大値テキスト"/>
        <xdr:cNvSpPr txBox="1"/>
      </xdr:nvSpPr>
      <xdr:spPr>
        <a:xfrm>
          <a:off x="22199600" y="1707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150223</xdr:rowOff>
    </xdr:from>
    <xdr:to>
      <xdr:col>116</xdr:col>
      <xdr:colOff>152400</xdr:colOff>
      <xdr:row>100</xdr:row>
      <xdr:rowOff>150223</xdr:rowOff>
    </xdr:to>
    <xdr:cxnSp macro="">
      <xdr:nvCxnSpPr>
        <xdr:cNvPr id="599" name="直線コネクタ 598"/>
        <xdr:cNvCxnSpPr/>
      </xdr:nvCxnSpPr>
      <xdr:spPr>
        <a:xfrm>
          <a:off x="22072600" y="17295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66420</xdr:rowOff>
    </xdr:from>
    <xdr:ext cx="469744" cy="259045"/>
    <xdr:sp macro="" textlink="">
      <xdr:nvSpPr>
        <xdr:cNvPr id="600" name="【庁舎】&#10;一人当たり面積平均値テキスト"/>
        <xdr:cNvSpPr txBox="1"/>
      </xdr:nvSpPr>
      <xdr:spPr>
        <a:xfrm>
          <a:off x="22199600" y="18411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87993</xdr:rowOff>
    </xdr:from>
    <xdr:to>
      <xdr:col>116</xdr:col>
      <xdr:colOff>114300</xdr:colOff>
      <xdr:row>108</xdr:row>
      <xdr:rowOff>18143</xdr:rowOff>
    </xdr:to>
    <xdr:sp macro="" textlink="">
      <xdr:nvSpPr>
        <xdr:cNvPr id="601" name="フローチャート: 判断 600"/>
        <xdr:cNvSpPr/>
      </xdr:nvSpPr>
      <xdr:spPr>
        <a:xfrm>
          <a:off x="22110700" y="184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103232</xdr:rowOff>
    </xdr:from>
    <xdr:to>
      <xdr:col>112</xdr:col>
      <xdr:colOff>38100</xdr:colOff>
      <xdr:row>108</xdr:row>
      <xdr:rowOff>33382</xdr:rowOff>
    </xdr:to>
    <xdr:sp macro="" textlink="">
      <xdr:nvSpPr>
        <xdr:cNvPr id="602" name="フローチャート: 判断 601"/>
        <xdr:cNvSpPr/>
      </xdr:nvSpPr>
      <xdr:spPr>
        <a:xfrm>
          <a:off x="21272500" y="1844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24509</xdr:rowOff>
    </xdr:from>
    <xdr:ext cx="469744" cy="259045"/>
    <xdr:sp macro="" textlink="">
      <xdr:nvSpPr>
        <xdr:cNvPr id="603" name="n_1aveValue【庁舎】&#10;一人当たり面積"/>
        <xdr:cNvSpPr txBox="1"/>
      </xdr:nvSpPr>
      <xdr:spPr>
        <a:xfrm>
          <a:off x="21075727" y="1854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113030</xdr:rowOff>
    </xdr:from>
    <xdr:to>
      <xdr:col>107</xdr:col>
      <xdr:colOff>101600</xdr:colOff>
      <xdr:row>108</xdr:row>
      <xdr:rowOff>43180</xdr:rowOff>
    </xdr:to>
    <xdr:sp macro="" textlink="">
      <xdr:nvSpPr>
        <xdr:cNvPr id="604" name="フローチャート: 判断 603"/>
        <xdr:cNvSpPr/>
      </xdr:nvSpPr>
      <xdr:spPr>
        <a:xfrm>
          <a:off x="20383500" y="18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108</xdr:row>
      <xdr:rowOff>34307</xdr:rowOff>
    </xdr:from>
    <xdr:ext cx="469744" cy="259045"/>
    <xdr:sp macro="" textlink="">
      <xdr:nvSpPr>
        <xdr:cNvPr id="605" name="n_2aveValue【庁舎】&#10;一人当たり面積"/>
        <xdr:cNvSpPr txBox="1"/>
      </xdr:nvSpPr>
      <xdr:spPr>
        <a:xfrm>
          <a:off x="20199427"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06" name="テキスト ボックス 60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07" name="テキスト ボックス 60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08" name="テキスト ボックス 60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09" name="テキスト ボックス 60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0" name="テキスト ボックス 60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58601</xdr:rowOff>
    </xdr:from>
    <xdr:to>
      <xdr:col>116</xdr:col>
      <xdr:colOff>114300</xdr:colOff>
      <xdr:row>107</xdr:row>
      <xdr:rowOff>160201</xdr:rowOff>
    </xdr:to>
    <xdr:sp macro="" textlink="">
      <xdr:nvSpPr>
        <xdr:cNvPr id="611" name="楕円 610"/>
        <xdr:cNvSpPr/>
      </xdr:nvSpPr>
      <xdr:spPr>
        <a:xfrm>
          <a:off x="22110700" y="1840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81478</xdr:rowOff>
    </xdr:from>
    <xdr:ext cx="469744" cy="259045"/>
    <xdr:sp macro="" textlink="">
      <xdr:nvSpPr>
        <xdr:cNvPr id="612" name="【庁舎】&#10;一人当たり面積該当値テキスト"/>
        <xdr:cNvSpPr txBox="1"/>
      </xdr:nvSpPr>
      <xdr:spPr>
        <a:xfrm>
          <a:off x="22199600" y="1825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58601</xdr:rowOff>
    </xdr:from>
    <xdr:to>
      <xdr:col>112</xdr:col>
      <xdr:colOff>38100</xdr:colOff>
      <xdr:row>107</xdr:row>
      <xdr:rowOff>160201</xdr:rowOff>
    </xdr:to>
    <xdr:sp macro="" textlink="">
      <xdr:nvSpPr>
        <xdr:cNvPr id="613" name="楕円 612"/>
        <xdr:cNvSpPr/>
      </xdr:nvSpPr>
      <xdr:spPr>
        <a:xfrm>
          <a:off x="21272500" y="1840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109401</xdr:rowOff>
    </xdr:from>
    <xdr:to>
      <xdr:col>116</xdr:col>
      <xdr:colOff>63500</xdr:colOff>
      <xdr:row>107</xdr:row>
      <xdr:rowOff>109401</xdr:rowOff>
    </xdr:to>
    <xdr:cxnSp macro="">
      <xdr:nvCxnSpPr>
        <xdr:cNvPr id="614" name="直線コネクタ 613"/>
        <xdr:cNvCxnSpPr/>
      </xdr:nvCxnSpPr>
      <xdr:spPr>
        <a:xfrm>
          <a:off x="21323300" y="1845455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58601</xdr:rowOff>
    </xdr:from>
    <xdr:to>
      <xdr:col>107</xdr:col>
      <xdr:colOff>101600</xdr:colOff>
      <xdr:row>107</xdr:row>
      <xdr:rowOff>160201</xdr:rowOff>
    </xdr:to>
    <xdr:sp macro="" textlink="">
      <xdr:nvSpPr>
        <xdr:cNvPr id="615" name="楕円 614"/>
        <xdr:cNvSpPr/>
      </xdr:nvSpPr>
      <xdr:spPr>
        <a:xfrm>
          <a:off x="20383500" y="1840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109401</xdr:rowOff>
    </xdr:from>
    <xdr:to>
      <xdr:col>111</xdr:col>
      <xdr:colOff>177800</xdr:colOff>
      <xdr:row>107</xdr:row>
      <xdr:rowOff>109401</xdr:rowOff>
    </xdr:to>
    <xdr:cxnSp macro="">
      <xdr:nvCxnSpPr>
        <xdr:cNvPr id="616" name="直線コネクタ 615"/>
        <xdr:cNvCxnSpPr/>
      </xdr:nvCxnSpPr>
      <xdr:spPr>
        <a:xfrm>
          <a:off x="20434300" y="184545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5278</xdr:rowOff>
    </xdr:from>
    <xdr:ext cx="469744" cy="259045"/>
    <xdr:sp macro="" textlink="">
      <xdr:nvSpPr>
        <xdr:cNvPr id="617" name="n_1mainValue【庁舎】&#10;一人当たり面積"/>
        <xdr:cNvSpPr txBox="1"/>
      </xdr:nvSpPr>
      <xdr:spPr>
        <a:xfrm>
          <a:off x="21075727" y="1817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5278</xdr:rowOff>
    </xdr:from>
    <xdr:ext cx="469744" cy="259045"/>
    <xdr:sp macro="" textlink="">
      <xdr:nvSpPr>
        <xdr:cNvPr id="618" name="n_2mainValue【庁舎】&#10;一人当たり面積"/>
        <xdr:cNvSpPr txBox="1"/>
      </xdr:nvSpPr>
      <xdr:spPr>
        <a:xfrm>
          <a:off x="20199427" y="1817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19" name="正方形/長方形 61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0" name="正方形/長方形 61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1" name="テキスト ボックス 62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「学校施設」については大神中や川崎小が</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を超えているほか、給食センターの</a:t>
          </a:r>
          <a:r>
            <a:rPr kumimoji="1" lang="en-US" altLang="ja-JP" sz="1300">
              <a:latin typeface="ＭＳ Ｐゴシック" panose="020B0600070205080204" pitchFamily="50" charset="-128"/>
              <a:ea typeface="ＭＳ Ｐゴシック" panose="020B0600070205080204" pitchFamily="50" charset="-128"/>
            </a:rPr>
            <a:t>99.0</a:t>
          </a:r>
          <a:r>
            <a:rPr kumimoji="1" lang="ja-JP" altLang="en-US" sz="1300">
              <a:latin typeface="ＭＳ Ｐゴシック" panose="020B0600070205080204" pitchFamily="50" charset="-128"/>
              <a:ea typeface="ＭＳ Ｐゴシック" panose="020B0600070205080204" pitchFamily="50" charset="-128"/>
            </a:rPr>
            <a:t>％が有形固定資産減価償却率を引き上げる要因となっている。給食センターについては令和元年度より建て替え事業を開始しているため、完工予定の令和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年度には率が下がることが見込まれている。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逆に類似団体と比較して有形固定資産減価償却率が低くなっている施設は、「保健センター・保健所」及び「児童館」、「道路」、「橋りょう・トンネル」となっている。「保健センター・保健所」及び「児童館」については、平成</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年度に建設した保健福祉センターのみが対象となっている。今後想定される付属設備の修繕対応等を適切に行いながら、計画的な施設管理を行っていく必要がある。「道路」については、有形固定資産減価償却率は</a:t>
          </a:r>
          <a:r>
            <a:rPr kumimoji="1" lang="en-US" altLang="ja-JP" sz="1300">
              <a:latin typeface="ＭＳ Ｐゴシック" panose="020B0600070205080204" pitchFamily="50" charset="-128"/>
              <a:ea typeface="ＭＳ Ｐゴシック" panose="020B0600070205080204" pitchFamily="50" charset="-128"/>
            </a:rPr>
            <a:t>39.5</a:t>
          </a:r>
          <a:r>
            <a:rPr kumimoji="1" lang="ja-JP" altLang="en-US" sz="1300">
              <a:latin typeface="ＭＳ Ｐゴシック" panose="020B0600070205080204" pitchFamily="50" charset="-128"/>
              <a:ea typeface="ＭＳ Ｐゴシック" panose="020B0600070205080204" pitchFamily="50" charset="-128"/>
            </a:rPr>
            <a:t>％となっており、類似団体等と比較して極めて低い値であり、町全体の率を引き下げる主な要因ともなっている。しかしながら、資産計上の方法の見直し等により、資産額及び減価償却累計額の修正が予定されており、有形固定資産減価償却率については概ね類似団体平均値と同水準となる見込みである。修正値の確定後、速やかに固定資産台帳及び財務諸表に反映させていくことと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大分県日出町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28,591
28,467
73.32
10,420,676
10,211,593
168,450
6,003,669
10,430,385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70.5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当町は人口減少も少なく、近隣市町村のベッドタウンとして栄えた町であることから、給与所得者が多いため安定した税収入があり、県内では上位に位置している。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新築物件の増や太陽光発電施設などの増加により、固定資産税や償却資産が増加傾向にあり、財政力指数も微増している。</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62089</xdr:rowOff>
    </xdr:from>
    <xdr:to>
      <xdr:col>23</xdr:col>
      <xdr:colOff>133350</xdr:colOff>
      <xdr:row>45</xdr:row>
      <xdr:rowOff>127705</xdr:rowOff>
    </xdr:to>
    <xdr:cxnSp macro="">
      <xdr:nvCxnSpPr>
        <xdr:cNvPr id="64" name="直線コネクタ 63"/>
        <xdr:cNvCxnSpPr/>
      </xdr:nvCxnSpPr>
      <xdr:spPr>
        <a:xfrm flipV="1">
          <a:off x="4953000" y="6234289"/>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148466</xdr:rowOff>
    </xdr:from>
    <xdr:ext cx="762000" cy="259045"/>
    <xdr:sp macro="" textlink="">
      <xdr:nvSpPr>
        <xdr:cNvPr id="67" name="財政力最大値テキスト"/>
        <xdr:cNvSpPr txBox="1"/>
      </xdr:nvSpPr>
      <xdr:spPr>
        <a:xfrm>
          <a:off x="5041900" y="5977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62089</xdr:rowOff>
    </xdr:from>
    <xdr:to>
      <xdr:col>24</xdr:col>
      <xdr:colOff>12700</xdr:colOff>
      <xdr:row>36</xdr:row>
      <xdr:rowOff>62089</xdr:rowOff>
    </xdr:to>
    <xdr:cxnSp macro="">
      <xdr:nvCxnSpPr>
        <xdr:cNvPr id="68" name="直線コネクタ 67"/>
        <xdr:cNvCxnSpPr/>
      </xdr:nvCxnSpPr>
      <xdr:spPr>
        <a:xfrm>
          <a:off x="4864100" y="6234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81845</xdr:rowOff>
    </xdr:from>
    <xdr:to>
      <xdr:col>23</xdr:col>
      <xdr:colOff>133350</xdr:colOff>
      <xdr:row>43</xdr:row>
      <xdr:rowOff>95250</xdr:rowOff>
    </xdr:to>
    <xdr:cxnSp macro="">
      <xdr:nvCxnSpPr>
        <xdr:cNvPr id="69" name="直線コネクタ 68"/>
        <xdr:cNvCxnSpPr/>
      </xdr:nvCxnSpPr>
      <xdr:spPr>
        <a:xfrm flipV="1">
          <a:off x="4114800" y="745419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71560</xdr:rowOff>
    </xdr:from>
    <xdr:ext cx="762000" cy="259045"/>
    <xdr:sp macro="" textlink="">
      <xdr:nvSpPr>
        <xdr:cNvPr id="70" name="財政力平均値テキスト"/>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108655</xdr:rowOff>
    </xdr:to>
    <xdr:cxnSp macro="">
      <xdr:nvCxnSpPr>
        <xdr:cNvPr id="72" name="直線コネクタ 71"/>
        <xdr:cNvCxnSpPr/>
      </xdr:nvCxnSpPr>
      <xdr:spPr>
        <a:xfrm flipV="1">
          <a:off x="3225800" y="74676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3" name="フローチャート: 判断 72"/>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8766</xdr:rowOff>
    </xdr:from>
    <xdr:ext cx="736600" cy="259045"/>
    <xdr:sp macro="" textlink="">
      <xdr:nvSpPr>
        <xdr:cNvPr id="74" name="テキスト ボックス 73"/>
        <xdr:cNvSpPr txBox="1"/>
      </xdr:nvSpPr>
      <xdr:spPr>
        <a:xfrm>
          <a:off x="3733800" y="7038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108655</xdr:rowOff>
    </xdr:from>
    <xdr:to>
      <xdr:col>15</xdr:col>
      <xdr:colOff>82550</xdr:colOff>
      <xdr:row>43</xdr:row>
      <xdr:rowOff>122061</xdr:rowOff>
    </xdr:to>
    <xdr:cxnSp macro="">
      <xdr:nvCxnSpPr>
        <xdr:cNvPr id="75" name="直線コネクタ 74"/>
        <xdr:cNvCxnSpPr/>
      </xdr:nvCxnSpPr>
      <xdr:spPr>
        <a:xfrm flipV="1">
          <a:off x="2336800" y="74810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77" name="テキスト ボックス 76"/>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122061</xdr:rowOff>
    </xdr:from>
    <xdr:to>
      <xdr:col>11</xdr:col>
      <xdr:colOff>31750</xdr:colOff>
      <xdr:row>43</xdr:row>
      <xdr:rowOff>135467</xdr:rowOff>
    </xdr:to>
    <xdr:cxnSp macro="">
      <xdr:nvCxnSpPr>
        <xdr:cNvPr id="78" name="直線コネクタ 77"/>
        <xdr:cNvCxnSpPr/>
      </xdr:nvCxnSpPr>
      <xdr:spPr>
        <a:xfrm flipV="1">
          <a:off x="1447800" y="74944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0" name="テキスト ボックス 79"/>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31045</xdr:rowOff>
    </xdr:from>
    <xdr:to>
      <xdr:col>23</xdr:col>
      <xdr:colOff>184150</xdr:colOff>
      <xdr:row>43</xdr:row>
      <xdr:rowOff>132645</xdr:rowOff>
    </xdr:to>
    <xdr:sp macro="" textlink="">
      <xdr:nvSpPr>
        <xdr:cNvPr id="88" name="楕円 87"/>
        <xdr:cNvSpPr/>
      </xdr:nvSpPr>
      <xdr:spPr>
        <a:xfrm>
          <a:off x="49022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3122</xdr:rowOff>
    </xdr:from>
    <xdr:ext cx="762000" cy="259045"/>
    <xdr:sp macro="" textlink="">
      <xdr:nvSpPr>
        <xdr:cNvPr id="89" name="財政力該当値テキスト"/>
        <xdr:cNvSpPr txBox="1"/>
      </xdr:nvSpPr>
      <xdr:spPr>
        <a:xfrm>
          <a:off x="5041900" y="737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90" name="楕円 89"/>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1" name="テキスト ボックス 90"/>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57855</xdr:rowOff>
    </xdr:from>
    <xdr:to>
      <xdr:col>15</xdr:col>
      <xdr:colOff>133350</xdr:colOff>
      <xdr:row>43</xdr:row>
      <xdr:rowOff>159455</xdr:rowOff>
    </xdr:to>
    <xdr:sp macro="" textlink="">
      <xdr:nvSpPr>
        <xdr:cNvPr id="92" name="楕円 91"/>
        <xdr:cNvSpPr/>
      </xdr:nvSpPr>
      <xdr:spPr>
        <a:xfrm>
          <a:off x="3175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144232</xdr:rowOff>
    </xdr:from>
    <xdr:ext cx="762000" cy="259045"/>
    <xdr:sp macro="" textlink="">
      <xdr:nvSpPr>
        <xdr:cNvPr id="93" name="テキスト ボックス 92"/>
        <xdr:cNvSpPr txBox="1"/>
      </xdr:nvSpPr>
      <xdr:spPr>
        <a:xfrm>
          <a:off x="2844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71261</xdr:rowOff>
    </xdr:from>
    <xdr:to>
      <xdr:col>11</xdr:col>
      <xdr:colOff>82550</xdr:colOff>
      <xdr:row>44</xdr:row>
      <xdr:rowOff>1411</xdr:rowOff>
    </xdr:to>
    <xdr:sp macro="" textlink="">
      <xdr:nvSpPr>
        <xdr:cNvPr id="94" name="楕円 93"/>
        <xdr:cNvSpPr/>
      </xdr:nvSpPr>
      <xdr:spPr>
        <a:xfrm>
          <a:off x="2286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157638</xdr:rowOff>
    </xdr:from>
    <xdr:ext cx="762000" cy="259045"/>
    <xdr:sp macro="" textlink="">
      <xdr:nvSpPr>
        <xdr:cNvPr id="95" name="テキスト ボックス 94"/>
        <xdr:cNvSpPr txBox="1"/>
      </xdr:nvSpPr>
      <xdr:spPr>
        <a:xfrm>
          <a:off x="1955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84667</xdr:rowOff>
    </xdr:from>
    <xdr:to>
      <xdr:col>7</xdr:col>
      <xdr:colOff>31750</xdr:colOff>
      <xdr:row>44</xdr:row>
      <xdr:rowOff>14817</xdr:rowOff>
    </xdr:to>
    <xdr:sp macro="" textlink="">
      <xdr:nvSpPr>
        <xdr:cNvPr id="96" name="楕円 95"/>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171044</xdr:rowOff>
    </xdr:from>
    <xdr:ext cx="762000" cy="259045"/>
    <xdr:sp macro="" textlink="">
      <xdr:nvSpPr>
        <xdr:cNvPr id="97" name="テキスト ボックス 96"/>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％を超え、その後さらに高水準で推移している。人件費や扶助費、公債費の上昇が原因である。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本年度事務事業評価を導入し事業の見直しを強化したほか、</a:t>
          </a:r>
          <a:r>
            <a:rPr kumimoji="1" lang="en-US" altLang="ja-JP" sz="1300">
              <a:latin typeface="ＭＳ Ｐゴシック" panose="020B0600070205080204" pitchFamily="50" charset="-128"/>
              <a:ea typeface="ＭＳ Ｐゴシック" panose="020B0600070205080204" pitchFamily="50" charset="-128"/>
            </a:rPr>
            <a:t>H31</a:t>
          </a:r>
          <a:r>
            <a:rPr kumimoji="1" lang="ja-JP" altLang="en-US" sz="1300">
              <a:latin typeface="ＭＳ Ｐゴシック" panose="020B0600070205080204" pitchFamily="50" charset="-128"/>
              <a:ea typeface="ＭＳ Ｐゴシック" panose="020B0600070205080204" pitchFamily="50" charset="-128"/>
            </a:rPr>
            <a:t>年度は行財政改革プランを作成し、さらなる経常経費の削減を図る。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65</xdr:row>
      <xdr:rowOff>169545</xdr:rowOff>
    </xdr:to>
    <xdr:cxnSp macro="">
      <xdr:nvCxnSpPr>
        <xdr:cNvPr id="127" name="直線コネクタ 126"/>
        <xdr:cNvCxnSpPr/>
      </xdr:nvCxnSpPr>
      <xdr:spPr>
        <a:xfrm flipV="1">
          <a:off x="4953000" y="10240010"/>
          <a:ext cx="0" cy="107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8" name="財政構造の弾力性最小値テキスト"/>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9" name="直線コネクタ 128"/>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59479</xdr:rowOff>
    </xdr:from>
    <xdr:to>
      <xdr:col>23</xdr:col>
      <xdr:colOff>133350</xdr:colOff>
      <xdr:row>64</xdr:row>
      <xdr:rowOff>99695</xdr:rowOff>
    </xdr:to>
    <xdr:cxnSp macro="">
      <xdr:nvCxnSpPr>
        <xdr:cNvPr id="132" name="直線コネクタ 131"/>
        <xdr:cNvCxnSpPr/>
      </xdr:nvCxnSpPr>
      <xdr:spPr>
        <a:xfrm flipV="1">
          <a:off x="4114800" y="11032279"/>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158979</xdr:rowOff>
    </xdr:from>
    <xdr:ext cx="762000" cy="259045"/>
    <xdr:sp macro="" textlink="">
      <xdr:nvSpPr>
        <xdr:cNvPr id="133" name="財政構造の弾力性平均値テキスト"/>
        <xdr:cNvSpPr txBox="1"/>
      </xdr:nvSpPr>
      <xdr:spPr>
        <a:xfrm>
          <a:off x="5041900" y="10617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142452</xdr:rowOff>
    </xdr:from>
    <xdr:to>
      <xdr:col>23</xdr:col>
      <xdr:colOff>184150</xdr:colOff>
      <xdr:row>63</xdr:row>
      <xdr:rowOff>72602</xdr:rowOff>
    </xdr:to>
    <xdr:sp macro="" textlink="">
      <xdr:nvSpPr>
        <xdr:cNvPr id="134" name="フローチャート: 判断 133"/>
        <xdr:cNvSpPr/>
      </xdr:nvSpPr>
      <xdr:spPr>
        <a:xfrm>
          <a:off x="49022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21802</xdr:rowOff>
    </xdr:from>
    <xdr:to>
      <xdr:col>19</xdr:col>
      <xdr:colOff>133350</xdr:colOff>
      <xdr:row>64</xdr:row>
      <xdr:rowOff>99695</xdr:rowOff>
    </xdr:to>
    <xdr:cxnSp macro="">
      <xdr:nvCxnSpPr>
        <xdr:cNvPr id="135" name="直線コネクタ 134"/>
        <xdr:cNvCxnSpPr/>
      </xdr:nvCxnSpPr>
      <xdr:spPr>
        <a:xfrm>
          <a:off x="3225800" y="10823152"/>
          <a:ext cx="889000" cy="24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6" name="フローチャート: 判断 135"/>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82779</xdr:rowOff>
    </xdr:from>
    <xdr:ext cx="736600" cy="259045"/>
    <xdr:sp macro="" textlink="">
      <xdr:nvSpPr>
        <xdr:cNvPr id="137" name="テキスト ボックス 136"/>
        <xdr:cNvSpPr txBox="1"/>
      </xdr:nvSpPr>
      <xdr:spPr>
        <a:xfrm>
          <a:off x="3733800" y="1054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21802</xdr:rowOff>
    </xdr:from>
    <xdr:to>
      <xdr:col>15</xdr:col>
      <xdr:colOff>82550</xdr:colOff>
      <xdr:row>63</xdr:row>
      <xdr:rowOff>78105</xdr:rowOff>
    </xdr:to>
    <xdr:cxnSp macro="">
      <xdr:nvCxnSpPr>
        <xdr:cNvPr id="138" name="直線コネクタ 137"/>
        <xdr:cNvCxnSpPr/>
      </xdr:nvCxnSpPr>
      <xdr:spPr>
        <a:xfrm flipV="1">
          <a:off x="2336800" y="10823152"/>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1694</xdr:rowOff>
    </xdr:from>
    <xdr:to>
      <xdr:col>15</xdr:col>
      <xdr:colOff>133350</xdr:colOff>
      <xdr:row>62</xdr:row>
      <xdr:rowOff>103294</xdr:rowOff>
    </xdr:to>
    <xdr:sp macro="" textlink="">
      <xdr:nvSpPr>
        <xdr:cNvPr id="139" name="フローチャート: 判断 138"/>
        <xdr:cNvSpPr/>
      </xdr:nvSpPr>
      <xdr:spPr>
        <a:xfrm>
          <a:off x="3175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113471</xdr:rowOff>
    </xdr:from>
    <xdr:ext cx="762000" cy="259045"/>
    <xdr:sp macro="" textlink="">
      <xdr:nvSpPr>
        <xdr:cNvPr id="140" name="テキスト ボックス 139"/>
        <xdr:cNvSpPr txBox="1"/>
      </xdr:nvSpPr>
      <xdr:spPr>
        <a:xfrm>
          <a:off x="2844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161079</xdr:rowOff>
    </xdr:from>
    <xdr:to>
      <xdr:col>11</xdr:col>
      <xdr:colOff>31750</xdr:colOff>
      <xdr:row>63</xdr:row>
      <xdr:rowOff>78105</xdr:rowOff>
    </xdr:to>
    <xdr:cxnSp macro="">
      <xdr:nvCxnSpPr>
        <xdr:cNvPr id="141" name="直線コネクタ 140"/>
        <xdr:cNvCxnSpPr/>
      </xdr:nvCxnSpPr>
      <xdr:spPr>
        <a:xfrm>
          <a:off x="1447800" y="10790979"/>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2" name="フローチャート: 判断 141"/>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161731</xdr:rowOff>
    </xdr:from>
    <xdr:ext cx="762000" cy="259045"/>
    <xdr:sp macro="" textlink="">
      <xdr:nvSpPr>
        <xdr:cNvPr id="143" name="テキスト ボックス 142"/>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1694</xdr:rowOff>
    </xdr:from>
    <xdr:to>
      <xdr:col>7</xdr:col>
      <xdr:colOff>31750</xdr:colOff>
      <xdr:row>62</xdr:row>
      <xdr:rowOff>103294</xdr:rowOff>
    </xdr:to>
    <xdr:sp macro="" textlink="">
      <xdr:nvSpPr>
        <xdr:cNvPr id="144" name="フローチャート: 判断 143"/>
        <xdr:cNvSpPr/>
      </xdr:nvSpPr>
      <xdr:spPr>
        <a:xfrm>
          <a:off x="1397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113471</xdr:rowOff>
    </xdr:from>
    <xdr:ext cx="762000" cy="259045"/>
    <xdr:sp macro="" textlink="">
      <xdr:nvSpPr>
        <xdr:cNvPr id="145" name="テキスト ボックス 144"/>
        <xdr:cNvSpPr txBox="1"/>
      </xdr:nvSpPr>
      <xdr:spPr>
        <a:xfrm>
          <a:off x="1066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8679</xdr:rowOff>
    </xdr:from>
    <xdr:to>
      <xdr:col>23</xdr:col>
      <xdr:colOff>184150</xdr:colOff>
      <xdr:row>64</xdr:row>
      <xdr:rowOff>110279</xdr:rowOff>
    </xdr:to>
    <xdr:sp macro="" textlink="">
      <xdr:nvSpPr>
        <xdr:cNvPr id="151" name="楕円 150"/>
        <xdr:cNvSpPr/>
      </xdr:nvSpPr>
      <xdr:spPr>
        <a:xfrm>
          <a:off x="4902200" y="1098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152206</xdr:rowOff>
    </xdr:from>
    <xdr:ext cx="762000" cy="259045"/>
    <xdr:sp macro="" textlink="">
      <xdr:nvSpPr>
        <xdr:cNvPr id="152" name="財政構造の弾力性該当値テキスト"/>
        <xdr:cNvSpPr txBox="1"/>
      </xdr:nvSpPr>
      <xdr:spPr>
        <a:xfrm>
          <a:off x="5041900" y="10953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48895</xdr:rowOff>
    </xdr:from>
    <xdr:to>
      <xdr:col>19</xdr:col>
      <xdr:colOff>184150</xdr:colOff>
      <xdr:row>64</xdr:row>
      <xdr:rowOff>150495</xdr:rowOff>
    </xdr:to>
    <xdr:sp macro="" textlink="">
      <xdr:nvSpPr>
        <xdr:cNvPr id="153" name="楕円 152"/>
        <xdr:cNvSpPr/>
      </xdr:nvSpPr>
      <xdr:spPr>
        <a:xfrm>
          <a:off x="4064000" y="1102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135272</xdr:rowOff>
    </xdr:from>
    <xdr:ext cx="736600" cy="259045"/>
    <xdr:sp macro="" textlink="">
      <xdr:nvSpPr>
        <xdr:cNvPr id="154" name="テキスト ボックス 153"/>
        <xdr:cNvSpPr txBox="1"/>
      </xdr:nvSpPr>
      <xdr:spPr>
        <a:xfrm>
          <a:off x="3733800" y="11108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142452</xdr:rowOff>
    </xdr:from>
    <xdr:to>
      <xdr:col>15</xdr:col>
      <xdr:colOff>133350</xdr:colOff>
      <xdr:row>63</xdr:row>
      <xdr:rowOff>72602</xdr:rowOff>
    </xdr:to>
    <xdr:sp macro="" textlink="">
      <xdr:nvSpPr>
        <xdr:cNvPr id="155" name="楕円 154"/>
        <xdr:cNvSpPr/>
      </xdr:nvSpPr>
      <xdr:spPr>
        <a:xfrm>
          <a:off x="3175000" y="107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57379</xdr:rowOff>
    </xdr:from>
    <xdr:ext cx="762000" cy="259045"/>
    <xdr:sp macro="" textlink="">
      <xdr:nvSpPr>
        <xdr:cNvPr id="156" name="テキスト ボックス 155"/>
        <xdr:cNvSpPr txBox="1"/>
      </xdr:nvSpPr>
      <xdr:spPr>
        <a:xfrm>
          <a:off x="2844800" y="10858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27305</xdr:rowOff>
    </xdr:from>
    <xdr:to>
      <xdr:col>11</xdr:col>
      <xdr:colOff>82550</xdr:colOff>
      <xdr:row>63</xdr:row>
      <xdr:rowOff>128905</xdr:rowOff>
    </xdr:to>
    <xdr:sp macro="" textlink="">
      <xdr:nvSpPr>
        <xdr:cNvPr id="157" name="楕円 156"/>
        <xdr:cNvSpPr/>
      </xdr:nvSpPr>
      <xdr:spPr>
        <a:xfrm>
          <a:off x="2286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113682</xdr:rowOff>
    </xdr:from>
    <xdr:ext cx="762000" cy="259045"/>
    <xdr:sp macro="" textlink="">
      <xdr:nvSpPr>
        <xdr:cNvPr id="158" name="テキスト ボックス 157"/>
        <xdr:cNvSpPr txBox="1"/>
      </xdr:nvSpPr>
      <xdr:spPr>
        <a:xfrm>
          <a:off x="1955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110279</xdr:rowOff>
    </xdr:from>
    <xdr:to>
      <xdr:col>7</xdr:col>
      <xdr:colOff>31750</xdr:colOff>
      <xdr:row>63</xdr:row>
      <xdr:rowOff>40429</xdr:rowOff>
    </xdr:to>
    <xdr:sp macro="" textlink="">
      <xdr:nvSpPr>
        <xdr:cNvPr id="159" name="楕円 158"/>
        <xdr:cNvSpPr/>
      </xdr:nvSpPr>
      <xdr:spPr>
        <a:xfrm>
          <a:off x="1397000" y="1074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25206</xdr:rowOff>
    </xdr:from>
    <xdr:ext cx="762000" cy="259045"/>
    <xdr:sp macro="" textlink="">
      <xdr:nvSpPr>
        <xdr:cNvPr id="160" name="テキスト ボックス 159"/>
        <xdr:cNvSpPr txBox="1"/>
      </xdr:nvSpPr>
      <xdr:spPr>
        <a:xfrm>
          <a:off x="1066800" y="10826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[103,787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物件費の支出が低く、類似団体内順位も高位にある。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昨年度比で、再任用職員や非常勤職員の増加により人件費が増加したほか、マスタープラン作成委託料や文化財保存調査委託料の増加により、決算額が伸びている。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再任用職員の増加により今後ますます人件費の増加が予想されるが、職員採用計画の見直しや適正な職員配置を行い人件費の抑制に努めるとともに、行財政改革プランの推進により物件費の抑制を行う。</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136266</xdr:rowOff>
    </xdr:from>
    <xdr:to>
      <xdr:col>23</xdr:col>
      <xdr:colOff>133350</xdr:colOff>
      <xdr:row>90</xdr:row>
      <xdr:rowOff>7049</xdr:rowOff>
    </xdr:to>
    <xdr:cxnSp macro="">
      <xdr:nvCxnSpPr>
        <xdr:cNvPr id="190" name="直線コネクタ 189"/>
        <xdr:cNvCxnSpPr/>
      </xdr:nvCxnSpPr>
      <xdr:spPr>
        <a:xfrm flipV="1">
          <a:off x="4953000" y="14023716"/>
          <a:ext cx="0" cy="141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150576</xdr:rowOff>
    </xdr:from>
    <xdr:ext cx="762000" cy="259045"/>
    <xdr:sp macro="" textlink="">
      <xdr:nvSpPr>
        <xdr:cNvPr id="191" name="人件費・物件費等の状況最小値テキスト"/>
        <xdr:cNvSpPr txBox="1"/>
      </xdr:nvSpPr>
      <xdr:spPr>
        <a:xfrm>
          <a:off x="5041900" y="1540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7049</xdr:rowOff>
    </xdr:from>
    <xdr:to>
      <xdr:col>24</xdr:col>
      <xdr:colOff>12700</xdr:colOff>
      <xdr:row>90</xdr:row>
      <xdr:rowOff>7049</xdr:rowOff>
    </xdr:to>
    <xdr:cxnSp macro="">
      <xdr:nvCxnSpPr>
        <xdr:cNvPr id="192" name="直線コネクタ 191"/>
        <xdr:cNvCxnSpPr/>
      </xdr:nvCxnSpPr>
      <xdr:spPr>
        <a:xfrm>
          <a:off x="4864100" y="15437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51193</xdr:rowOff>
    </xdr:from>
    <xdr:ext cx="762000" cy="259045"/>
    <xdr:sp macro="" textlink="">
      <xdr:nvSpPr>
        <xdr:cNvPr id="193" name="人件費・物件費等の状況最大値テキスト"/>
        <xdr:cNvSpPr txBox="1"/>
      </xdr:nvSpPr>
      <xdr:spPr>
        <a:xfrm>
          <a:off x="5041900" y="1376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136266</xdr:rowOff>
    </xdr:from>
    <xdr:to>
      <xdr:col>24</xdr:col>
      <xdr:colOff>12700</xdr:colOff>
      <xdr:row>81</xdr:row>
      <xdr:rowOff>136266</xdr:rowOff>
    </xdr:to>
    <xdr:cxnSp macro="">
      <xdr:nvCxnSpPr>
        <xdr:cNvPr id="194" name="直線コネクタ 193"/>
        <xdr:cNvCxnSpPr/>
      </xdr:nvCxnSpPr>
      <xdr:spPr>
        <a:xfrm>
          <a:off x="4864100" y="1402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146008</xdr:rowOff>
    </xdr:from>
    <xdr:to>
      <xdr:col>23</xdr:col>
      <xdr:colOff>133350</xdr:colOff>
      <xdr:row>83</xdr:row>
      <xdr:rowOff>2944</xdr:rowOff>
    </xdr:to>
    <xdr:cxnSp macro="">
      <xdr:nvCxnSpPr>
        <xdr:cNvPr id="195" name="直線コネクタ 194"/>
        <xdr:cNvCxnSpPr/>
      </xdr:nvCxnSpPr>
      <xdr:spPr>
        <a:xfrm>
          <a:off x="4114800" y="14204908"/>
          <a:ext cx="838200" cy="28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6407</xdr:rowOff>
    </xdr:from>
    <xdr:ext cx="762000" cy="259045"/>
    <xdr:sp macro="" textlink="">
      <xdr:nvSpPr>
        <xdr:cNvPr id="196" name="人件費・物件費等の状況平均値テキスト"/>
        <xdr:cNvSpPr txBox="1"/>
      </xdr:nvSpPr>
      <xdr:spPr>
        <a:xfrm>
          <a:off x="5041900" y="1423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34330</xdr:rowOff>
    </xdr:from>
    <xdr:to>
      <xdr:col>23</xdr:col>
      <xdr:colOff>184150</xdr:colOff>
      <xdr:row>83</xdr:row>
      <xdr:rowOff>135930</xdr:rowOff>
    </xdr:to>
    <xdr:sp macro="" textlink="">
      <xdr:nvSpPr>
        <xdr:cNvPr id="197" name="フローチャート: 判断 196"/>
        <xdr:cNvSpPr/>
      </xdr:nvSpPr>
      <xdr:spPr>
        <a:xfrm>
          <a:off x="49022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146008</xdr:rowOff>
    </xdr:from>
    <xdr:to>
      <xdr:col>19</xdr:col>
      <xdr:colOff>133350</xdr:colOff>
      <xdr:row>82</xdr:row>
      <xdr:rowOff>169503</xdr:rowOff>
    </xdr:to>
    <xdr:cxnSp macro="">
      <xdr:nvCxnSpPr>
        <xdr:cNvPr id="198" name="直線コネクタ 197"/>
        <xdr:cNvCxnSpPr/>
      </xdr:nvCxnSpPr>
      <xdr:spPr>
        <a:xfrm flipV="1">
          <a:off x="3225800" y="14204908"/>
          <a:ext cx="889000" cy="2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31178</xdr:rowOff>
    </xdr:from>
    <xdr:to>
      <xdr:col>19</xdr:col>
      <xdr:colOff>184150</xdr:colOff>
      <xdr:row>83</xdr:row>
      <xdr:rowOff>132778</xdr:rowOff>
    </xdr:to>
    <xdr:sp macro="" textlink="">
      <xdr:nvSpPr>
        <xdr:cNvPr id="199" name="フローチャート: 判断 198"/>
        <xdr:cNvSpPr/>
      </xdr:nvSpPr>
      <xdr:spPr>
        <a:xfrm>
          <a:off x="4064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117555</xdr:rowOff>
    </xdr:from>
    <xdr:ext cx="736600" cy="259045"/>
    <xdr:sp macro="" textlink="">
      <xdr:nvSpPr>
        <xdr:cNvPr id="200" name="テキスト ボックス 199"/>
        <xdr:cNvSpPr txBox="1"/>
      </xdr:nvSpPr>
      <xdr:spPr>
        <a:xfrm>
          <a:off x="3733800" y="14347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97765</xdr:rowOff>
    </xdr:from>
    <xdr:to>
      <xdr:col>15</xdr:col>
      <xdr:colOff>82550</xdr:colOff>
      <xdr:row>82</xdr:row>
      <xdr:rowOff>169503</xdr:rowOff>
    </xdr:to>
    <xdr:cxnSp macro="">
      <xdr:nvCxnSpPr>
        <xdr:cNvPr id="201" name="直線コネクタ 200"/>
        <xdr:cNvCxnSpPr/>
      </xdr:nvCxnSpPr>
      <xdr:spPr>
        <a:xfrm>
          <a:off x="2336800" y="14156665"/>
          <a:ext cx="889000" cy="7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162072</xdr:rowOff>
    </xdr:from>
    <xdr:to>
      <xdr:col>15</xdr:col>
      <xdr:colOff>133350</xdr:colOff>
      <xdr:row>83</xdr:row>
      <xdr:rowOff>92222</xdr:rowOff>
    </xdr:to>
    <xdr:sp macro="" textlink="">
      <xdr:nvSpPr>
        <xdr:cNvPr id="202" name="フローチャート: 判断 201"/>
        <xdr:cNvSpPr/>
      </xdr:nvSpPr>
      <xdr:spPr>
        <a:xfrm>
          <a:off x="3175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76999</xdr:rowOff>
    </xdr:from>
    <xdr:ext cx="762000" cy="259045"/>
    <xdr:sp macro="" textlink="">
      <xdr:nvSpPr>
        <xdr:cNvPr id="203" name="テキスト ボックス 202"/>
        <xdr:cNvSpPr txBox="1"/>
      </xdr:nvSpPr>
      <xdr:spPr>
        <a:xfrm>
          <a:off x="2844800" y="1430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63026</xdr:rowOff>
    </xdr:from>
    <xdr:to>
      <xdr:col>11</xdr:col>
      <xdr:colOff>31750</xdr:colOff>
      <xdr:row>82</xdr:row>
      <xdr:rowOff>97765</xdr:rowOff>
    </xdr:to>
    <xdr:cxnSp macro="">
      <xdr:nvCxnSpPr>
        <xdr:cNvPr id="204" name="直線コネクタ 203"/>
        <xdr:cNvCxnSpPr/>
      </xdr:nvCxnSpPr>
      <xdr:spPr>
        <a:xfrm>
          <a:off x="1447800" y="14121926"/>
          <a:ext cx="889000" cy="3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26504</xdr:rowOff>
    </xdr:from>
    <xdr:to>
      <xdr:col>11</xdr:col>
      <xdr:colOff>82550</xdr:colOff>
      <xdr:row>83</xdr:row>
      <xdr:rowOff>128104</xdr:rowOff>
    </xdr:to>
    <xdr:sp macro="" textlink="">
      <xdr:nvSpPr>
        <xdr:cNvPr id="205" name="フローチャート: 判断 204"/>
        <xdr:cNvSpPr/>
      </xdr:nvSpPr>
      <xdr:spPr>
        <a:xfrm>
          <a:off x="22860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112881</xdr:rowOff>
    </xdr:from>
    <xdr:ext cx="762000" cy="259045"/>
    <xdr:sp macro="" textlink="">
      <xdr:nvSpPr>
        <xdr:cNvPr id="206" name="テキスト ボックス 205"/>
        <xdr:cNvSpPr txBox="1"/>
      </xdr:nvSpPr>
      <xdr:spPr>
        <a:xfrm>
          <a:off x="1955800" y="1434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162145</xdr:rowOff>
    </xdr:from>
    <xdr:to>
      <xdr:col>7</xdr:col>
      <xdr:colOff>31750</xdr:colOff>
      <xdr:row>83</xdr:row>
      <xdr:rowOff>92295</xdr:rowOff>
    </xdr:to>
    <xdr:sp macro="" textlink="">
      <xdr:nvSpPr>
        <xdr:cNvPr id="207" name="フローチャート: 判断 206"/>
        <xdr:cNvSpPr/>
      </xdr:nvSpPr>
      <xdr:spPr>
        <a:xfrm>
          <a:off x="1397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77072</xdr:rowOff>
    </xdr:from>
    <xdr:ext cx="762000" cy="259045"/>
    <xdr:sp macro="" textlink="">
      <xdr:nvSpPr>
        <xdr:cNvPr id="208" name="テキスト ボックス 207"/>
        <xdr:cNvSpPr txBox="1"/>
      </xdr:nvSpPr>
      <xdr:spPr>
        <a:xfrm>
          <a:off x="1066800" y="1430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123594</xdr:rowOff>
    </xdr:from>
    <xdr:to>
      <xdr:col>23</xdr:col>
      <xdr:colOff>184150</xdr:colOff>
      <xdr:row>83</xdr:row>
      <xdr:rowOff>53744</xdr:rowOff>
    </xdr:to>
    <xdr:sp macro="" textlink="">
      <xdr:nvSpPr>
        <xdr:cNvPr id="214" name="楕円 213"/>
        <xdr:cNvSpPr/>
      </xdr:nvSpPr>
      <xdr:spPr>
        <a:xfrm>
          <a:off x="4902200" y="1418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140121</xdr:rowOff>
    </xdr:from>
    <xdr:ext cx="762000" cy="259045"/>
    <xdr:sp macro="" textlink="">
      <xdr:nvSpPr>
        <xdr:cNvPr id="215" name="人件費・物件費等の状況該当値テキスト"/>
        <xdr:cNvSpPr txBox="1"/>
      </xdr:nvSpPr>
      <xdr:spPr>
        <a:xfrm>
          <a:off x="5041900" y="1402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95208</xdr:rowOff>
    </xdr:from>
    <xdr:to>
      <xdr:col>19</xdr:col>
      <xdr:colOff>184150</xdr:colOff>
      <xdr:row>83</xdr:row>
      <xdr:rowOff>25358</xdr:rowOff>
    </xdr:to>
    <xdr:sp macro="" textlink="">
      <xdr:nvSpPr>
        <xdr:cNvPr id="216" name="楕円 215"/>
        <xdr:cNvSpPr/>
      </xdr:nvSpPr>
      <xdr:spPr>
        <a:xfrm>
          <a:off x="4064000" y="1415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35535</xdr:rowOff>
    </xdr:from>
    <xdr:ext cx="736600" cy="259045"/>
    <xdr:sp macro="" textlink="">
      <xdr:nvSpPr>
        <xdr:cNvPr id="217" name="テキスト ボックス 216"/>
        <xdr:cNvSpPr txBox="1"/>
      </xdr:nvSpPr>
      <xdr:spPr>
        <a:xfrm>
          <a:off x="3733800" y="13922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118703</xdr:rowOff>
    </xdr:from>
    <xdr:to>
      <xdr:col>15</xdr:col>
      <xdr:colOff>133350</xdr:colOff>
      <xdr:row>83</xdr:row>
      <xdr:rowOff>48853</xdr:rowOff>
    </xdr:to>
    <xdr:sp macro="" textlink="">
      <xdr:nvSpPr>
        <xdr:cNvPr id="218" name="楕円 217"/>
        <xdr:cNvSpPr/>
      </xdr:nvSpPr>
      <xdr:spPr>
        <a:xfrm>
          <a:off x="3175000" y="1417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59030</xdr:rowOff>
    </xdr:from>
    <xdr:ext cx="762000" cy="259045"/>
    <xdr:sp macro="" textlink="">
      <xdr:nvSpPr>
        <xdr:cNvPr id="219" name="テキスト ボックス 218"/>
        <xdr:cNvSpPr txBox="1"/>
      </xdr:nvSpPr>
      <xdr:spPr>
        <a:xfrm>
          <a:off x="2844800" y="1394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46965</xdr:rowOff>
    </xdr:from>
    <xdr:to>
      <xdr:col>11</xdr:col>
      <xdr:colOff>82550</xdr:colOff>
      <xdr:row>82</xdr:row>
      <xdr:rowOff>148565</xdr:rowOff>
    </xdr:to>
    <xdr:sp macro="" textlink="">
      <xdr:nvSpPr>
        <xdr:cNvPr id="220" name="楕円 219"/>
        <xdr:cNvSpPr/>
      </xdr:nvSpPr>
      <xdr:spPr>
        <a:xfrm>
          <a:off x="2286000" y="1410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158742</xdr:rowOff>
    </xdr:from>
    <xdr:ext cx="762000" cy="259045"/>
    <xdr:sp macro="" textlink="">
      <xdr:nvSpPr>
        <xdr:cNvPr id="221" name="テキスト ボックス 220"/>
        <xdr:cNvSpPr txBox="1"/>
      </xdr:nvSpPr>
      <xdr:spPr>
        <a:xfrm>
          <a:off x="1955800" y="13874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12226</xdr:rowOff>
    </xdr:from>
    <xdr:to>
      <xdr:col>7</xdr:col>
      <xdr:colOff>31750</xdr:colOff>
      <xdr:row>82</xdr:row>
      <xdr:rowOff>113826</xdr:rowOff>
    </xdr:to>
    <xdr:sp macro="" textlink="">
      <xdr:nvSpPr>
        <xdr:cNvPr id="222" name="楕円 221"/>
        <xdr:cNvSpPr/>
      </xdr:nvSpPr>
      <xdr:spPr>
        <a:xfrm>
          <a:off x="1397000" y="1407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124003</xdr:rowOff>
    </xdr:from>
    <xdr:ext cx="762000" cy="259045"/>
    <xdr:sp macro="" textlink="">
      <xdr:nvSpPr>
        <xdr:cNvPr id="223" name="テキスト ボックス 222"/>
        <xdr:cNvSpPr txBox="1"/>
      </xdr:nvSpPr>
      <xdr:spPr>
        <a:xfrm>
          <a:off x="1066800" y="13840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級別の給与カットを実施しており、</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年連続で</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を切ったものの依然高い指数となっている。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指数が他の団体と比較して突出することのないよう今後も引き続き適正な給与水準の維持に努める。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＊注）　</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年度の数値は未公表のため、</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年度の数値を使用しています。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90</xdr:row>
      <xdr:rowOff>72672</xdr:rowOff>
    </xdr:to>
    <xdr:cxnSp macro="">
      <xdr:nvCxnSpPr>
        <xdr:cNvPr id="252" name="直線コネクタ 251"/>
        <xdr:cNvCxnSpPr/>
      </xdr:nvCxnSpPr>
      <xdr:spPr>
        <a:xfrm flipV="1">
          <a:off x="17018000" y="13814072"/>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3" name="給与水準   （国との比較）最小値テキスト"/>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4" name="直線コネクタ 253"/>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5"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6" name="直線コネクタ 255"/>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26811</xdr:rowOff>
    </xdr:from>
    <xdr:to>
      <xdr:col>81</xdr:col>
      <xdr:colOff>44450</xdr:colOff>
      <xdr:row>88</xdr:row>
      <xdr:rowOff>26811</xdr:rowOff>
    </xdr:to>
    <xdr:cxnSp macro="">
      <xdr:nvCxnSpPr>
        <xdr:cNvPr id="257" name="直線コネクタ 256"/>
        <xdr:cNvCxnSpPr/>
      </xdr:nvCxnSpPr>
      <xdr:spPr>
        <a:xfrm>
          <a:off x="16179800" y="151144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299</xdr:rowOff>
    </xdr:from>
    <xdr:ext cx="762000" cy="259045"/>
    <xdr:sp macro="" textlink="">
      <xdr:nvSpPr>
        <xdr:cNvPr id="258" name="給与水準   （国との比較）平均値テキスト"/>
        <xdr:cNvSpPr txBox="1"/>
      </xdr:nvSpPr>
      <xdr:spPr>
        <a:xfrm>
          <a:off x="17106900" y="14573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59" name="フローチャート: 判断 258"/>
        <xdr:cNvSpPr/>
      </xdr:nvSpPr>
      <xdr:spPr>
        <a:xfrm>
          <a:off x="169672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26811</xdr:rowOff>
    </xdr:from>
    <xdr:to>
      <xdr:col>77</xdr:col>
      <xdr:colOff>44450</xdr:colOff>
      <xdr:row>88</xdr:row>
      <xdr:rowOff>67028</xdr:rowOff>
    </xdr:to>
    <xdr:cxnSp macro="">
      <xdr:nvCxnSpPr>
        <xdr:cNvPr id="260" name="直線コネクタ 259"/>
        <xdr:cNvCxnSpPr/>
      </xdr:nvCxnSpPr>
      <xdr:spPr>
        <a:xfrm flipV="1">
          <a:off x="15290800" y="1511441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61" name="フローチャート: 判断 260"/>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95549</xdr:rowOff>
    </xdr:from>
    <xdr:ext cx="736600" cy="259045"/>
    <xdr:sp macro="" textlink="">
      <xdr:nvSpPr>
        <xdr:cNvPr id="262" name="テキスト ボックス 261"/>
        <xdr:cNvSpPr txBox="1"/>
      </xdr:nvSpPr>
      <xdr:spPr>
        <a:xfrm>
          <a:off x="15798800" y="144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67028</xdr:rowOff>
    </xdr:from>
    <xdr:to>
      <xdr:col>72</xdr:col>
      <xdr:colOff>203200</xdr:colOff>
      <xdr:row>88</xdr:row>
      <xdr:rowOff>160866</xdr:rowOff>
    </xdr:to>
    <xdr:cxnSp macro="">
      <xdr:nvCxnSpPr>
        <xdr:cNvPr id="263" name="直線コネクタ 262"/>
        <xdr:cNvCxnSpPr/>
      </xdr:nvCxnSpPr>
      <xdr:spPr>
        <a:xfrm flipV="1">
          <a:off x="14401800" y="15154628"/>
          <a:ext cx="8890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4" name="フローチャート: 判断 263"/>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65" name="テキスト ボックス 264"/>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155222</xdr:rowOff>
    </xdr:from>
    <xdr:to>
      <xdr:col>68</xdr:col>
      <xdr:colOff>152400</xdr:colOff>
      <xdr:row>88</xdr:row>
      <xdr:rowOff>160866</xdr:rowOff>
    </xdr:to>
    <xdr:cxnSp macro="">
      <xdr:nvCxnSpPr>
        <xdr:cNvPr id="266" name="直線コネクタ 265"/>
        <xdr:cNvCxnSpPr/>
      </xdr:nvCxnSpPr>
      <xdr:spPr>
        <a:xfrm>
          <a:off x="13512800" y="14899922"/>
          <a:ext cx="889000" cy="348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88195</xdr:rowOff>
    </xdr:from>
    <xdr:to>
      <xdr:col>68</xdr:col>
      <xdr:colOff>203200</xdr:colOff>
      <xdr:row>86</xdr:row>
      <xdr:rowOff>18345</xdr:rowOff>
    </xdr:to>
    <xdr:sp macro="" textlink="">
      <xdr:nvSpPr>
        <xdr:cNvPr id="267" name="フローチャート: 判断 266"/>
        <xdr:cNvSpPr/>
      </xdr:nvSpPr>
      <xdr:spPr>
        <a:xfrm>
          <a:off x="14351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28522</xdr:rowOff>
    </xdr:from>
    <xdr:ext cx="762000" cy="259045"/>
    <xdr:sp macro="" textlink="">
      <xdr:nvSpPr>
        <xdr:cNvPr id="268" name="テキスト ボックス 267"/>
        <xdr:cNvSpPr txBox="1"/>
      </xdr:nvSpPr>
      <xdr:spPr>
        <a:xfrm>
          <a:off x="14020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69" name="フローチャート: 判断 268"/>
        <xdr:cNvSpPr/>
      </xdr:nvSpPr>
      <xdr:spPr>
        <a:xfrm>
          <a:off x="13462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15116</xdr:rowOff>
    </xdr:from>
    <xdr:ext cx="762000" cy="259045"/>
    <xdr:sp macro="" textlink="">
      <xdr:nvSpPr>
        <xdr:cNvPr id="270" name="テキスト ボックス 269"/>
        <xdr:cNvSpPr txBox="1"/>
      </xdr:nvSpPr>
      <xdr:spPr>
        <a:xfrm>
          <a:off x="13131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147461</xdr:rowOff>
    </xdr:from>
    <xdr:to>
      <xdr:col>81</xdr:col>
      <xdr:colOff>95250</xdr:colOff>
      <xdr:row>88</xdr:row>
      <xdr:rowOff>77611</xdr:rowOff>
    </xdr:to>
    <xdr:sp macro="" textlink="">
      <xdr:nvSpPr>
        <xdr:cNvPr id="276" name="楕円 275"/>
        <xdr:cNvSpPr/>
      </xdr:nvSpPr>
      <xdr:spPr>
        <a:xfrm>
          <a:off x="16967200" y="1506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119538</xdr:rowOff>
    </xdr:from>
    <xdr:ext cx="762000" cy="259045"/>
    <xdr:sp macro="" textlink="">
      <xdr:nvSpPr>
        <xdr:cNvPr id="277" name="給与水準   （国との比較）該当値テキスト"/>
        <xdr:cNvSpPr txBox="1"/>
      </xdr:nvSpPr>
      <xdr:spPr>
        <a:xfrm>
          <a:off x="17106900" y="1503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147461</xdr:rowOff>
    </xdr:from>
    <xdr:to>
      <xdr:col>77</xdr:col>
      <xdr:colOff>95250</xdr:colOff>
      <xdr:row>88</xdr:row>
      <xdr:rowOff>77611</xdr:rowOff>
    </xdr:to>
    <xdr:sp macro="" textlink="">
      <xdr:nvSpPr>
        <xdr:cNvPr id="278" name="楕円 277"/>
        <xdr:cNvSpPr/>
      </xdr:nvSpPr>
      <xdr:spPr>
        <a:xfrm>
          <a:off x="16129000" y="1506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62388</xdr:rowOff>
    </xdr:from>
    <xdr:ext cx="736600" cy="259045"/>
    <xdr:sp macro="" textlink="">
      <xdr:nvSpPr>
        <xdr:cNvPr id="279" name="テキスト ボックス 278"/>
        <xdr:cNvSpPr txBox="1"/>
      </xdr:nvSpPr>
      <xdr:spPr>
        <a:xfrm>
          <a:off x="15798800" y="15149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16228</xdr:rowOff>
    </xdr:from>
    <xdr:to>
      <xdr:col>73</xdr:col>
      <xdr:colOff>44450</xdr:colOff>
      <xdr:row>88</xdr:row>
      <xdr:rowOff>117828</xdr:rowOff>
    </xdr:to>
    <xdr:sp macro="" textlink="">
      <xdr:nvSpPr>
        <xdr:cNvPr id="280" name="楕円 279"/>
        <xdr:cNvSpPr/>
      </xdr:nvSpPr>
      <xdr:spPr>
        <a:xfrm>
          <a:off x="15240000" y="151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102605</xdr:rowOff>
    </xdr:from>
    <xdr:ext cx="762000" cy="259045"/>
    <xdr:sp macro="" textlink="">
      <xdr:nvSpPr>
        <xdr:cNvPr id="281" name="テキスト ボックス 280"/>
        <xdr:cNvSpPr txBox="1"/>
      </xdr:nvSpPr>
      <xdr:spPr>
        <a:xfrm>
          <a:off x="14909800" y="1519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110066</xdr:rowOff>
    </xdr:from>
    <xdr:to>
      <xdr:col>68</xdr:col>
      <xdr:colOff>203200</xdr:colOff>
      <xdr:row>89</xdr:row>
      <xdr:rowOff>40216</xdr:rowOff>
    </xdr:to>
    <xdr:sp macro="" textlink="">
      <xdr:nvSpPr>
        <xdr:cNvPr id="282" name="楕円 281"/>
        <xdr:cNvSpPr/>
      </xdr:nvSpPr>
      <xdr:spPr>
        <a:xfrm>
          <a:off x="14351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24993</xdr:rowOff>
    </xdr:from>
    <xdr:ext cx="762000" cy="259045"/>
    <xdr:sp macro="" textlink="">
      <xdr:nvSpPr>
        <xdr:cNvPr id="283" name="テキスト ボックス 282"/>
        <xdr:cNvSpPr txBox="1"/>
      </xdr:nvSpPr>
      <xdr:spPr>
        <a:xfrm>
          <a:off x="14020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104422</xdr:rowOff>
    </xdr:from>
    <xdr:to>
      <xdr:col>64</xdr:col>
      <xdr:colOff>152400</xdr:colOff>
      <xdr:row>87</xdr:row>
      <xdr:rowOff>34572</xdr:rowOff>
    </xdr:to>
    <xdr:sp macro="" textlink="">
      <xdr:nvSpPr>
        <xdr:cNvPr id="284" name="楕円 283"/>
        <xdr:cNvSpPr/>
      </xdr:nvSpPr>
      <xdr:spPr>
        <a:xfrm>
          <a:off x="13462000" y="148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19349</xdr:rowOff>
    </xdr:from>
    <xdr:ext cx="762000" cy="259045"/>
    <xdr:sp macro="" textlink="">
      <xdr:nvSpPr>
        <xdr:cNvPr id="285" name="テキスト ボックス 284"/>
        <xdr:cNvSpPr txBox="1"/>
      </xdr:nvSpPr>
      <xdr:spPr>
        <a:xfrm>
          <a:off x="13131800" y="1493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再任用職員が増えてきているが職員数は変わっていない。人件費の抑制は喫緊の課題であり、行財政改革プランの実行により適正な定員管理に努める。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159173</xdr:rowOff>
    </xdr:from>
    <xdr:to>
      <xdr:col>81</xdr:col>
      <xdr:colOff>44450</xdr:colOff>
      <xdr:row>66</xdr:row>
      <xdr:rowOff>129470</xdr:rowOff>
    </xdr:to>
    <xdr:cxnSp macro="">
      <xdr:nvCxnSpPr>
        <xdr:cNvPr id="315" name="直線コネクタ 314"/>
        <xdr:cNvCxnSpPr/>
      </xdr:nvCxnSpPr>
      <xdr:spPr>
        <a:xfrm flipV="1">
          <a:off x="17018000" y="10103273"/>
          <a:ext cx="0" cy="134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101547</xdr:rowOff>
    </xdr:from>
    <xdr:ext cx="762000" cy="259045"/>
    <xdr:sp macro="" textlink="">
      <xdr:nvSpPr>
        <xdr:cNvPr id="316" name="定員管理の状況最小値テキスト"/>
        <xdr:cNvSpPr txBox="1"/>
      </xdr:nvSpPr>
      <xdr:spPr>
        <a:xfrm>
          <a:off x="17106900" y="1141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129470</xdr:rowOff>
    </xdr:from>
    <xdr:to>
      <xdr:col>81</xdr:col>
      <xdr:colOff>133350</xdr:colOff>
      <xdr:row>66</xdr:row>
      <xdr:rowOff>129470</xdr:rowOff>
    </xdr:to>
    <xdr:cxnSp macro="">
      <xdr:nvCxnSpPr>
        <xdr:cNvPr id="317" name="直線コネクタ 316"/>
        <xdr:cNvCxnSpPr/>
      </xdr:nvCxnSpPr>
      <xdr:spPr>
        <a:xfrm>
          <a:off x="16929100" y="1144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74100</xdr:rowOff>
    </xdr:from>
    <xdr:ext cx="762000" cy="259045"/>
    <xdr:sp macro="" textlink="">
      <xdr:nvSpPr>
        <xdr:cNvPr id="318" name="定員管理の状況最大値テキスト"/>
        <xdr:cNvSpPr txBox="1"/>
      </xdr:nvSpPr>
      <xdr:spPr>
        <a:xfrm>
          <a:off x="17106900" y="984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159173</xdr:rowOff>
    </xdr:from>
    <xdr:to>
      <xdr:col>81</xdr:col>
      <xdr:colOff>133350</xdr:colOff>
      <xdr:row>58</xdr:row>
      <xdr:rowOff>159173</xdr:rowOff>
    </xdr:to>
    <xdr:cxnSp macro="">
      <xdr:nvCxnSpPr>
        <xdr:cNvPr id="319" name="直線コネクタ 318"/>
        <xdr:cNvCxnSpPr/>
      </xdr:nvCxnSpPr>
      <xdr:spPr>
        <a:xfrm>
          <a:off x="16929100" y="1010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136666</xdr:rowOff>
    </xdr:from>
    <xdr:to>
      <xdr:col>81</xdr:col>
      <xdr:colOff>44450</xdr:colOff>
      <xdr:row>60</xdr:row>
      <xdr:rowOff>136666</xdr:rowOff>
    </xdr:to>
    <xdr:cxnSp macro="">
      <xdr:nvCxnSpPr>
        <xdr:cNvPr id="320" name="直線コネクタ 319"/>
        <xdr:cNvCxnSpPr/>
      </xdr:nvCxnSpPr>
      <xdr:spPr>
        <a:xfrm>
          <a:off x="16179800" y="104236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83414</xdr:rowOff>
    </xdr:from>
    <xdr:ext cx="762000" cy="259045"/>
    <xdr:sp macro="" textlink="">
      <xdr:nvSpPr>
        <xdr:cNvPr id="321" name="定員管理の状況平均値テキスト"/>
        <xdr:cNvSpPr txBox="1"/>
      </xdr:nvSpPr>
      <xdr:spPr>
        <a:xfrm>
          <a:off x="17106900" y="10370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111337</xdr:rowOff>
    </xdr:from>
    <xdr:to>
      <xdr:col>81</xdr:col>
      <xdr:colOff>95250</xdr:colOff>
      <xdr:row>61</xdr:row>
      <xdr:rowOff>41487</xdr:rowOff>
    </xdr:to>
    <xdr:sp macro="" textlink="">
      <xdr:nvSpPr>
        <xdr:cNvPr id="322" name="フローチャート: 判断 321"/>
        <xdr:cNvSpPr/>
      </xdr:nvSpPr>
      <xdr:spPr>
        <a:xfrm>
          <a:off x="169672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128623</xdr:rowOff>
    </xdr:from>
    <xdr:to>
      <xdr:col>77</xdr:col>
      <xdr:colOff>44450</xdr:colOff>
      <xdr:row>60</xdr:row>
      <xdr:rowOff>136666</xdr:rowOff>
    </xdr:to>
    <xdr:cxnSp macro="">
      <xdr:nvCxnSpPr>
        <xdr:cNvPr id="323" name="直線コネクタ 322"/>
        <xdr:cNvCxnSpPr/>
      </xdr:nvCxnSpPr>
      <xdr:spPr>
        <a:xfrm>
          <a:off x="15290800" y="1041562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111337</xdr:rowOff>
    </xdr:from>
    <xdr:to>
      <xdr:col>77</xdr:col>
      <xdr:colOff>95250</xdr:colOff>
      <xdr:row>61</xdr:row>
      <xdr:rowOff>41487</xdr:rowOff>
    </xdr:to>
    <xdr:sp macro="" textlink="">
      <xdr:nvSpPr>
        <xdr:cNvPr id="324" name="フローチャート: 判断 323"/>
        <xdr:cNvSpPr/>
      </xdr:nvSpPr>
      <xdr:spPr>
        <a:xfrm>
          <a:off x="161290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26264</xdr:rowOff>
    </xdr:from>
    <xdr:ext cx="736600" cy="259045"/>
    <xdr:sp macro="" textlink="">
      <xdr:nvSpPr>
        <xdr:cNvPr id="325" name="テキスト ボックス 324"/>
        <xdr:cNvSpPr txBox="1"/>
      </xdr:nvSpPr>
      <xdr:spPr>
        <a:xfrm>
          <a:off x="15798800" y="10484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128623</xdr:rowOff>
    </xdr:from>
    <xdr:to>
      <xdr:col>72</xdr:col>
      <xdr:colOff>203200</xdr:colOff>
      <xdr:row>60</xdr:row>
      <xdr:rowOff>139347</xdr:rowOff>
    </xdr:to>
    <xdr:cxnSp macro="">
      <xdr:nvCxnSpPr>
        <xdr:cNvPr id="326" name="直線コネクタ 325"/>
        <xdr:cNvCxnSpPr/>
      </xdr:nvCxnSpPr>
      <xdr:spPr>
        <a:xfrm flipV="1">
          <a:off x="14401800" y="10415623"/>
          <a:ext cx="889000" cy="1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91229</xdr:rowOff>
    </xdr:from>
    <xdr:to>
      <xdr:col>73</xdr:col>
      <xdr:colOff>44450</xdr:colOff>
      <xdr:row>61</xdr:row>
      <xdr:rowOff>21379</xdr:rowOff>
    </xdr:to>
    <xdr:sp macro="" textlink="">
      <xdr:nvSpPr>
        <xdr:cNvPr id="327" name="フローチャート: 判断 326"/>
        <xdr:cNvSpPr/>
      </xdr:nvSpPr>
      <xdr:spPr>
        <a:xfrm>
          <a:off x="15240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6156</xdr:rowOff>
    </xdr:from>
    <xdr:ext cx="762000" cy="259045"/>
    <xdr:sp macro="" textlink="">
      <xdr:nvSpPr>
        <xdr:cNvPr id="328" name="テキスト ボックス 327"/>
        <xdr:cNvSpPr txBox="1"/>
      </xdr:nvSpPr>
      <xdr:spPr>
        <a:xfrm>
          <a:off x="14909800" y="1046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133985</xdr:rowOff>
    </xdr:from>
    <xdr:to>
      <xdr:col>68</xdr:col>
      <xdr:colOff>152400</xdr:colOff>
      <xdr:row>60</xdr:row>
      <xdr:rowOff>139347</xdr:rowOff>
    </xdr:to>
    <xdr:cxnSp macro="">
      <xdr:nvCxnSpPr>
        <xdr:cNvPr id="329" name="直線コネクタ 328"/>
        <xdr:cNvCxnSpPr/>
      </xdr:nvCxnSpPr>
      <xdr:spPr>
        <a:xfrm>
          <a:off x="13512800" y="10420985"/>
          <a:ext cx="889000" cy="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152894</xdr:rowOff>
    </xdr:from>
    <xdr:to>
      <xdr:col>68</xdr:col>
      <xdr:colOff>203200</xdr:colOff>
      <xdr:row>61</xdr:row>
      <xdr:rowOff>83044</xdr:rowOff>
    </xdr:to>
    <xdr:sp macro="" textlink="">
      <xdr:nvSpPr>
        <xdr:cNvPr id="330" name="フローチャート: 判断 329"/>
        <xdr:cNvSpPr/>
      </xdr:nvSpPr>
      <xdr:spPr>
        <a:xfrm>
          <a:off x="14351000" y="1043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67821</xdr:rowOff>
    </xdr:from>
    <xdr:ext cx="762000" cy="259045"/>
    <xdr:sp macro="" textlink="">
      <xdr:nvSpPr>
        <xdr:cNvPr id="331" name="テキスト ボックス 330"/>
        <xdr:cNvSpPr txBox="1"/>
      </xdr:nvSpPr>
      <xdr:spPr>
        <a:xfrm>
          <a:off x="14020800" y="1052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154235</xdr:rowOff>
    </xdr:from>
    <xdr:to>
      <xdr:col>64</xdr:col>
      <xdr:colOff>152400</xdr:colOff>
      <xdr:row>61</xdr:row>
      <xdr:rowOff>84385</xdr:rowOff>
    </xdr:to>
    <xdr:sp macro="" textlink="">
      <xdr:nvSpPr>
        <xdr:cNvPr id="332" name="フローチャート: 判断 331"/>
        <xdr:cNvSpPr/>
      </xdr:nvSpPr>
      <xdr:spPr>
        <a:xfrm>
          <a:off x="13462000" y="1044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69162</xdr:rowOff>
    </xdr:from>
    <xdr:ext cx="762000" cy="259045"/>
    <xdr:sp macro="" textlink="">
      <xdr:nvSpPr>
        <xdr:cNvPr id="333" name="テキスト ボックス 332"/>
        <xdr:cNvSpPr txBox="1"/>
      </xdr:nvSpPr>
      <xdr:spPr>
        <a:xfrm>
          <a:off x="13131800" y="10527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85866</xdr:rowOff>
    </xdr:from>
    <xdr:to>
      <xdr:col>81</xdr:col>
      <xdr:colOff>95250</xdr:colOff>
      <xdr:row>61</xdr:row>
      <xdr:rowOff>16016</xdr:rowOff>
    </xdr:to>
    <xdr:sp macro="" textlink="">
      <xdr:nvSpPr>
        <xdr:cNvPr id="339" name="楕円 338"/>
        <xdr:cNvSpPr/>
      </xdr:nvSpPr>
      <xdr:spPr>
        <a:xfrm>
          <a:off x="16967200" y="1037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102393</xdr:rowOff>
    </xdr:from>
    <xdr:ext cx="762000" cy="259045"/>
    <xdr:sp macro="" textlink="">
      <xdr:nvSpPr>
        <xdr:cNvPr id="340" name="定員管理の状況該当値テキスト"/>
        <xdr:cNvSpPr txBox="1"/>
      </xdr:nvSpPr>
      <xdr:spPr>
        <a:xfrm>
          <a:off x="17106900" y="1021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85866</xdr:rowOff>
    </xdr:from>
    <xdr:to>
      <xdr:col>77</xdr:col>
      <xdr:colOff>95250</xdr:colOff>
      <xdr:row>61</xdr:row>
      <xdr:rowOff>16016</xdr:rowOff>
    </xdr:to>
    <xdr:sp macro="" textlink="">
      <xdr:nvSpPr>
        <xdr:cNvPr id="341" name="楕円 340"/>
        <xdr:cNvSpPr/>
      </xdr:nvSpPr>
      <xdr:spPr>
        <a:xfrm>
          <a:off x="16129000" y="1037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26193</xdr:rowOff>
    </xdr:from>
    <xdr:ext cx="736600" cy="259045"/>
    <xdr:sp macro="" textlink="">
      <xdr:nvSpPr>
        <xdr:cNvPr id="342" name="テキスト ボックス 341"/>
        <xdr:cNvSpPr txBox="1"/>
      </xdr:nvSpPr>
      <xdr:spPr>
        <a:xfrm>
          <a:off x="15798800" y="10141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77823</xdr:rowOff>
    </xdr:from>
    <xdr:to>
      <xdr:col>73</xdr:col>
      <xdr:colOff>44450</xdr:colOff>
      <xdr:row>61</xdr:row>
      <xdr:rowOff>7973</xdr:rowOff>
    </xdr:to>
    <xdr:sp macro="" textlink="">
      <xdr:nvSpPr>
        <xdr:cNvPr id="343" name="楕円 342"/>
        <xdr:cNvSpPr/>
      </xdr:nvSpPr>
      <xdr:spPr>
        <a:xfrm>
          <a:off x="15240000" y="1036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18150</xdr:rowOff>
    </xdr:from>
    <xdr:ext cx="762000" cy="259045"/>
    <xdr:sp macro="" textlink="">
      <xdr:nvSpPr>
        <xdr:cNvPr id="344" name="テキスト ボックス 343"/>
        <xdr:cNvSpPr txBox="1"/>
      </xdr:nvSpPr>
      <xdr:spPr>
        <a:xfrm>
          <a:off x="14909800" y="10133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88547</xdr:rowOff>
    </xdr:from>
    <xdr:to>
      <xdr:col>68</xdr:col>
      <xdr:colOff>203200</xdr:colOff>
      <xdr:row>61</xdr:row>
      <xdr:rowOff>18697</xdr:rowOff>
    </xdr:to>
    <xdr:sp macro="" textlink="">
      <xdr:nvSpPr>
        <xdr:cNvPr id="345" name="楕円 344"/>
        <xdr:cNvSpPr/>
      </xdr:nvSpPr>
      <xdr:spPr>
        <a:xfrm>
          <a:off x="14351000" y="1037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28874</xdr:rowOff>
    </xdr:from>
    <xdr:ext cx="762000" cy="259045"/>
    <xdr:sp macro="" textlink="">
      <xdr:nvSpPr>
        <xdr:cNvPr id="346" name="テキスト ボックス 345"/>
        <xdr:cNvSpPr txBox="1"/>
      </xdr:nvSpPr>
      <xdr:spPr>
        <a:xfrm>
          <a:off x="14020800" y="10144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83185</xdr:rowOff>
    </xdr:from>
    <xdr:to>
      <xdr:col>64</xdr:col>
      <xdr:colOff>152400</xdr:colOff>
      <xdr:row>61</xdr:row>
      <xdr:rowOff>13335</xdr:rowOff>
    </xdr:to>
    <xdr:sp macro="" textlink="">
      <xdr:nvSpPr>
        <xdr:cNvPr id="347" name="楕円 346"/>
        <xdr:cNvSpPr/>
      </xdr:nvSpPr>
      <xdr:spPr>
        <a:xfrm>
          <a:off x="13462000" y="103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23512</xdr:rowOff>
    </xdr:from>
    <xdr:ext cx="762000" cy="259045"/>
    <xdr:sp macro="" textlink="">
      <xdr:nvSpPr>
        <xdr:cNvPr id="348" name="テキスト ボックス 347"/>
        <xdr:cNvSpPr txBox="1"/>
      </xdr:nvSpPr>
      <xdr:spPr>
        <a:xfrm>
          <a:off x="13131800" y="101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一部事務組合建替による元金償還が始まったため数値が悪化した。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今後予定している大型事業により一時的にプライマリーバランスがマイナスになるが、中期財政収支を見込む中で起債残高の減少に向けて、プライマリーバランスを意識した予算編成を行う。</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116840</xdr:rowOff>
    </xdr:to>
    <xdr:cxnSp macro="">
      <xdr:nvCxnSpPr>
        <xdr:cNvPr id="375" name="直線コネクタ 374"/>
        <xdr:cNvCxnSpPr/>
      </xdr:nvCxnSpPr>
      <xdr:spPr>
        <a:xfrm flipV="1">
          <a:off x="17018000" y="616458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6"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7" name="直線コネクタ 376"/>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52070</xdr:rowOff>
    </xdr:from>
    <xdr:to>
      <xdr:col>81</xdr:col>
      <xdr:colOff>44450</xdr:colOff>
      <xdr:row>41</xdr:row>
      <xdr:rowOff>81026</xdr:rowOff>
    </xdr:to>
    <xdr:cxnSp macro="">
      <xdr:nvCxnSpPr>
        <xdr:cNvPr id="380" name="直線コネクタ 379"/>
        <xdr:cNvCxnSpPr/>
      </xdr:nvCxnSpPr>
      <xdr:spPr>
        <a:xfrm>
          <a:off x="16179800" y="7081520"/>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25163</xdr:rowOff>
    </xdr:from>
    <xdr:ext cx="762000" cy="259045"/>
    <xdr:sp macro="" textlink="">
      <xdr:nvSpPr>
        <xdr:cNvPr id="381" name="公債費負担の状況平均値テキスト"/>
        <xdr:cNvSpPr txBox="1"/>
      </xdr:nvSpPr>
      <xdr:spPr>
        <a:xfrm>
          <a:off x="17106900" y="671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13462</xdr:rowOff>
    </xdr:from>
    <xdr:to>
      <xdr:col>77</xdr:col>
      <xdr:colOff>44450</xdr:colOff>
      <xdr:row>41</xdr:row>
      <xdr:rowOff>52070</xdr:rowOff>
    </xdr:to>
    <xdr:cxnSp macro="">
      <xdr:nvCxnSpPr>
        <xdr:cNvPr id="383" name="直線コネクタ 382"/>
        <xdr:cNvCxnSpPr/>
      </xdr:nvCxnSpPr>
      <xdr:spPr>
        <a:xfrm>
          <a:off x="15290800" y="704291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120413</xdr:rowOff>
    </xdr:from>
    <xdr:ext cx="736600" cy="259045"/>
    <xdr:sp macro="" textlink="">
      <xdr:nvSpPr>
        <xdr:cNvPr id="385" name="テキスト ボックス 384"/>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13462</xdr:rowOff>
    </xdr:from>
    <xdr:to>
      <xdr:col>72</xdr:col>
      <xdr:colOff>203200</xdr:colOff>
      <xdr:row>41</xdr:row>
      <xdr:rowOff>61722</xdr:rowOff>
    </xdr:to>
    <xdr:cxnSp macro="">
      <xdr:nvCxnSpPr>
        <xdr:cNvPr id="386" name="直線コネクタ 385"/>
        <xdr:cNvCxnSpPr/>
      </xdr:nvCxnSpPr>
      <xdr:spPr>
        <a:xfrm flipV="1">
          <a:off x="14401800" y="704291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120413</xdr:rowOff>
    </xdr:from>
    <xdr:ext cx="762000" cy="259045"/>
    <xdr:sp macro="" textlink="">
      <xdr:nvSpPr>
        <xdr:cNvPr id="388" name="テキスト ボックス 387"/>
        <xdr:cNvSpPr txBox="1"/>
      </xdr:nvSpPr>
      <xdr:spPr>
        <a:xfrm>
          <a:off x="14909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61722</xdr:rowOff>
    </xdr:from>
    <xdr:to>
      <xdr:col>68</xdr:col>
      <xdr:colOff>152400</xdr:colOff>
      <xdr:row>41</xdr:row>
      <xdr:rowOff>90678</xdr:rowOff>
    </xdr:to>
    <xdr:cxnSp macro="">
      <xdr:nvCxnSpPr>
        <xdr:cNvPr id="389" name="直線コネクタ 388"/>
        <xdr:cNvCxnSpPr/>
      </xdr:nvCxnSpPr>
      <xdr:spPr>
        <a:xfrm flipV="1">
          <a:off x="13512800" y="709117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95504</xdr:rowOff>
    </xdr:from>
    <xdr:to>
      <xdr:col>68</xdr:col>
      <xdr:colOff>203200</xdr:colOff>
      <xdr:row>41</xdr:row>
      <xdr:rowOff>25654</xdr:rowOff>
    </xdr:to>
    <xdr:sp macro="" textlink="">
      <xdr:nvSpPr>
        <xdr:cNvPr id="390" name="フローチャート: 判断 389"/>
        <xdr:cNvSpPr/>
      </xdr:nvSpPr>
      <xdr:spPr>
        <a:xfrm>
          <a:off x="14351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35831</xdr:rowOff>
    </xdr:from>
    <xdr:ext cx="762000" cy="259045"/>
    <xdr:sp macro="" textlink="">
      <xdr:nvSpPr>
        <xdr:cNvPr id="391" name="テキスト ボックス 390"/>
        <xdr:cNvSpPr txBox="1"/>
      </xdr:nvSpPr>
      <xdr:spPr>
        <a:xfrm>
          <a:off x="14020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2" name="フローチャート: 判断 391"/>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393" name="テキスト ボックス 392"/>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30226</xdr:rowOff>
    </xdr:from>
    <xdr:to>
      <xdr:col>81</xdr:col>
      <xdr:colOff>95250</xdr:colOff>
      <xdr:row>41</xdr:row>
      <xdr:rowOff>131826</xdr:rowOff>
    </xdr:to>
    <xdr:sp macro="" textlink="">
      <xdr:nvSpPr>
        <xdr:cNvPr id="399" name="楕円 398"/>
        <xdr:cNvSpPr/>
      </xdr:nvSpPr>
      <xdr:spPr>
        <a:xfrm>
          <a:off x="169672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2303</xdr:rowOff>
    </xdr:from>
    <xdr:ext cx="762000" cy="259045"/>
    <xdr:sp macro="" textlink="">
      <xdr:nvSpPr>
        <xdr:cNvPr id="400" name="公債費負担の状況該当値テキスト"/>
        <xdr:cNvSpPr txBox="1"/>
      </xdr:nvSpPr>
      <xdr:spPr>
        <a:xfrm>
          <a:off x="17106900" y="703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1270</xdr:rowOff>
    </xdr:from>
    <xdr:to>
      <xdr:col>77</xdr:col>
      <xdr:colOff>95250</xdr:colOff>
      <xdr:row>41</xdr:row>
      <xdr:rowOff>102870</xdr:rowOff>
    </xdr:to>
    <xdr:sp macro="" textlink="">
      <xdr:nvSpPr>
        <xdr:cNvPr id="401" name="楕円 400"/>
        <xdr:cNvSpPr/>
      </xdr:nvSpPr>
      <xdr:spPr>
        <a:xfrm>
          <a:off x="16129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87647</xdr:rowOff>
    </xdr:from>
    <xdr:ext cx="736600" cy="259045"/>
    <xdr:sp macro="" textlink="">
      <xdr:nvSpPr>
        <xdr:cNvPr id="402" name="テキスト ボックス 401"/>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134112</xdr:rowOff>
    </xdr:from>
    <xdr:to>
      <xdr:col>73</xdr:col>
      <xdr:colOff>44450</xdr:colOff>
      <xdr:row>41</xdr:row>
      <xdr:rowOff>64262</xdr:rowOff>
    </xdr:to>
    <xdr:sp macro="" textlink="">
      <xdr:nvSpPr>
        <xdr:cNvPr id="403" name="楕円 402"/>
        <xdr:cNvSpPr/>
      </xdr:nvSpPr>
      <xdr:spPr>
        <a:xfrm>
          <a:off x="15240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49039</xdr:rowOff>
    </xdr:from>
    <xdr:ext cx="762000" cy="259045"/>
    <xdr:sp macro="" textlink="">
      <xdr:nvSpPr>
        <xdr:cNvPr id="404" name="テキスト ボックス 403"/>
        <xdr:cNvSpPr txBox="1"/>
      </xdr:nvSpPr>
      <xdr:spPr>
        <a:xfrm>
          <a:off x="14909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10922</xdr:rowOff>
    </xdr:from>
    <xdr:to>
      <xdr:col>68</xdr:col>
      <xdr:colOff>203200</xdr:colOff>
      <xdr:row>41</xdr:row>
      <xdr:rowOff>112522</xdr:rowOff>
    </xdr:to>
    <xdr:sp macro="" textlink="">
      <xdr:nvSpPr>
        <xdr:cNvPr id="405" name="楕円 404"/>
        <xdr:cNvSpPr/>
      </xdr:nvSpPr>
      <xdr:spPr>
        <a:xfrm>
          <a:off x="14351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97299</xdr:rowOff>
    </xdr:from>
    <xdr:ext cx="762000" cy="259045"/>
    <xdr:sp macro="" textlink="">
      <xdr:nvSpPr>
        <xdr:cNvPr id="406" name="テキスト ボックス 405"/>
        <xdr:cNvSpPr txBox="1"/>
      </xdr:nvSpPr>
      <xdr:spPr>
        <a:xfrm>
          <a:off x="14020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407" name="楕円 406"/>
        <xdr:cNvSpPr/>
      </xdr:nvSpPr>
      <xdr:spPr>
        <a:xfrm>
          <a:off x="13462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126255</xdr:rowOff>
    </xdr:from>
    <xdr:ext cx="762000" cy="259045"/>
    <xdr:sp macro="" textlink="">
      <xdr:nvSpPr>
        <xdr:cNvPr id="408" name="テキスト ボックス 407"/>
        <xdr:cNvSpPr txBox="1"/>
      </xdr:nvSpPr>
      <xdr:spPr>
        <a:xfrm>
          <a:off x="13131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県下では最下位となっている。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a:t>
          </a:r>
          <a:r>
            <a:rPr kumimoji="1" lang="ja-JP" altLang="en-US" sz="1300">
              <a:latin typeface="ＭＳ Ｐゴシック" panose="020B0600070205080204" pitchFamily="50" charset="-128"/>
              <a:ea typeface="ＭＳ Ｐゴシック" panose="020B0600070205080204" pitchFamily="50" charset="-128"/>
            </a:rPr>
            <a:t>２９年度は、認定こども園建替のための補助事業などにより、起債残高が大幅に増額になったことや、退職者数の増加により退職手当の積立金が減少したことにより、大きく数値が悪化している。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今後も給食センターの建替事業などの大型事業が控えていることから、普通建設事業の実施にあたっては緊急性や費用対効果を十分考慮し、将来へ重い負担を負わせないよう計画的な事業執行に努める。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38281</xdr:rowOff>
    </xdr:to>
    <xdr:cxnSp macro="">
      <xdr:nvCxnSpPr>
        <xdr:cNvPr id="439" name="直線コネクタ 438"/>
        <xdr:cNvCxnSpPr/>
      </xdr:nvCxnSpPr>
      <xdr:spPr>
        <a:xfrm flipV="1">
          <a:off x="17018000" y="2313214"/>
          <a:ext cx="0" cy="16684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10358</xdr:rowOff>
    </xdr:from>
    <xdr:ext cx="762000" cy="259045"/>
    <xdr:sp macro="" textlink="">
      <xdr:nvSpPr>
        <xdr:cNvPr id="440" name="将来負担の状況最小値テキスト"/>
        <xdr:cNvSpPr txBox="1"/>
      </xdr:nvSpPr>
      <xdr:spPr>
        <a:xfrm>
          <a:off x="17106900" y="395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38281</xdr:rowOff>
    </xdr:from>
    <xdr:to>
      <xdr:col>81</xdr:col>
      <xdr:colOff>133350</xdr:colOff>
      <xdr:row>23</xdr:row>
      <xdr:rowOff>38281</xdr:rowOff>
    </xdr:to>
    <xdr:cxnSp macro="">
      <xdr:nvCxnSpPr>
        <xdr:cNvPr id="441" name="直線コネクタ 440"/>
        <xdr:cNvCxnSpPr/>
      </xdr:nvCxnSpPr>
      <xdr:spPr>
        <a:xfrm>
          <a:off x="16929100" y="398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87993</xdr:rowOff>
    </xdr:from>
    <xdr:to>
      <xdr:col>81</xdr:col>
      <xdr:colOff>44450</xdr:colOff>
      <xdr:row>18</xdr:row>
      <xdr:rowOff>37193</xdr:rowOff>
    </xdr:to>
    <xdr:cxnSp macro="">
      <xdr:nvCxnSpPr>
        <xdr:cNvPr id="444" name="直線コネクタ 443"/>
        <xdr:cNvCxnSpPr/>
      </xdr:nvCxnSpPr>
      <xdr:spPr>
        <a:xfrm>
          <a:off x="16179800" y="3002643"/>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110749</xdr:rowOff>
    </xdr:from>
    <xdr:ext cx="762000" cy="259045"/>
    <xdr:sp macro="" textlink="">
      <xdr:nvSpPr>
        <xdr:cNvPr id="445" name="将来負担の状況平均値テキスト"/>
        <xdr:cNvSpPr txBox="1"/>
      </xdr:nvSpPr>
      <xdr:spPr>
        <a:xfrm>
          <a:off x="17106900" y="2339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94222</xdr:rowOff>
    </xdr:from>
    <xdr:to>
      <xdr:col>81</xdr:col>
      <xdr:colOff>95250</xdr:colOff>
      <xdr:row>15</xdr:row>
      <xdr:rowOff>24372</xdr:rowOff>
    </xdr:to>
    <xdr:sp macro="" textlink="">
      <xdr:nvSpPr>
        <xdr:cNvPr id="446" name="フローチャート: 判断 445"/>
        <xdr:cNvSpPr/>
      </xdr:nvSpPr>
      <xdr:spPr>
        <a:xfrm>
          <a:off x="169672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87993</xdr:rowOff>
    </xdr:from>
    <xdr:to>
      <xdr:col>77</xdr:col>
      <xdr:colOff>44450</xdr:colOff>
      <xdr:row>17</xdr:row>
      <xdr:rowOff>109825</xdr:rowOff>
    </xdr:to>
    <xdr:cxnSp macro="">
      <xdr:nvCxnSpPr>
        <xdr:cNvPr id="447" name="直線コネクタ 446"/>
        <xdr:cNvCxnSpPr/>
      </xdr:nvCxnSpPr>
      <xdr:spPr>
        <a:xfrm flipV="1">
          <a:off x="15290800" y="3002643"/>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103414</xdr:rowOff>
    </xdr:from>
    <xdr:to>
      <xdr:col>77</xdr:col>
      <xdr:colOff>95250</xdr:colOff>
      <xdr:row>15</xdr:row>
      <xdr:rowOff>33564</xdr:rowOff>
    </xdr:to>
    <xdr:sp macro="" textlink="">
      <xdr:nvSpPr>
        <xdr:cNvPr id="448" name="フローチャート: 判断 447"/>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43741</xdr:rowOff>
    </xdr:from>
    <xdr:ext cx="736600" cy="259045"/>
    <xdr:sp macro="" textlink="">
      <xdr:nvSpPr>
        <xdr:cNvPr id="449" name="テキスト ボックス 448"/>
        <xdr:cNvSpPr txBox="1"/>
      </xdr:nvSpPr>
      <xdr:spPr>
        <a:xfrm>
          <a:off x="15798800" y="227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109825</xdr:rowOff>
    </xdr:from>
    <xdr:to>
      <xdr:col>72</xdr:col>
      <xdr:colOff>203200</xdr:colOff>
      <xdr:row>17</xdr:row>
      <xdr:rowOff>144296</xdr:rowOff>
    </xdr:to>
    <xdr:cxnSp macro="">
      <xdr:nvCxnSpPr>
        <xdr:cNvPr id="450" name="直線コネクタ 449"/>
        <xdr:cNvCxnSpPr/>
      </xdr:nvCxnSpPr>
      <xdr:spPr>
        <a:xfrm flipV="1">
          <a:off x="14401800" y="3024475"/>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11490</xdr:rowOff>
    </xdr:from>
    <xdr:to>
      <xdr:col>73</xdr:col>
      <xdr:colOff>44450</xdr:colOff>
      <xdr:row>14</xdr:row>
      <xdr:rowOff>113090</xdr:rowOff>
    </xdr:to>
    <xdr:sp macro="" textlink="">
      <xdr:nvSpPr>
        <xdr:cNvPr id="451" name="フローチャート: 判断 450"/>
        <xdr:cNvSpPr/>
      </xdr:nvSpPr>
      <xdr:spPr>
        <a:xfrm>
          <a:off x="15240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123267</xdr:rowOff>
    </xdr:from>
    <xdr:ext cx="762000" cy="259045"/>
    <xdr:sp macro="" textlink="">
      <xdr:nvSpPr>
        <xdr:cNvPr id="452" name="テキスト ボックス 451"/>
        <xdr:cNvSpPr txBox="1"/>
      </xdr:nvSpPr>
      <xdr:spPr>
        <a:xfrm>
          <a:off x="14909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144296</xdr:rowOff>
    </xdr:from>
    <xdr:to>
      <xdr:col>68</xdr:col>
      <xdr:colOff>152400</xdr:colOff>
      <xdr:row>17</xdr:row>
      <xdr:rowOff>153488</xdr:rowOff>
    </xdr:to>
    <xdr:cxnSp macro="">
      <xdr:nvCxnSpPr>
        <xdr:cNvPr id="453" name="直線コネクタ 452"/>
        <xdr:cNvCxnSpPr/>
      </xdr:nvCxnSpPr>
      <xdr:spPr>
        <a:xfrm flipV="1">
          <a:off x="13512800" y="3058946"/>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95371</xdr:rowOff>
    </xdr:from>
    <xdr:to>
      <xdr:col>68</xdr:col>
      <xdr:colOff>203200</xdr:colOff>
      <xdr:row>15</xdr:row>
      <xdr:rowOff>25521</xdr:rowOff>
    </xdr:to>
    <xdr:sp macro="" textlink="">
      <xdr:nvSpPr>
        <xdr:cNvPr id="454" name="フローチャート: 判断 453"/>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5" name="テキスト ボックス 454"/>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118352</xdr:rowOff>
    </xdr:from>
    <xdr:to>
      <xdr:col>64</xdr:col>
      <xdr:colOff>152400</xdr:colOff>
      <xdr:row>15</xdr:row>
      <xdr:rowOff>48502</xdr:rowOff>
    </xdr:to>
    <xdr:sp macro="" textlink="">
      <xdr:nvSpPr>
        <xdr:cNvPr id="456" name="フローチャート: 判断 455"/>
        <xdr:cNvSpPr/>
      </xdr:nvSpPr>
      <xdr:spPr>
        <a:xfrm>
          <a:off x="13462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58679</xdr:rowOff>
    </xdr:from>
    <xdr:ext cx="762000" cy="259045"/>
    <xdr:sp macro="" textlink="">
      <xdr:nvSpPr>
        <xdr:cNvPr id="457" name="テキスト ボックス 456"/>
        <xdr:cNvSpPr txBox="1"/>
      </xdr:nvSpPr>
      <xdr:spPr>
        <a:xfrm>
          <a:off x="13131800" y="228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157843</xdr:rowOff>
    </xdr:from>
    <xdr:to>
      <xdr:col>81</xdr:col>
      <xdr:colOff>95250</xdr:colOff>
      <xdr:row>18</xdr:row>
      <xdr:rowOff>87993</xdr:rowOff>
    </xdr:to>
    <xdr:sp macro="" textlink="">
      <xdr:nvSpPr>
        <xdr:cNvPr id="463" name="楕円 462"/>
        <xdr:cNvSpPr/>
      </xdr:nvSpPr>
      <xdr:spPr>
        <a:xfrm>
          <a:off x="16967200" y="307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129920</xdr:rowOff>
    </xdr:from>
    <xdr:ext cx="762000" cy="259045"/>
    <xdr:sp macro="" textlink="">
      <xdr:nvSpPr>
        <xdr:cNvPr id="464" name="将来負担の状況該当値テキスト"/>
        <xdr:cNvSpPr txBox="1"/>
      </xdr:nvSpPr>
      <xdr:spPr>
        <a:xfrm>
          <a:off x="17106900" y="3044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37193</xdr:rowOff>
    </xdr:from>
    <xdr:to>
      <xdr:col>77</xdr:col>
      <xdr:colOff>95250</xdr:colOff>
      <xdr:row>17</xdr:row>
      <xdr:rowOff>138793</xdr:rowOff>
    </xdr:to>
    <xdr:sp macro="" textlink="">
      <xdr:nvSpPr>
        <xdr:cNvPr id="465" name="楕円 464"/>
        <xdr:cNvSpPr/>
      </xdr:nvSpPr>
      <xdr:spPr>
        <a:xfrm>
          <a:off x="16129000" y="295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123570</xdr:rowOff>
    </xdr:from>
    <xdr:ext cx="736600" cy="259045"/>
    <xdr:sp macro="" textlink="">
      <xdr:nvSpPr>
        <xdr:cNvPr id="466" name="テキスト ボックス 465"/>
        <xdr:cNvSpPr txBox="1"/>
      </xdr:nvSpPr>
      <xdr:spPr>
        <a:xfrm>
          <a:off x="15798800" y="3038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59025</xdr:rowOff>
    </xdr:from>
    <xdr:to>
      <xdr:col>73</xdr:col>
      <xdr:colOff>44450</xdr:colOff>
      <xdr:row>17</xdr:row>
      <xdr:rowOff>160625</xdr:rowOff>
    </xdr:to>
    <xdr:sp macro="" textlink="">
      <xdr:nvSpPr>
        <xdr:cNvPr id="467" name="楕円 466"/>
        <xdr:cNvSpPr/>
      </xdr:nvSpPr>
      <xdr:spPr>
        <a:xfrm>
          <a:off x="15240000" y="297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145402</xdr:rowOff>
    </xdr:from>
    <xdr:ext cx="762000" cy="259045"/>
    <xdr:sp macro="" textlink="">
      <xdr:nvSpPr>
        <xdr:cNvPr id="468" name="テキスト ボックス 467"/>
        <xdr:cNvSpPr txBox="1"/>
      </xdr:nvSpPr>
      <xdr:spPr>
        <a:xfrm>
          <a:off x="14909800" y="306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93496</xdr:rowOff>
    </xdr:from>
    <xdr:to>
      <xdr:col>68</xdr:col>
      <xdr:colOff>203200</xdr:colOff>
      <xdr:row>18</xdr:row>
      <xdr:rowOff>23646</xdr:rowOff>
    </xdr:to>
    <xdr:sp macro="" textlink="">
      <xdr:nvSpPr>
        <xdr:cNvPr id="469" name="楕円 468"/>
        <xdr:cNvSpPr/>
      </xdr:nvSpPr>
      <xdr:spPr>
        <a:xfrm>
          <a:off x="14351000" y="300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8423</xdr:rowOff>
    </xdr:from>
    <xdr:ext cx="762000" cy="259045"/>
    <xdr:sp macro="" textlink="">
      <xdr:nvSpPr>
        <xdr:cNvPr id="470" name="テキスト ボックス 469"/>
        <xdr:cNvSpPr txBox="1"/>
      </xdr:nvSpPr>
      <xdr:spPr>
        <a:xfrm>
          <a:off x="14020800" y="309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102688</xdr:rowOff>
    </xdr:from>
    <xdr:to>
      <xdr:col>64</xdr:col>
      <xdr:colOff>152400</xdr:colOff>
      <xdr:row>18</xdr:row>
      <xdr:rowOff>32838</xdr:rowOff>
    </xdr:to>
    <xdr:sp macro="" textlink="">
      <xdr:nvSpPr>
        <xdr:cNvPr id="471" name="楕円 470"/>
        <xdr:cNvSpPr/>
      </xdr:nvSpPr>
      <xdr:spPr>
        <a:xfrm>
          <a:off x="13462000" y="301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17615</xdr:rowOff>
    </xdr:from>
    <xdr:ext cx="762000" cy="259045"/>
    <xdr:sp macro="" textlink="">
      <xdr:nvSpPr>
        <xdr:cNvPr id="472" name="テキスト ボックス 471"/>
        <xdr:cNvSpPr txBox="1"/>
      </xdr:nvSpPr>
      <xdr:spPr>
        <a:xfrm>
          <a:off x="13131800" y="310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大分県日出町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28,591
28,467
73.32
10,420,676
10,211,593
168,450
6,003,669
10,430,385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70.5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全国平均よりも２ポイント高く、類似団体内順位は</a:t>
          </a:r>
          <a:r>
            <a:rPr kumimoji="1" lang="en-US" altLang="ja-JP" sz="1300">
              <a:latin typeface="ＭＳ Ｐゴシック" panose="020B0600070205080204" pitchFamily="50" charset="-128"/>
              <a:ea typeface="ＭＳ Ｐゴシック" panose="020B0600070205080204" pitchFamily="50" charset="-128"/>
            </a:rPr>
            <a:t>89</a:t>
          </a:r>
          <a:r>
            <a:rPr kumimoji="1" lang="ja-JP" altLang="en-US" sz="1300">
              <a:latin typeface="ＭＳ Ｐゴシック" panose="020B0600070205080204" pitchFamily="50" charset="-128"/>
              <a:ea typeface="ＭＳ Ｐゴシック" panose="020B0600070205080204" pitchFamily="50" charset="-128"/>
            </a:rPr>
            <a:t>位と低位であった。再任用職員の増や会計年度任用職員導入などにより、今後も人件費の増加が予想される。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人件費の削減は喫緊の課題であり、非常勤職員を含めた職員の採用計画を見直し、人件費の抑制を図る。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154432</xdr:rowOff>
    </xdr:from>
    <xdr:to>
      <xdr:col>24</xdr:col>
      <xdr:colOff>25400</xdr:colOff>
      <xdr:row>40</xdr:row>
      <xdr:rowOff>149860</xdr:rowOff>
    </xdr:to>
    <xdr:cxnSp macro="">
      <xdr:nvCxnSpPr>
        <xdr:cNvPr id="59" name="直線コネクタ 58"/>
        <xdr:cNvCxnSpPr/>
      </xdr:nvCxnSpPr>
      <xdr:spPr>
        <a:xfrm flipV="1">
          <a:off x="4826000" y="5983732"/>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69359</xdr:rowOff>
    </xdr:from>
    <xdr:ext cx="762000" cy="259045"/>
    <xdr:sp macro="" textlink="">
      <xdr:nvSpPr>
        <xdr:cNvPr id="62"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154432</xdr:rowOff>
    </xdr:from>
    <xdr:to>
      <xdr:col>24</xdr:col>
      <xdr:colOff>114300</xdr:colOff>
      <xdr:row>34</xdr:row>
      <xdr:rowOff>154432</xdr:rowOff>
    </xdr:to>
    <xdr:cxnSp macro="">
      <xdr:nvCxnSpPr>
        <xdr:cNvPr id="63" name="直線コネクタ 62"/>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17272</xdr:rowOff>
    </xdr:from>
    <xdr:to>
      <xdr:col>24</xdr:col>
      <xdr:colOff>25400</xdr:colOff>
      <xdr:row>38</xdr:row>
      <xdr:rowOff>44704</xdr:rowOff>
    </xdr:to>
    <xdr:cxnSp macro="">
      <xdr:nvCxnSpPr>
        <xdr:cNvPr id="64" name="直線コネクタ 63"/>
        <xdr:cNvCxnSpPr/>
      </xdr:nvCxnSpPr>
      <xdr:spPr>
        <a:xfrm flipV="1">
          <a:off x="3987800" y="653237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101871</xdr:rowOff>
    </xdr:from>
    <xdr:ext cx="762000" cy="259045"/>
    <xdr:sp macro="" textlink="">
      <xdr:nvSpPr>
        <xdr:cNvPr id="65" name="人件費平均値テキスト"/>
        <xdr:cNvSpPr txBox="1"/>
      </xdr:nvSpPr>
      <xdr:spPr>
        <a:xfrm>
          <a:off x="4914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120142</xdr:rowOff>
    </xdr:from>
    <xdr:to>
      <xdr:col>19</xdr:col>
      <xdr:colOff>187325</xdr:colOff>
      <xdr:row>38</xdr:row>
      <xdr:rowOff>44704</xdr:rowOff>
    </xdr:to>
    <xdr:cxnSp macro="">
      <xdr:nvCxnSpPr>
        <xdr:cNvPr id="67" name="直線コネクタ 66"/>
        <xdr:cNvCxnSpPr/>
      </xdr:nvCxnSpPr>
      <xdr:spPr>
        <a:xfrm>
          <a:off x="3098800" y="646379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68" name="フローチャート: 判断 67"/>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69" name="テキスト ボックス 68"/>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120142</xdr:rowOff>
    </xdr:from>
    <xdr:to>
      <xdr:col>15</xdr:col>
      <xdr:colOff>98425</xdr:colOff>
      <xdr:row>38</xdr:row>
      <xdr:rowOff>30988</xdr:rowOff>
    </xdr:to>
    <xdr:cxnSp macro="">
      <xdr:nvCxnSpPr>
        <xdr:cNvPr id="70" name="直線コネクタ 69"/>
        <xdr:cNvCxnSpPr/>
      </xdr:nvCxnSpPr>
      <xdr:spPr>
        <a:xfrm flipV="1">
          <a:off x="2209800" y="646379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1" name="フローチャート: 判断 70"/>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72" name="テキスト ボックス 71"/>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21844</xdr:rowOff>
    </xdr:from>
    <xdr:to>
      <xdr:col>11</xdr:col>
      <xdr:colOff>9525</xdr:colOff>
      <xdr:row>38</xdr:row>
      <xdr:rowOff>30988</xdr:rowOff>
    </xdr:to>
    <xdr:cxnSp macro="">
      <xdr:nvCxnSpPr>
        <xdr:cNvPr id="73" name="直線コネクタ 72"/>
        <xdr:cNvCxnSpPr/>
      </xdr:nvCxnSpPr>
      <xdr:spPr>
        <a:xfrm>
          <a:off x="1320800" y="65369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137922</xdr:rowOff>
    </xdr:from>
    <xdr:to>
      <xdr:col>24</xdr:col>
      <xdr:colOff>76200</xdr:colOff>
      <xdr:row>38</xdr:row>
      <xdr:rowOff>68072</xdr:rowOff>
    </xdr:to>
    <xdr:sp macro="" textlink="">
      <xdr:nvSpPr>
        <xdr:cNvPr id="83" name="楕円 82"/>
        <xdr:cNvSpPr/>
      </xdr:nvSpPr>
      <xdr:spPr>
        <a:xfrm>
          <a:off x="47752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109999</xdr:rowOff>
    </xdr:from>
    <xdr:ext cx="762000" cy="259045"/>
    <xdr:sp macro="" textlink="">
      <xdr:nvSpPr>
        <xdr:cNvPr id="84" name="人件費該当値テキスト"/>
        <xdr:cNvSpPr txBox="1"/>
      </xdr:nvSpPr>
      <xdr:spPr>
        <a:xfrm>
          <a:off x="49149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165354</xdr:rowOff>
    </xdr:from>
    <xdr:to>
      <xdr:col>20</xdr:col>
      <xdr:colOff>38100</xdr:colOff>
      <xdr:row>38</xdr:row>
      <xdr:rowOff>95504</xdr:rowOff>
    </xdr:to>
    <xdr:sp macro="" textlink="">
      <xdr:nvSpPr>
        <xdr:cNvPr id="85" name="楕円 84"/>
        <xdr:cNvSpPr/>
      </xdr:nvSpPr>
      <xdr:spPr>
        <a:xfrm>
          <a:off x="3937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80281</xdr:rowOff>
    </xdr:from>
    <xdr:ext cx="736600" cy="259045"/>
    <xdr:sp macro="" textlink="">
      <xdr:nvSpPr>
        <xdr:cNvPr id="86" name="テキスト ボックス 85"/>
        <xdr:cNvSpPr txBox="1"/>
      </xdr:nvSpPr>
      <xdr:spPr>
        <a:xfrm>
          <a:off x="3606800" y="6595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69342</xdr:rowOff>
    </xdr:from>
    <xdr:to>
      <xdr:col>15</xdr:col>
      <xdr:colOff>149225</xdr:colOff>
      <xdr:row>37</xdr:row>
      <xdr:rowOff>170942</xdr:rowOff>
    </xdr:to>
    <xdr:sp macro="" textlink="">
      <xdr:nvSpPr>
        <xdr:cNvPr id="87" name="楕円 86"/>
        <xdr:cNvSpPr/>
      </xdr:nvSpPr>
      <xdr:spPr>
        <a:xfrm>
          <a:off x="3048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155719</xdr:rowOff>
    </xdr:from>
    <xdr:ext cx="762000" cy="259045"/>
    <xdr:sp macro="" textlink="">
      <xdr:nvSpPr>
        <xdr:cNvPr id="88" name="テキスト ボックス 87"/>
        <xdr:cNvSpPr txBox="1"/>
      </xdr:nvSpPr>
      <xdr:spPr>
        <a:xfrm>
          <a:off x="2717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151638</xdr:rowOff>
    </xdr:from>
    <xdr:to>
      <xdr:col>11</xdr:col>
      <xdr:colOff>60325</xdr:colOff>
      <xdr:row>38</xdr:row>
      <xdr:rowOff>81788</xdr:rowOff>
    </xdr:to>
    <xdr:sp macro="" textlink="">
      <xdr:nvSpPr>
        <xdr:cNvPr id="89" name="楕円 88"/>
        <xdr:cNvSpPr/>
      </xdr:nvSpPr>
      <xdr:spPr>
        <a:xfrm>
          <a:off x="2159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66565</xdr:rowOff>
    </xdr:from>
    <xdr:ext cx="762000" cy="259045"/>
    <xdr:sp macro="" textlink="">
      <xdr:nvSpPr>
        <xdr:cNvPr id="90" name="テキスト ボックス 89"/>
        <xdr:cNvSpPr txBox="1"/>
      </xdr:nvSpPr>
      <xdr:spPr>
        <a:xfrm>
          <a:off x="1828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142494</xdr:rowOff>
    </xdr:from>
    <xdr:to>
      <xdr:col>6</xdr:col>
      <xdr:colOff>171450</xdr:colOff>
      <xdr:row>38</xdr:row>
      <xdr:rowOff>72644</xdr:rowOff>
    </xdr:to>
    <xdr:sp macro="" textlink="">
      <xdr:nvSpPr>
        <xdr:cNvPr id="91" name="楕円 90"/>
        <xdr:cNvSpPr/>
      </xdr:nvSpPr>
      <xdr:spPr>
        <a:xfrm>
          <a:off x="1270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57421</xdr:rowOff>
    </xdr:from>
    <xdr:ext cx="762000" cy="259045"/>
    <xdr:sp macro="" textlink="">
      <xdr:nvSpPr>
        <xdr:cNvPr id="92" name="テキスト ボックス 91"/>
        <xdr:cNvSpPr txBox="1"/>
      </xdr:nvSpPr>
      <xdr:spPr>
        <a:xfrm>
          <a:off x="939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国及び県平均を下回り、類似団体内順位でも上位であったが、</a:t>
          </a:r>
          <a:r>
            <a:rPr kumimoji="1" lang="en-US" altLang="ja-JP" sz="1300">
              <a:latin typeface="ＭＳ Ｐゴシック" panose="020B0600070205080204" pitchFamily="50" charset="-128"/>
              <a:ea typeface="ＭＳ Ｐゴシック" panose="020B0600070205080204" pitchFamily="50" charset="-128"/>
            </a:rPr>
            <a:t>H25</a:t>
          </a:r>
          <a:r>
            <a:rPr kumimoji="1" lang="ja-JP" altLang="en-US" sz="1300">
              <a:latin typeface="ＭＳ Ｐゴシック" panose="020B0600070205080204" pitchFamily="50" charset="-128"/>
              <a:ea typeface="ＭＳ Ｐゴシック" panose="020B0600070205080204" pitchFamily="50" charset="-128"/>
            </a:rPr>
            <a:t>年度比で</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ポイント数値が悪化している。行革プランを進める中で、さらに改善していきたい。</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20</xdr:row>
      <xdr:rowOff>149860</xdr:rowOff>
    </xdr:to>
    <xdr:cxnSp macro="">
      <xdr:nvCxnSpPr>
        <xdr:cNvPr id="120" name="直線コネクタ 119"/>
        <xdr:cNvCxnSpPr/>
      </xdr:nvCxnSpPr>
      <xdr:spPr>
        <a:xfrm flipV="1">
          <a:off x="16510000" y="21844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12700</xdr:rowOff>
    </xdr:from>
    <xdr:to>
      <xdr:col>82</xdr:col>
      <xdr:colOff>107950</xdr:colOff>
      <xdr:row>14</xdr:row>
      <xdr:rowOff>12700</xdr:rowOff>
    </xdr:to>
    <xdr:cxnSp macro="">
      <xdr:nvCxnSpPr>
        <xdr:cNvPr id="125" name="直線コネクタ 124"/>
        <xdr:cNvCxnSpPr/>
      </xdr:nvCxnSpPr>
      <xdr:spPr>
        <a:xfrm>
          <a:off x="15671800" y="2413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105427</xdr:rowOff>
    </xdr:from>
    <xdr:ext cx="762000" cy="259045"/>
    <xdr:sp macro="" textlink="">
      <xdr:nvSpPr>
        <xdr:cNvPr id="126" name="物件費平均値テキスト"/>
        <xdr:cNvSpPr txBox="1"/>
      </xdr:nvSpPr>
      <xdr:spPr>
        <a:xfrm>
          <a:off x="16598900" y="267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27" name="フローチャート: 判断 126"/>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138430</xdr:rowOff>
    </xdr:from>
    <xdr:to>
      <xdr:col>78</xdr:col>
      <xdr:colOff>69850</xdr:colOff>
      <xdr:row>14</xdr:row>
      <xdr:rowOff>12700</xdr:rowOff>
    </xdr:to>
    <xdr:cxnSp macro="">
      <xdr:nvCxnSpPr>
        <xdr:cNvPr id="128" name="直線コネクタ 127"/>
        <xdr:cNvCxnSpPr/>
      </xdr:nvCxnSpPr>
      <xdr:spPr>
        <a:xfrm>
          <a:off x="14782800" y="2367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118110</xdr:rowOff>
    </xdr:from>
    <xdr:to>
      <xdr:col>78</xdr:col>
      <xdr:colOff>120650</xdr:colOff>
      <xdr:row>16</xdr:row>
      <xdr:rowOff>48260</xdr:rowOff>
    </xdr:to>
    <xdr:sp macro="" textlink="">
      <xdr:nvSpPr>
        <xdr:cNvPr id="129" name="フローチャート: 判断 128"/>
        <xdr:cNvSpPr/>
      </xdr:nvSpPr>
      <xdr:spPr>
        <a:xfrm>
          <a:off x="15621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33037</xdr:rowOff>
    </xdr:from>
    <xdr:ext cx="736600" cy="259045"/>
    <xdr:sp macro="" textlink="">
      <xdr:nvSpPr>
        <xdr:cNvPr id="130" name="テキスト ボックス 129"/>
        <xdr:cNvSpPr txBox="1"/>
      </xdr:nvSpPr>
      <xdr:spPr>
        <a:xfrm>
          <a:off x="15290800" y="277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12</xdr:row>
      <xdr:rowOff>104140</xdr:rowOff>
    </xdr:from>
    <xdr:to>
      <xdr:col>73</xdr:col>
      <xdr:colOff>180975</xdr:colOff>
      <xdr:row>13</xdr:row>
      <xdr:rowOff>138430</xdr:rowOff>
    </xdr:to>
    <xdr:cxnSp macro="">
      <xdr:nvCxnSpPr>
        <xdr:cNvPr id="131" name="直線コネクタ 130"/>
        <xdr:cNvCxnSpPr/>
      </xdr:nvCxnSpPr>
      <xdr:spPr>
        <a:xfrm>
          <a:off x="13893800" y="216154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2" name="フローチャート: 判断 131"/>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158767</xdr:rowOff>
    </xdr:from>
    <xdr:ext cx="762000" cy="259045"/>
    <xdr:sp macro="" textlink="">
      <xdr:nvSpPr>
        <xdr:cNvPr id="133" name="テキスト ボックス 132"/>
        <xdr:cNvSpPr txBox="1"/>
      </xdr:nvSpPr>
      <xdr:spPr>
        <a:xfrm>
          <a:off x="14401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12</xdr:row>
      <xdr:rowOff>104140</xdr:rowOff>
    </xdr:from>
    <xdr:to>
      <xdr:col>69</xdr:col>
      <xdr:colOff>92075</xdr:colOff>
      <xdr:row>12</xdr:row>
      <xdr:rowOff>165100</xdr:rowOff>
    </xdr:to>
    <xdr:cxnSp macro="">
      <xdr:nvCxnSpPr>
        <xdr:cNvPr id="134" name="直線コネクタ 133"/>
        <xdr:cNvCxnSpPr/>
      </xdr:nvCxnSpPr>
      <xdr:spPr>
        <a:xfrm flipV="1">
          <a:off x="13004800" y="21615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5" name="フローチャート: 判断 134"/>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135907</xdr:rowOff>
    </xdr:from>
    <xdr:ext cx="762000" cy="259045"/>
    <xdr:sp macro="" textlink="">
      <xdr:nvSpPr>
        <xdr:cNvPr id="136" name="テキスト ボックス 135"/>
        <xdr:cNvSpPr txBox="1"/>
      </xdr:nvSpPr>
      <xdr:spPr>
        <a:xfrm>
          <a:off x="13512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3810</xdr:rowOff>
    </xdr:from>
    <xdr:to>
      <xdr:col>65</xdr:col>
      <xdr:colOff>53975</xdr:colOff>
      <xdr:row>15</xdr:row>
      <xdr:rowOff>105410</xdr:rowOff>
    </xdr:to>
    <xdr:sp macro="" textlink="">
      <xdr:nvSpPr>
        <xdr:cNvPr id="137" name="フローチャート: 判断 136"/>
        <xdr:cNvSpPr/>
      </xdr:nvSpPr>
      <xdr:spPr>
        <a:xfrm>
          <a:off x="12954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90187</xdr:rowOff>
    </xdr:from>
    <xdr:ext cx="762000" cy="259045"/>
    <xdr:sp macro="" textlink="">
      <xdr:nvSpPr>
        <xdr:cNvPr id="138" name="テキスト ボックス 137"/>
        <xdr:cNvSpPr txBox="1"/>
      </xdr:nvSpPr>
      <xdr:spPr>
        <a:xfrm>
          <a:off x="12623800" y="266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133350</xdr:rowOff>
    </xdr:from>
    <xdr:to>
      <xdr:col>82</xdr:col>
      <xdr:colOff>158750</xdr:colOff>
      <xdr:row>14</xdr:row>
      <xdr:rowOff>63500</xdr:rowOff>
    </xdr:to>
    <xdr:sp macro="" textlink="">
      <xdr:nvSpPr>
        <xdr:cNvPr id="144" name="楕円 143"/>
        <xdr:cNvSpPr/>
      </xdr:nvSpPr>
      <xdr:spPr>
        <a:xfrm>
          <a:off x="164592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149877</xdr:rowOff>
    </xdr:from>
    <xdr:ext cx="762000" cy="259045"/>
    <xdr:sp macro="" textlink="">
      <xdr:nvSpPr>
        <xdr:cNvPr id="145" name="物件費該当値テキスト"/>
        <xdr:cNvSpPr txBox="1"/>
      </xdr:nvSpPr>
      <xdr:spPr>
        <a:xfrm>
          <a:off x="165989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133350</xdr:rowOff>
    </xdr:from>
    <xdr:to>
      <xdr:col>78</xdr:col>
      <xdr:colOff>120650</xdr:colOff>
      <xdr:row>14</xdr:row>
      <xdr:rowOff>63500</xdr:rowOff>
    </xdr:to>
    <xdr:sp macro="" textlink="">
      <xdr:nvSpPr>
        <xdr:cNvPr id="146" name="楕円 145"/>
        <xdr:cNvSpPr/>
      </xdr:nvSpPr>
      <xdr:spPr>
        <a:xfrm>
          <a:off x="15621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73677</xdr:rowOff>
    </xdr:from>
    <xdr:ext cx="736600" cy="259045"/>
    <xdr:sp macro="" textlink="">
      <xdr:nvSpPr>
        <xdr:cNvPr id="147" name="テキスト ボックス 146"/>
        <xdr:cNvSpPr txBox="1"/>
      </xdr:nvSpPr>
      <xdr:spPr>
        <a:xfrm>
          <a:off x="15290800" y="213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87630</xdr:rowOff>
    </xdr:from>
    <xdr:to>
      <xdr:col>74</xdr:col>
      <xdr:colOff>31750</xdr:colOff>
      <xdr:row>14</xdr:row>
      <xdr:rowOff>17780</xdr:rowOff>
    </xdr:to>
    <xdr:sp macro="" textlink="">
      <xdr:nvSpPr>
        <xdr:cNvPr id="148" name="楕円 147"/>
        <xdr:cNvSpPr/>
      </xdr:nvSpPr>
      <xdr:spPr>
        <a:xfrm>
          <a:off x="14732000" y="231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27957</xdr:rowOff>
    </xdr:from>
    <xdr:ext cx="762000" cy="259045"/>
    <xdr:sp macro="" textlink="">
      <xdr:nvSpPr>
        <xdr:cNvPr id="149" name="テキスト ボックス 148"/>
        <xdr:cNvSpPr txBox="1"/>
      </xdr:nvSpPr>
      <xdr:spPr>
        <a:xfrm>
          <a:off x="14401800" y="20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53340</xdr:rowOff>
    </xdr:from>
    <xdr:to>
      <xdr:col>69</xdr:col>
      <xdr:colOff>142875</xdr:colOff>
      <xdr:row>12</xdr:row>
      <xdr:rowOff>154940</xdr:rowOff>
    </xdr:to>
    <xdr:sp macro="" textlink="">
      <xdr:nvSpPr>
        <xdr:cNvPr id="150" name="楕円 149"/>
        <xdr:cNvSpPr/>
      </xdr:nvSpPr>
      <xdr:spPr>
        <a:xfrm>
          <a:off x="13843000" y="211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10</xdr:row>
      <xdr:rowOff>165117</xdr:rowOff>
    </xdr:from>
    <xdr:ext cx="762000" cy="259045"/>
    <xdr:sp macro="" textlink="">
      <xdr:nvSpPr>
        <xdr:cNvPr id="151" name="テキスト ボックス 150"/>
        <xdr:cNvSpPr txBox="1"/>
      </xdr:nvSpPr>
      <xdr:spPr>
        <a:xfrm>
          <a:off x="13512800" y="187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114300</xdr:rowOff>
    </xdr:from>
    <xdr:to>
      <xdr:col>65</xdr:col>
      <xdr:colOff>53975</xdr:colOff>
      <xdr:row>13</xdr:row>
      <xdr:rowOff>44450</xdr:rowOff>
    </xdr:to>
    <xdr:sp macro="" textlink="">
      <xdr:nvSpPr>
        <xdr:cNvPr id="152" name="楕円 151"/>
        <xdr:cNvSpPr/>
      </xdr:nvSpPr>
      <xdr:spPr>
        <a:xfrm>
          <a:off x="12954000" y="217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54627</xdr:rowOff>
    </xdr:from>
    <xdr:ext cx="762000" cy="259045"/>
    <xdr:sp macro="" textlink="">
      <xdr:nvSpPr>
        <xdr:cNvPr id="153" name="テキスト ボックス 152"/>
        <xdr:cNvSpPr txBox="1"/>
      </xdr:nvSpPr>
      <xdr:spPr>
        <a:xfrm>
          <a:off x="126238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子ども子育て支援制度により認定子ども園への給付費が増加している。さらに、障害者介護給付費等の伸びにより扶助費は増加の一途となっている。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人口減少対策などで様々な施策を実施する中、今後もこの増加傾向は続いていくことが想定される。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削減することは難しいが、事務事業の見直しを徹底するとともに適正な執行に努める。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132443</xdr:rowOff>
    </xdr:to>
    <xdr:cxnSp macro="">
      <xdr:nvCxnSpPr>
        <xdr:cNvPr id="183" name="直線コネクタ 182"/>
        <xdr:cNvCxnSpPr/>
      </xdr:nvCxnSpPr>
      <xdr:spPr>
        <a:xfrm flipV="1">
          <a:off x="4826000" y="9091385"/>
          <a:ext cx="0" cy="132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6"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7" name="直線コネクタ 186"/>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165100</xdr:rowOff>
    </xdr:from>
    <xdr:to>
      <xdr:col>24</xdr:col>
      <xdr:colOff>25400</xdr:colOff>
      <xdr:row>57</xdr:row>
      <xdr:rowOff>80735</xdr:rowOff>
    </xdr:to>
    <xdr:cxnSp macro="">
      <xdr:nvCxnSpPr>
        <xdr:cNvPr id="188" name="直線コネクタ 187"/>
        <xdr:cNvCxnSpPr/>
      </xdr:nvCxnSpPr>
      <xdr:spPr>
        <a:xfrm>
          <a:off x="3987800" y="9766300"/>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65512</xdr:rowOff>
    </xdr:from>
    <xdr:ext cx="762000" cy="259045"/>
    <xdr:sp macro="" textlink="">
      <xdr:nvSpPr>
        <xdr:cNvPr id="189" name="扶助費平均値テキスト"/>
        <xdr:cNvSpPr txBox="1"/>
      </xdr:nvSpPr>
      <xdr:spPr>
        <a:xfrm>
          <a:off x="4914900" y="94952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48985</xdr:rowOff>
    </xdr:from>
    <xdr:to>
      <xdr:col>24</xdr:col>
      <xdr:colOff>76200</xdr:colOff>
      <xdr:row>56</xdr:row>
      <xdr:rowOff>150585</xdr:rowOff>
    </xdr:to>
    <xdr:sp macro="" textlink="">
      <xdr:nvSpPr>
        <xdr:cNvPr id="190" name="フローチャート: 判断 189"/>
        <xdr:cNvSpPr/>
      </xdr:nvSpPr>
      <xdr:spPr>
        <a:xfrm>
          <a:off x="47752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88900</xdr:rowOff>
    </xdr:from>
    <xdr:to>
      <xdr:col>19</xdr:col>
      <xdr:colOff>187325</xdr:colOff>
      <xdr:row>56</xdr:row>
      <xdr:rowOff>165100</xdr:rowOff>
    </xdr:to>
    <xdr:cxnSp macro="">
      <xdr:nvCxnSpPr>
        <xdr:cNvPr id="191" name="直線コネクタ 190"/>
        <xdr:cNvCxnSpPr/>
      </xdr:nvCxnSpPr>
      <xdr:spPr>
        <a:xfrm>
          <a:off x="3098800" y="9690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2" name="フローチャート: 判断 191"/>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3" name="テキスト ボックス 192"/>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23585</xdr:rowOff>
    </xdr:from>
    <xdr:to>
      <xdr:col>15</xdr:col>
      <xdr:colOff>98425</xdr:colOff>
      <xdr:row>56</xdr:row>
      <xdr:rowOff>88900</xdr:rowOff>
    </xdr:to>
    <xdr:cxnSp macro="">
      <xdr:nvCxnSpPr>
        <xdr:cNvPr id="194" name="直線コネクタ 193"/>
        <xdr:cNvCxnSpPr/>
      </xdr:nvCxnSpPr>
      <xdr:spPr>
        <a:xfrm>
          <a:off x="2209800" y="96247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111578</xdr:rowOff>
    </xdr:from>
    <xdr:to>
      <xdr:col>15</xdr:col>
      <xdr:colOff>149225</xdr:colOff>
      <xdr:row>56</xdr:row>
      <xdr:rowOff>41728</xdr:rowOff>
    </xdr:to>
    <xdr:sp macro="" textlink="">
      <xdr:nvSpPr>
        <xdr:cNvPr id="195" name="フローチャート: 判断 194"/>
        <xdr:cNvSpPr/>
      </xdr:nvSpPr>
      <xdr:spPr>
        <a:xfrm>
          <a:off x="3048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51905</xdr:rowOff>
    </xdr:from>
    <xdr:ext cx="762000" cy="259045"/>
    <xdr:sp macro="" textlink="">
      <xdr:nvSpPr>
        <xdr:cNvPr id="196" name="テキスト ボックス 195"/>
        <xdr:cNvSpPr txBox="1"/>
      </xdr:nvSpPr>
      <xdr:spPr>
        <a:xfrm>
          <a:off x="2717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129722</xdr:rowOff>
    </xdr:from>
    <xdr:to>
      <xdr:col>11</xdr:col>
      <xdr:colOff>9525</xdr:colOff>
      <xdr:row>56</xdr:row>
      <xdr:rowOff>23585</xdr:rowOff>
    </xdr:to>
    <xdr:cxnSp macro="">
      <xdr:nvCxnSpPr>
        <xdr:cNvPr id="197" name="直線コネクタ 196"/>
        <xdr:cNvCxnSpPr/>
      </xdr:nvCxnSpPr>
      <xdr:spPr>
        <a:xfrm>
          <a:off x="1320800" y="95594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13607</xdr:rowOff>
    </xdr:from>
    <xdr:to>
      <xdr:col>11</xdr:col>
      <xdr:colOff>60325</xdr:colOff>
      <xdr:row>55</xdr:row>
      <xdr:rowOff>115207</xdr:rowOff>
    </xdr:to>
    <xdr:sp macro="" textlink="">
      <xdr:nvSpPr>
        <xdr:cNvPr id="198" name="フローチャート: 判断 197"/>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125384</xdr:rowOff>
    </xdr:from>
    <xdr:ext cx="762000" cy="259045"/>
    <xdr:sp macro="" textlink="">
      <xdr:nvSpPr>
        <xdr:cNvPr id="199" name="テキスト ボックス 198"/>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01" name="テキスト ボックス 200"/>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29935</xdr:rowOff>
    </xdr:from>
    <xdr:to>
      <xdr:col>24</xdr:col>
      <xdr:colOff>76200</xdr:colOff>
      <xdr:row>57</xdr:row>
      <xdr:rowOff>131535</xdr:rowOff>
    </xdr:to>
    <xdr:sp macro="" textlink="">
      <xdr:nvSpPr>
        <xdr:cNvPr id="207" name="楕円 206"/>
        <xdr:cNvSpPr/>
      </xdr:nvSpPr>
      <xdr:spPr>
        <a:xfrm>
          <a:off x="47752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2012</xdr:rowOff>
    </xdr:from>
    <xdr:ext cx="762000" cy="259045"/>
    <xdr:sp macro="" textlink="">
      <xdr:nvSpPr>
        <xdr:cNvPr id="208" name="扶助費該当値テキスト"/>
        <xdr:cNvSpPr txBox="1"/>
      </xdr:nvSpPr>
      <xdr:spPr>
        <a:xfrm>
          <a:off x="4914900" y="977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114300</xdr:rowOff>
    </xdr:from>
    <xdr:to>
      <xdr:col>20</xdr:col>
      <xdr:colOff>38100</xdr:colOff>
      <xdr:row>57</xdr:row>
      <xdr:rowOff>44450</xdr:rowOff>
    </xdr:to>
    <xdr:sp macro="" textlink="">
      <xdr:nvSpPr>
        <xdr:cNvPr id="209" name="楕円 208"/>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210" name="テキスト ボックス 209"/>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38100</xdr:rowOff>
    </xdr:from>
    <xdr:to>
      <xdr:col>15</xdr:col>
      <xdr:colOff>149225</xdr:colOff>
      <xdr:row>56</xdr:row>
      <xdr:rowOff>139700</xdr:rowOff>
    </xdr:to>
    <xdr:sp macro="" textlink="">
      <xdr:nvSpPr>
        <xdr:cNvPr id="211" name="楕円 210"/>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124477</xdr:rowOff>
    </xdr:from>
    <xdr:ext cx="762000" cy="259045"/>
    <xdr:sp macro="" textlink="">
      <xdr:nvSpPr>
        <xdr:cNvPr id="212" name="テキスト ボックス 211"/>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144235</xdr:rowOff>
    </xdr:from>
    <xdr:to>
      <xdr:col>11</xdr:col>
      <xdr:colOff>60325</xdr:colOff>
      <xdr:row>56</xdr:row>
      <xdr:rowOff>74385</xdr:rowOff>
    </xdr:to>
    <xdr:sp macro="" textlink="">
      <xdr:nvSpPr>
        <xdr:cNvPr id="213" name="楕円 212"/>
        <xdr:cNvSpPr/>
      </xdr:nvSpPr>
      <xdr:spPr>
        <a:xfrm>
          <a:off x="2159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59162</xdr:rowOff>
    </xdr:from>
    <xdr:ext cx="762000" cy="259045"/>
    <xdr:sp macro="" textlink="">
      <xdr:nvSpPr>
        <xdr:cNvPr id="214" name="テキスト ボックス 213"/>
        <xdr:cNvSpPr txBox="1"/>
      </xdr:nvSpPr>
      <xdr:spPr>
        <a:xfrm>
          <a:off x="1828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78922</xdr:rowOff>
    </xdr:from>
    <xdr:to>
      <xdr:col>6</xdr:col>
      <xdr:colOff>171450</xdr:colOff>
      <xdr:row>56</xdr:row>
      <xdr:rowOff>9072</xdr:rowOff>
    </xdr:to>
    <xdr:sp macro="" textlink="">
      <xdr:nvSpPr>
        <xdr:cNvPr id="215" name="楕円 214"/>
        <xdr:cNvSpPr/>
      </xdr:nvSpPr>
      <xdr:spPr>
        <a:xfrm>
          <a:off x="1270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165299</xdr:rowOff>
    </xdr:from>
    <xdr:ext cx="762000" cy="259045"/>
    <xdr:sp macro="" textlink="">
      <xdr:nvSpPr>
        <xdr:cNvPr id="216" name="テキスト ボックス 215"/>
        <xdr:cNvSpPr txBox="1"/>
      </xdr:nvSpPr>
      <xdr:spPr>
        <a:xfrm>
          <a:off x="939800" y="959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その他の主なものは繰出金であ</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公共下水道事業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や後期高齢者医療特別会計</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への繰出金が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したにも関わらず経常一般財源の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た。高齢化は着実に進行しており、国保や介護、後期高齢者医療への繰出金の増加が想定されている。さらに、下水道施設老朽化による施設更新費用の増加も見込まれている。安易に繰入金に頼ることなく、適正な使用料や保険税の負担を求めるとともに収納率向上の取組みを一層強化し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61</xdr:row>
      <xdr:rowOff>24130</xdr:rowOff>
    </xdr:to>
    <xdr:cxnSp macro="">
      <xdr:nvCxnSpPr>
        <xdr:cNvPr id="244" name="直線コネクタ 243"/>
        <xdr:cNvCxnSpPr/>
      </xdr:nvCxnSpPr>
      <xdr:spPr>
        <a:xfrm flipV="1">
          <a:off x="16510000" y="92176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5" name="その他最小値テキスト"/>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46" name="直線コネクタ 245"/>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7"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48" name="直線コネクタ 247"/>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8890</xdr:rowOff>
    </xdr:from>
    <xdr:to>
      <xdr:col>82</xdr:col>
      <xdr:colOff>107950</xdr:colOff>
      <xdr:row>59</xdr:row>
      <xdr:rowOff>54610</xdr:rowOff>
    </xdr:to>
    <xdr:cxnSp macro="">
      <xdr:nvCxnSpPr>
        <xdr:cNvPr id="249" name="直線コネクタ 248"/>
        <xdr:cNvCxnSpPr/>
      </xdr:nvCxnSpPr>
      <xdr:spPr>
        <a:xfrm flipV="1">
          <a:off x="15671800" y="101244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20337</xdr:rowOff>
    </xdr:from>
    <xdr:ext cx="762000" cy="259045"/>
    <xdr:sp macro="" textlink="">
      <xdr:nvSpPr>
        <xdr:cNvPr id="250" name="その他平均値テキスト"/>
        <xdr:cNvSpPr txBox="1"/>
      </xdr:nvSpPr>
      <xdr:spPr>
        <a:xfrm>
          <a:off x="16598900" y="9621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51" name="フローチャート: 判断 250"/>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16510</xdr:rowOff>
    </xdr:from>
    <xdr:to>
      <xdr:col>78</xdr:col>
      <xdr:colOff>69850</xdr:colOff>
      <xdr:row>59</xdr:row>
      <xdr:rowOff>54610</xdr:rowOff>
    </xdr:to>
    <xdr:cxnSp macro="">
      <xdr:nvCxnSpPr>
        <xdr:cNvPr id="252" name="直線コネクタ 251"/>
        <xdr:cNvCxnSpPr/>
      </xdr:nvCxnSpPr>
      <xdr:spPr>
        <a:xfrm>
          <a:off x="14782800" y="101320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3" name="フローチャート: 判断 252"/>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54" name="テキスト ボックス 253"/>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16510</xdr:rowOff>
    </xdr:from>
    <xdr:to>
      <xdr:col>73</xdr:col>
      <xdr:colOff>180975</xdr:colOff>
      <xdr:row>59</xdr:row>
      <xdr:rowOff>77470</xdr:rowOff>
    </xdr:to>
    <xdr:cxnSp macro="">
      <xdr:nvCxnSpPr>
        <xdr:cNvPr id="255" name="直線コネクタ 254"/>
        <xdr:cNvCxnSpPr/>
      </xdr:nvCxnSpPr>
      <xdr:spPr>
        <a:xfrm flipV="1">
          <a:off x="13893800" y="101320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6" name="フローチャート: 判断 255"/>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77487</xdr:rowOff>
    </xdr:from>
    <xdr:ext cx="762000" cy="259045"/>
    <xdr:sp macro="" textlink="">
      <xdr:nvSpPr>
        <xdr:cNvPr id="257" name="テキスト ボックス 256"/>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96520</xdr:rowOff>
    </xdr:from>
    <xdr:to>
      <xdr:col>69</xdr:col>
      <xdr:colOff>92075</xdr:colOff>
      <xdr:row>59</xdr:row>
      <xdr:rowOff>77470</xdr:rowOff>
    </xdr:to>
    <xdr:cxnSp macro="">
      <xdr:nvCxnSpPr>
        <xdr:cNvPr id="258" name="直線コネクタ 257"/>
        <xdr:cNvCxnSpPr/>
      </xdr:nvCxnSpPr>
      <xdr:spPr>
        <a:xfrm>
          <a:off x="13004800" y="100406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9" name="フローチャート: 判断 258"/>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60" name="テキスト ボックス 259"/>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62" name="テキスト ボックス 261"/>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129540</xdr:rowOff>
    </xdr:from>
    <xdr:to>
      <xdr:col>82</xdr:col>
      <xdr:colOff>158750</xdr:colOff>
      <xdr:row>59</xdr:row>
      <xdr:rowOff>59690</xdr:rowOff>
    </xdr:to>
    <xdr:sp macro="" textlink="">
      <xdr:nvSpPr>
        <xdr:cNvPr id="268" name="楕円 267"/>
        <xdr:cNvSpPr/>
      </xdr:nvSpPr>
      <xdr:spPr>
        <a:xfrm>
          <a:off x="16459200" y="100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101617</xdr:rowOff>
    </xdr:from>
    <xdr:ext cx="762000" cy="259045"/>
    <xdr:sp macro="" textlink="">
      <xdr:nvSpPr>
        <xdr:cNvPr id="269" name="その他該当値テキスト"/>
        <xdr:cNvSpPr txBox="1"/>
      </xdr:nvSpPr>
      <xdr:spPr>
        <a:xfrm>
          <a:off x="165989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3810</xdr:rowOff>
    </xdr:from>
    <xdr:to>
      <xdr:col>78</xdr:col>
      <xdr:colOff>120650</xdr:colOff>
      <xdr:row>59</xdr:row>
      <xdr:rowOff>105410</xdr:rowOff>
    </xdr:to>
    <xdr:sp macro="" textlink="">
      <xdr:nvSpPr>
        <xdr:cNvPr id="270" name="楕円 269"/>
        <xdr:cNvSpPr/>
      </xdr:nvSpPr>
      <xdr:spPr>
        <a:xfrm>
          <a:off x="15621000" y="1011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90187</xdr:rowOff>
    </xdr:from>
    <xdr:ext cx="736600" cy="259045"/>
    <xdr:sp macro="" textlink="">
      <xdr:nvSpPr>
        <xdr:cNvPr id="271" name="テキスト ボックス 270"/>
        <xdr:cNvSpPr txBox="1"/>
      </xdr:nvSpPr>
      <xdr:spPr>
        <a:xfrm>
          <a:off x="15290800" y="1020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137160</xdr:rowOff>
    </xdr:from>
    <xdr:to>
      <xdr:col>74</xdr:col>
      <xdr:colOff>31750</xdr:colOff>
      <xdr:row>59</xdr:row>
      <xdr:rowOff>67310</xdr:rowOff>
    </xdr:to>
    <xdr:sp macro="" textlink="">
      <xdr:nvSpPr>
        <xdr:cNvPr id="272" name="楕円 271"/>
        <xdr:cNvSpPr/>
      </xdr:nvSpPr>
      <xdr:spPr>
        <a:xfrm>
          <a:off x="14732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52087</xdr:rowOff>
    </xdr:from>
    <xdr:ext cx="762000" cy="259045"/>
    <xdr:sp macro="" textlink="">
      <xdr:nvSpPr>
        <xdr:cNvPr id="273" name="テキスト ボックス 272"/>
        <xdr:cNvSpPr txBox="1"/>
      </xdr:nvSpPr>
      <xdr:spPr>
        <a:xfrm>
          <a:off x="14401800" y="1016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26670</xdr:rowOff>
    </xdr:from>
    <xdr:to>
      <xdr:col>69</xdr:col>
      <xdr:colOff>142875</xdr:colOff>
      <xdr:row>59</xdr:row>
      <xdr:rowOff>128270</xdr:rowOff>
    </xdr:to>
    <xdr:sp macro="" textlink="">
      <xdr:nvSpPr>
        <xdr:cNvPr id="274" name="楕円 273"/>
        <xdr:cNvSpPr/>
      </xdr:nvSpPr>
      <xdr:spPr>
        <a:xfrm>
          <a:off x="13843000" y="101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113047</xdr:rowOff>
    </xdr:from>
    <xdr:ext cx="762000" cy="259045"/>
    <xdr:sp macro="" textlink="">
      <xdr:nvSpPr>
        <xdr:cNvPr id="275" name="テキスト ボックス 274"/>
        <xdr:cNvSpPr txBox="1"/>
      </xdr:nvSpPr>
      <xdr:spPr>
        <a:xfrm>
          <a:off x="13512800" y="1022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45720</xdr:rowOff>
    </xdr:from>
    <xdr:to>
      <xdr:col>65</xdr:col>
      <xdr:colOff>53975</xdr:colOff>
      <xdr:row>58</xdr:row>
      <xdr:rowOff>147320</xdr:rowOff>
    </xdr:to>
    <xdr:sp macro="" textlink="">
      <xdr:nvSpPr>
        <xdr:cNvPr id="276" name="楕円 275"/>
        <xdr:cNvSpPr/>
      </xdr:nvSpPr>
      <xdr:spPr>
        <a:xfrm>
          <a:off x="12954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132097</xdr:rowOff>
    </xdr:from>
    <xdr:ext cx="762000" cy="259045"/>
    <xdr:sp macro="" textlink="">
      <xdr:nvSpPr>
        <xdr:cNvPr id="277" name="テキスト ボックス 276"/>
        <xdr:cNvSpPr txBox="1"/>
      </xdr:nvSpPr>
      <xdr:spPr>
        <a:xfrm>
          <a:off x="12623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ごみの焼却や火葬場、し尿処理、消防本部を一部事務組合で運営しているため、全国及び県平均より高い数値となっている。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今後も、一部事務組合で運営している葬斎場の施設更新事業など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更なる負担が見込まれており、数年は高い水準で推移する見込みである。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各種団体に対する補助金や負担金について、その団体の決算状況や交付の妥当性の検証</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を行い、数値の改善を図る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26416</xdr:rowOff>
    </xdr:to>
    <xdr:cxnSp macro="">
      <xdr:nvCxnSpPr>
        <xdr:cNvPr id="302" name="直線コネクタ 301"/>
        <xdr:cNvCxnSpPr/>
      </xdr:nvCxnSpPr>
      <xdr:spPr>
        <a:xfrm flipV="1">
          <a:off x="16510000" y="587857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3"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4" name="直線コネクタ 303"/>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5"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6" name="直線コネクタ 305"/>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131572</xdr:rowOff>
    </xdr:from>
    <xdr:to>
      <xdr:col>82</xdr:col>
      <xdr:colOff>107950</xdr:colOff>
      <xdr:row>36</xdr:row>
      <xdr:rowOff>131572</xdr:rowOff>
    </xdr:to>
    <xdr:cxnSp macro="">
      <xdr:nvCxnSpPr>
        <xdr:cNvPr id="307" name="直線コネクタ 306"/>
        <xdr:cNvCxnSpPr/>
      </xdr:nvCxnSpPr>
      <xdr:spPr>
        <a:xfrm>
          <a:off x="15671800" y="63037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84853</xdr:rowOff>
    </xdr:from>
    <xdr:ext cx="762000" cy="259045"/>
    <xdr:sp macro="" textlink="">
      <xdr:nvSpPr>
        <xdr:cNvPr id="308" name="補助費等平均値テキスト"/>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49276</xdr:rowOff>
    </xdr:from>
    <xdr:to>
      <xdr:col>78</xdr:col>
      <xdr:colOff>69850</xdr:colOff>
      <xdr:row>36</xdr:row>
      <xdr:rowOff>131572</xdr:rowOff>
    </xdr:to>
    <xdr:cxnSp macro="">
      <xdr:nvCxnSpPr>
        <xdr:cNvPr id="310" name="直線コネクタ 309"/>
        <xdr:cNvCxnSpPr/>
      </xdr:nvCxnSpPr>
      <xdr:spPr>
        <a:xfrm>
          <a:off x="14782800" y="622147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1" name="フローチャート: 判断 310"/>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12" name="テキスト ボックス 311"/>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49276</xdr:rowOff>
    </xdr:from>
    <xdr:to>
      <xdr:col>73</xdr:col>
      <xdr:colOff>180975</xdr:colOff>
      <xdr:row>36</xdr:row>
      <xdr:rowOff>62992</xdr:rowOff>
    </xdr:to>
    <xdr:cxnSp macro="">
      <xdr:nvCxnSpPr>
        <xdr:cNvPr id="313" name="直線コネクタ 312"/>
        <xdr:cNvCxnSpPr/>
      </xdr:nvCxnSpPr>
      <xdr:spPr>
        <a:xfrm flipV="1">
          <a:off x="13893800" y="62214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4" name="フローチャート: 判断 313"/>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15" name="テキスト ボックス 314"/>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62992</xdr:rowOff>
    </xdr:from>
    <xdr:to>
      <xdr:col>69</xdr:col>
      <xdr:colOff>92075</xdr:colOff>
      <xdr:row>36</xdr:row>
      <xdr:rowOff>67564</xdr:rowOff>
    </xdr:to>
    <xdr:cxnSp macro="">
      <xdr:nvCxnSpPr>
        <xdr:cNvPr id="316" name="直線コネクタ 315"/>
        <xdr:cNvCxnSpPr/>
      </xdr:nvCxnSpPr>
      <xdr:spPr>
        <a:xfrm flipV="1">
          <a:off x="13004800" y="62351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7" name="フローチャート: 判断 316"/>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8" name="テキスト ボックス 317"/>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9" name="フローチャート: 判断 318"/>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20" name="テキスト ボックス 319"/>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26" name="楕円 325"/>
        <xdr:cNvSpPr/>
      </xdr:nvSpPr>
      <xdr:spPr>
        <a:xfrm>
          <a:off x="164592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97299</xdr:rowOff>
    </xdr:from>
    <xdr:ext cx="762000" cy="259045"/>
    <xdr:sp macro="" textlink="">
      <xdr:nvSpPr>
        <xdr:cNvPr id="327" name="補助費等該当値テキスト"/>
        <xdr:cNvSpPr txBox="1"/>
      </xdr:nvSpPr>
      <xdr:spPr>
        <a:xfrm>
          <a:off x="16598900" y="609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80772</xdr:rowOff>
    </xdr:from>
    <xdr:to>
      <xdr:col>78</xdr:col>
      <xdr:colOff>120650</xdr:colOff>
      <xdr:row>37</xdr:row>
      <xdr:rowOff>10922</xdr:rowOff>
    </xdr:to>
    <xdr:sp macro="" textlink="">
      <xdr:nvSpPr>
        <xdr:cNvPr id="328" name="楕円 327"/>
        <xdr:cNvSpPr/>
      </xdr:nvSpPr>
      <xdr:spPr>
        <a:xfrm>
          <a:off x="15621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21099</xdr:rowOff>
    </xdr:from>
    <xdr:ext cx="736600" cy="259045"/>
    <xdr:sp macro="" textlink="">
      <xdr:nvSpPr>
        <xdr:cNvPr id="329" name="テキスト ボックス 328"/>
        <xdr:cNvSpPr txBox="1"/>
      </xdr:nvSpPr>
      <xdr:spPr>
        <a:xfrm>
          <a:off x="15290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169926</xdr:rowOff>
    </xdr:from>
    <xdr:to>
      <xdr:col>74</xdr:col>
      <xdr:colOff>31750</xdr:colOff>
      <xdr:row>36</xdr:row>
      <xdr:rowOff>100076</xdr:rowOff>
    </xdr:to>
    <xdr:sp macro="" textlink="">
      <xdr:nvSpPr>
        <xdr:cNvPr id="330" name="楕円 329"/>
        <xdr:cNvSpPr/>
      </xdr:nvSpPr>
      <xdr:spPr>
        <a:xfrm>
          <a:off x="14732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110253</xdr:rowOff>
    </xdr:from>
    <xdr:ext cx="762000" cy="259045"/>
    <xdr:sp macro="" textlink="">
      <xdr:nvSpPr>
        <xdr:cNvPr id="331" name="テキスト ボックス 330"/>
        <xdr:cNvSpPr txBox="1"/>
      </xdr:nvSpPr>
      <xdr:spPr>
        <a:xfrm>
          <a:off x="14401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12192</xdr:rowOff>
    </xdr:from>
    <xdr:to>
      <xdr:col>69</xdr:col>
      <xdr:colOff>142875</xdr:colOff>
      <xdr:row>36</xdr:row>
      <xdr:rowOff>113792</xdr:rowOff>
    </xdr:to>
    <xdr:sp macro="" textlink="">
      <xdr:nvSpPr>
        <xdr:cNvPr id="332" name="楕円 331"/>
        <xdr:cNvSpPr/>
      </xdr:nvSpPr>
      <xdr:spPr>
        <a:xfrm>
          <a:off x="13843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123969</xdr:rowOff>
    </xdr:from>
    <xdr:ext cx="762000" cy="259045"/>
    <xdr:sp macro="" textlink="">
      <xdr:nvSpPr>
        <xdr:cNvPr id="333" name="テキスト ボックス 332"/>
        <xdr:cNvSpPr txBox="1"/>
      </xdr:nvSpPr>
      <xdr:spPr>
        <a:xfrm>
          <a:off x="13512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34" name="楕円 333"/>
        <xdr:cNvSpPr/>
      </xdr:nvSpPr>
      <xdr:spPr>
        <a:xfrm>
          <a:off x="12954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35" name="テキスト ボックス 334"/>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昨年度から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減少した。しかしながら、ここ数年実施してきた公共施設の耐震化工事や、学校の空調整備などにより、今後も公債費が増え続ける見込みである。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中期財政計画を作成し、将来に多くの負債を残さないようしっかりとした財政収支を見込み、慎重に事業を執行してい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46990</xdr:rowOff>
    </xdr:from>
    <xdr:to>
      <xdr:col>24</xdr:col>
      <xdr:colOff>25400</xdr:colOff>
      <xdr:row>81</xdr:row>
      <xdr:rowOff>46989</xdr:rowOff>
    </xdr:to>
    <xdr:cxnSp macro="">
      <xdr:nvCxnSpPr>
        <xdr:cNvPr id="363" name="直線コネクタ 362"/>
        <xdr:cNvCxnSpPr/>
      </xdr:nvCxnSpPr>
      <xdr:spPr>
        <a:xfrm flipV="1">
          <a:off x="4826000" y="12562840"/>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46989</xdr:rowOff>
    </xdr:from>
    <xdr:to>
      <xdr:col>24</xdr:col>
      <xdr:colOff>114300</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133367</xdr:rowOff>
    </xdr:from>
    <xdr:ext cx="762000" cy="259045"/>
    <xdr:sp macro="" textlink="">
      <xdr:nvSpPr>
        <xdr:cNvPr id="366" name="公債費最大値テキスト"/>
        <xdr:cNvSpPr txBox="1"/>
      </xdr:nvSpPr>
      <xdr:spPr>
        <a:xfrm>
          <a:off x="4914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46990</xdr:rowOff>
    </xdr:from>
    <xdr:to>
      <xdr:col>24</xdr:col>
      <xdr:colOff>114300</xdr:colOff>
      <xdr:row>73</xdr:row>
      <xdr:rowOff>46990</xdr:rowOff>
    </xdr:to>
    <xdr:cxnSp macro="">
      <xdr:nvCxnSpPr>
        <xdr:cNvPr id="367" name="直線コネクタ 366"/>
        <xdr:cNvCxnSpPr/>
      </xdr:nvCxnSpPr>
      <xdr:spPr>
        <a:xfrm>
          <a:off x="4737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157480</xdr:rowOff>
    </xdr:from>
    <xdr:to>
      <xdr:col>24</xdr:col>
      <xdr:colOff>25400</xdr:colOff>
      <xdr:row>77</xdr:row>
      <xdr:rowOff>31750</xdr:rowOff>
    </xdr:to>
    <xdr:cxnSp macro="">
      <xdr:nvCxnSpPr>
        <xdr:cNvPr id="368" name="直線コネクタ 367"/>
        <xdr:cNvCxnSpPr/>
      </xdr:nvCxnSpPr>
      <xdr:spPr>
        <a:xfrm flipV="1">
          <a:off x="3987800" y="131876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107966</xdr:rowOff>
    </xdr:from>
    <xdr:ext cx="762000" cy="259045"/>
    <xdr:sp macro="" textlink="">
      <xdr:nvSpPr>
        <xdr:cNvPr id="369" name="公債費平均値テキスト"/>
        <xdr:cNvSpPr txBox="1"/>
      </xdr:nvSpPr>
      <xdr:spPr>
        <a:xfrm>
          <a:off x="4914900" y="12966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0" name="フローチャート: 判断 369"/>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165100</xdr:rowOff>
    </xdr:from>
    <xdr:to>
      <xdr:col>19</xdr:col>
      <xdr:colOff>187325</xdr:colOff>
      <xdr:row>77</xdr:row>
      <xdr:rowOff>31750</xdr:rowOff>
    </xdr:to>
    <xdr:cxnSp macro="">
      <xdr:nvCxnSpPr>
        <xdr:cNvPr id="371" name="直線コネクタ 370"/>
        <xdr:cNvCxnSpPr/>
      </xdr:nvCxnSpPr>
      <xdr:spPr>
        <a:xfrm>
          <a:off x="3098800" y="13195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2" name="フローチャート: 判断 371"/>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39387</xdr:rowOff>
    </xdr:from>
    <xdr:ext cx="736600" cy="259045"/>
    <xdr:sp macro="" textlink="">
      <xdr:nvSpPr>
        <xdr:cNvPr id="373" name="テキスト ボックス 372"/>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165100</xdr:rowOff>
    </xdr:from>
    <xdr:to>
      <xdr:col>15</xdr:col>
      <xdr:colOff>98425</xdr:colOff>
      <xdr:row>77</xdr:row>
      <xdr:rowOff>130811</xdr:rowOff>
    </xdr:to>
    <xdr:cxnSp macro="">
      <xdr:nvCxnSpPr>
        <xdr:cNvPr id="374" name="直線コネクタ 373"/>
        <xdr:cNvCxnSpPr/>
      </xdr:nvCxnSpPr>
      <xdr:spPr>
        <a:xfrm flipV="1">
          <a:off x="2209800" y="13195300"/>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30480</xdr:rowOff>
    </xdr:from>
    <xdr:to>
      <xdr:col>15</xdr:col>
      <xdr:colOff>149225</xdr:colOff>
      <xdr:row>76</xdr:row>
      <xdr:rowOff>132080</xdr:rowOff>
    </xdr:to>
    <xdr:sp macro="" textlink="">
      <xdr:nvSpPr>
        <xdr:cNvPr id="375" name="フローチャート: 判断 374"/>
        <xdr:cNvSpPr/>
      </xdr:nvSpPr>
      <xdr:spPr>
        <a:xfrm>
          <a:off x="3048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142257</xdr:rowOff>
    </xdr:from>
    <xdr:ext cx="762000" cy="259045"/>
    <xdr:sp macro="" textlink="">
      <xdr:nvSpPr>
        <xdr:cNvPr id="376" name="テキスト ボックス 375"/>
        <xdr:cNvSpPr txBox="1"/>
      </xdr:nvSpPr>
      <xdr:spPr>
        <a:xfrm>
          <a:off x="2717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107950</xdr:rowOff>
    </xdr:from>
    <xdr:to>
      <xdr:col>11</xdr:col>
      <xdr:colOff>9525</xdr:colOff>
      <xdr:row>77</xdr:row>
      <xdr:rowOff>130811</xdr:rowOff>
    </xdr:to>
    <xdr:cxnSp macro="">
      <xdr:nvCxnSpPr>
        <xdr:cNvPr id="377" name="直線コネクタ 376"/>
        <xdr:cNvCxnSpPr/>
      </xdr:nvCxnSpPr>
      <xdr:spPr>
        <a:xfrm>
          <a:off x="1320800" y="133096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8" name="フローチャート: 判断 377"/>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79" name="テキスト ボックス 378"/>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160020</xdr:rowOff>
    </xdr:from>
    <xdr:to>
      <xdr:col>6</xdr:col>
      <xdr:colOff>171450</xdr:colOff>
      <xdr:row>77</xdr:row>
      <xdr:rowOff>90170</xdr:rowOff>
    </xdr:to>
    <xdr:sp macro="" textlink="">
      <xdr:nvSpPr>
        <xdr:cNvPr id="380" name="フローチャート: 判断 379"/>
        <xdr:cNvSpPr/>
      </xdr:nvSpPr>
      <xdr:spPr>
        <a:xfrm>
          <a:off x="1270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100347</xdr:rowOff>
    </xdr:from>
    <xdr:ext cx="762000" cy="259045"/>
    <xdr:sp macro="" textlink="">
      <xdr:nvSpPr>
        <xdr:cNvPr id="381" name="テキスト ボックス 380"/>
        <xdr:cNvSpPr txBox="1"/>
      </xdr:nvSpPr>
      <xdr:spPr>
        <a:xfrm>
          <a:off x="939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87" name="楕円 386"/>
        <xdr:cNvSpPr/>
      </xdr:nvSpPr>
      <xdr:spPr>
        <a:xfrm>
          <a:off x="47752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78757</xdr:rowOff>
    </xdr:from>
    <xdr:ext cx="762000" cy="259045"/>
    <xdr:sp macro="" textlink="">
      <xdr:nvSpPr>
        <xdr:cNvPr id="388" name="公債費該当値テキスト"/>
        <xdr:cNvSpPr txBox="1"/>
      </xdr:nvSpPr>
      <xdr:spPr>
        <a:xfrm>
          <a:off x="4914900" y="1310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152400</xdr:rowOff>
    </xdr:from>
    <xdr:to>
      <xdr:col>20</xdr:col>
      <xdr:colOff>38100</xdr:colOff>
      <xdr:row>77</xdr:row>
      <xdr:rowOff>82550</xdr:rowOff>
    </xdr:to>
    <xdr:sp macro="" textlink="">
      <xdr:nvSpPr>
        <xdr:cNvPr id="389" name="楕円 388"/>
        <xdr:cNvSpPr/>
      </xdr:nvSpPr>
      <xdr:spPr>
        <a:xfrm>
          <a:off x="3937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67327</xdr:rowOff>
    </xdr:from>
    <xdr:ext cx="736600" cy="259045"/>
    <xdr:sp macro="" textlink="">
      <xdr:nvSpPr>
        <xdr:cNvPr id="390" name="テキスト ボックス 389"/>
        <xdr:cNvSpPr txBox="1"/>
      </xdr:nvSpPr>
      <xdr:spPr>
        <a:xfrm>
          <a:off x="3606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114300</xdr:rowOff>
    </xdr:from>
    <xdr:to>
      <xdr:col>15</xdr:col>
      <xdr:colOff>149225</xdr:colOff>
      <xdr:row>77</xdr:row>
      <xdr:rowOff>44450</xdr:rowOff>
    </xdr:to>
    <xdr:sp macro="" textlink="">
      <xdr:nvSpPr>
        <xdr:cNvPr id="391" name="楕円 390"/>
        <xdr:cNvSpPr/>
      </xdr:nvSpPr>
      <xdr:spPr>
        <a:xfrm>
          <a:off x="3048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29227</xdr:rowOff>
    </xdr:from>
    <xdr:ext cx="762000" cy="259045"/>
    <xdr:sp macro="" textlink="">
      <xdr:nvSpPr>
        <xdr:cNvPr id="392" name="テキスト ボックス 391"/>
        <xdr:cNvSpPr txBox="1"/>
      </xdr:nvSpPr>
      <xdr:spPr>
        <a:xfrm>
          <a:off x="2717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80011</xdr:rowOff>
    </xdr:from>
    <xdr:to>
      <xdr:col>11</xdr:col>
      <xdr:colOff>60325</xdr:colOff>
      <xdr:row>78</xdr:row>
      <xdr:rowOff>10161</xdr:rowOff>
    </xdr:to>
    <xdr:sp macro="" textlink="">
      <xdr:nvSpPr>
        <xdr:cNvPr id="393" name="楕円 392"/>
        <xdr:cNvSpPr/>
      </xdr:nvSpPr>
      <xdr:spPr>
        <a:xfrm>
          <a:off x="2159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166388</xdr:rowOff>
    </xdr:from>
    <xdr:ext cx="762000" cy="259045"/>
    <xdr:sp macro="" textlink="">
      <xdr:nvSpPr>
        <xdr:cNvPr id="394" name="テキスト ボックス 393"/>
        <xdr:cNvSpPr txBox="1"/>
      </xdr:nvSpPr>
      <xdr:spPr>
        <a:xfrm>
          <a:off x="1828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57150</xdr:rowOff>
    </xdr:from>
    <xdr:to>
      <xdr:col>6</xdr:col>
      <xdr:colOff>171450</xdr:colOff>
      <xdr:row>77</xdr:row>
      <xdr:rowOff>158750</xdr:rowOff>
    </xdr:to>
    <xdr:sp macro="" textlink="">
      <xdr:nvSpPr>
        <xdr:cNvPr id="395" name="楕円 394"/>
        <xdr:cNvSpPr/>
      </xdr:nvSpPr>
      <xdr:spPr>
        <a:xfrm>
          <a:off x="1270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143527</xdr:rowOff>
    </xdr:from>
    <xdr:ext cx="762000" cy="259045"/>
    <xdr:sp macro="" textlink="">
      <xdr:nvSpPr>
        <xdr:cNvPr id="396" name="テキスト ボックス 395"/>
        <xdr:cNvSpPr txBox="1"/>
      </xdr:nvSpPr>
      <xdr:spPr>
        <a:xfrm>
          <a:off x="939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や物件費、扶助費、繰出金が増加したものの、歳入において、地方税や地方交付税などの経常一般財源が伸びたことにより、経常収支比率は１％改善した。しかしながら依然として高い水準にあり財政の硬直化が進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事務事業評価や行革プランの推進により、経常的経費の削減に努める。</a:t>
          </a: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122428</xdr:rowOff>
    </xdr:from>
    <xdr:to>
      <xdr:col>82</xdr:col>
      <xdr:colOff>107950</xdr:colOff>
      <xdr:row>81</xdr:row>
      <xdr:rowOff>42418</xdr:rowOff>
    </xdr:to>
    <xdr:cxnSp macro="">
      <xdr:nvCxnSpPr>
        <xdr:cNvPr id="422" name="直線コネクタ 421"/>
        <xdr:cNvCxnSpPr/>
      </xdr:nvCxnSpPr>
      <xdr:spPr>
        <a:xfrm flipV="1">
          <a:off x="16510000" y="1246682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3" name="公債費以外最小値テキスト"/>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4" name="直線コネクタ 423"/>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37355</xdr:rowOff>
    </xdr:from>
    <xdr:ext cx="762000" cy="259045"/>
    <xdr:sp macro="" textlink="">
      <xdr:nvSpPr>
        <xdr:cNvPr id="425" name="公債費以外最大値テキスト"/>
        <xdr:cNvSpPr txBox="1"/>
      </xdr:nvSpPr>
      <xdr:spPr>
        <a:xfrm>
          <a:off x="16598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122428</xdr:rowOff>
    </xdr:from>
    <xdr:to>
      <xdr:col>82</xdr:col>
      <xdr:colOff>196850</xdr:colOff>
      <xdr:row>72</xdr:row>
      <xdr:rowOff>122428</xdr:rowOff>
    </xdr:to>
    <xdr:cxnSp macro="">
      <xdr:nvCxnSpPr>
        <xdr:cNvPr id="426" name="直線コネクタ 425"/>
        <xdr:cNvCxnSpPr/>
      </xdr:nvCxnSpPr>
      <xdr:spPr>
        <a:xfrm>
          <a:off x="16421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46989</xdr:rowOff>
    </xdr:from>
    <xdr:to>
      <xdr:col>82</xdr:col>
      <xdr:colOff>107950</xdr:colOff>
      <xdr:row>79</xdr:row>
      <xdr:rowOff>65278</xdr:rowOff>
    </xdr:to>
    <xdr:cxnSp macro="">
      <xdr:nvCxnSpPr>
        <xdr:cNvPr id="427" name="直線コネクタ 426"/>
        <xdr:cNvCxnSpPr/>
      </xdr:nvCxnSpPr>
      <xdr:spPr>
        <a:xfrm flipV="1">
          <a:off x="15671800" y="13591539"/>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127016</xdr:rowOff>
    </xdr:from>
    <xdr:ext cx="762000" cy="259045"/>
    <xdr:sp macro="" textlink="">
      <xdr:nvSpPr>
        <xdr:cNvPr id="428" name="公債費以外平均値テキスト"/>
        <xdr:cNvSpPr txBox="1"/>
      </xdr:nvSpPr>
      <xdr:spPr>
        <a:xfrm>
          <a:off x="16598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29" name="フローチャート: 判断 428"/>
        <xdr:cNvSpPr/>
      </xdr:nvSpPr>
      <xdr:spPr>
        <a:xfrm>
          <a:off x="16459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147574</xdr:rowOff>
    </xdr:from>
    <xdr:to>
      <xdr:col>78</xdr:col>
      <xdr:colOff>69850</xdr:colOff>
      <xdr:row>79</xdr:row>
      <xdr:rowOff>65278</xdr:rowOff>
    </xdr:to>
    <xdr:cxnSp macro="">
      <xdr:nvCxnSpPr>
        <xdr:cNvPr id="430" name="直線コネクタ 429"/>
        <xdr:cNvCxnSpPr/>
      </xdr:nvCxnSpPr>
      <xdr:spPr>
        <a:xfrm>
          <a:off x="14782800" y="13349224"/>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105918</xdr:rowOff>
    </xdr:from>
    <xdr:to>
      <xdr:col>78</xdr:col>
      <xdr:colOff>120650</xdr:colOff>
      <xdr:row>78</xdr:row>
      <xdr:rowOff>36068</xdr:rowOff>
    </xdr:to>
    <xdr:sp macro="" textlink="">
      <xdr:nvSpPr>
        <xdr:cNvPr id="431" name="フローチャート: 判断 430"/>
        <xdr:cNvSpPr/>
      </xdr:nvSpPr>
      <xdr:spPr>
        <a:xfrm>
          <a:off x="15621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46245</xdr:rowOff>
    </xdr:from>
    <xdr:ext cx="736600" cy="259045"/>
    <xdr:sp macro="" textlink="">
      <xdr:nvSpPr>
        <xdr:cNvPr id="432" name="テキスト ボックス 431"/>
        <xdr:cNvSpPr txBox="1"/>
      </xdr:nvSpPr>
      <xdr:spPr>
        <a:xfrm>
          <a:off x="15290800" y="13076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129287</xdr:rowOff>
    </xdr:from>
    <xdr:to>
      <xdr:col>73</xdr:col>
      <xdr:colOff>180975</xdr:colOff>
      <xdr:row>77</xdr:row>
      <xdr:rowOff>147574</xdr:rowOff>
    </xdr:to>
    <xdr:cxnSp macro="">
      <xdr:nvCxnSpPr>
        <xdr:cNvPr id="433" name="直線コネクタ 432"/>
        <xdr:cNvCxnSpPr/>
      </xdr:nvCxnSpPr>
      <xdr:spPr>
        <a:xfrm>
          <a:off x="13893800" y="13330937"/>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158496</xdr:rowOff>
    </xdr:from>
    <xdr:to>
      <xdr:col>74</xdr:col>
      <xdr:colOff>31750</xdr:colOff>
      <xdr:row>77</xdr:row>
      <xdr:rowOff>88646</xdr:rowOff>
    </xdr:to>
    <xdr:sp macro="" textlink="">
      <xdr:nvSpPr>
        <xdr:cNvPr id="434" name="フローチャート: 判断 433"/>
        <xdr:cNvSpPr/>
      </xdr:nvSpPr>
      <xdr:spPr>
        <a:xfrm>
          <a:off x="14732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98823</xdr:rowOff>
    </xdr:from>
    <xdr:ext cx="762000" cy="259045"/>
    <xdr:sp macro="" textlink="">
      <xdr:nvSpPr>
        <xdr:cNvPr id="435" name="テキスト ボックス 434"/>
        <xdr:cNvSpPr txBox="1"/>
      </xdr:nvSpPr>
      <xdr:spPr>
        <a:xfrm>
          <a:off x="14401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42418</xdr:rowOff>
    </xdr:from>
    <xdr:to>
      <xdr:col>69</xdr:col>
      <xdr:colOff>92075</xdr:colOff>
      <xdr:row>77</xdr:row>
      <xdr:rowOff>129287</xdr:rowOff>
    </xdr:to>
    <xdr:cxnSp macro="">
      <xdr:nvCxnSpPr>
        <xdr:cNvPr id="436" name="直線コネクタ 435"/>
        <xdr:cNvCxnSpPr/>
      </xdr:nvCxnSpPr>
      <xdr:spPr>
        <a:xfrm>
          <a:off x="13004800" y="13244068"/>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7" name="フローチャート: 判断 436"/>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85107</xdr:rowOff>
    </xdr:from>
    <xdr:ext cx="762000" cy="259045"/>
    <xdr:sp macro="" textlink="">
      <xdr:nvSpPr>
        <xdr:cNvPr id="438" name="テキスト ボックス 437"/>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9" name="フローチャート: 判断 438"/>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21099</xdr:rowOff>
    </xdr:from>
    <xdr:ext cx="762000" cy="259045"/>
    <xdr:sp macro="" textlink="">
      <xdr:nvSpPr>
        <xdr:cNvPr id="440" name="テキスト ボックス 439"/>
        <xdr:cNvSpPr txBox="1"/>
      </xdr:nvSpPr>
      <xdr:spPr>
        <a:xfrm>
          <a:off x="12623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167639</xdr:rowOff>
    </xdr:from>
    <xdr:to>
      <xdr:col>82</xdr:col>
      <xdr:colOff>158750</xdr:colOff>
      <xdr:row>79</xdr:row>
      <xdr:rowOff>97789</xdr:rowOff>
    </xdr:to>
    <xdr:sp macro="" textlink="">
      <xdr:nvSpPr>
        <xdr:cNvPr id="446" name="楕円 445"/>
        <xdr:cNvSpPr/>
      </xdr:nvSpPr>
      <xdr:spPr>
        <a:xfrm>
          <a:off x="164592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139716</xdr:rowOff>
    </xdr:from>
    <xdr:ext cx="762000" cy="259045"/>
    <xdr:sp macro="" textlink="">
      <xdr:nvSpPr>
        <xdr:cNvPr id="447" name="公債費以外該当値テキスト"/>
        <xdr:cNvSpPr txBox="1"/>
      </xdr:nvSpPr>
      <xdr:spPr>
        <a:xfrm>
          <a:off x="165989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14478</xdr:rowOff>
    </xdr:from>
    <xdr:to>
      <xdr:col>78</xdr:col>
      <xdr:colOff>120650</xdr:colOff>
      <xdr:row>79</xdr:row>
      <xdr:rowOff>116078</xdr:rowOff>
    </xdr:to>
    <xdr:sp macro="" textlink="">
      <xdr:nvSpPr>
        <xdr:cNvPr id="448" name="楕円 447"/>
        <xdr:cNvSpPr/>
      </xdr:nvSpPr>
      <xdr:spPr>
        <a:xfrm>
          <a:off x="15621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100855</xdr:rowOff>
    </xdr:from>
    <xdr:ext cx="736600" cy="259045"/>
    <xdr:sp macro="" textlink="">
      <xdr:nvSpPr>
        <xdr:cNvPr id="449" name="テキスト ボックス 448"/>
        <xdr:cNvSpPr txBox="1"/>
      </xdr:nvSpPr>
      <xdr:spPr>
        <a:xfrm>
          <a:off x="15290800" y="1364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96774</xdr:rowOff>
    </xdr:from>
    <xdr:to>
      <xdr:col>74</xdr:col>
      <xdr:colOff>31750</xdr:colOff>
      <xdr:row>78</xdr:row>
      <xdr:rowOff>26924</xdr:rowOff>
    </xdr:to>
    <xdr:sp macro="" textlink="">
      <xdr:nvSpPr>
        <xdr:cNvPr id="450" name="楕円 449"/>
        <xdr:cNvSpPr/>
      </xdr:nvSpPr>
      <xdr:spPr>
        <a:xfrm>
          <a:off x="14732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11701</xdr:rowOff>
    </xdr:from>
    <xdr:ext cx="762000" cy="259045"/>
    <xdr:sp macro="" textlink="">
      <xdr:nvSpPr>
        <xdr:cNvPr id="451" name="テキスト ボックス 450"/>
        <xdr:cNvSpPr txBox="1"/>
      </xdr:nvSpPr>
      <xdr:spPr>
        <a:xfrm>
          <a:off x="14401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78487</xdr:rowOff>
    </xdr:from>
    <xdr:to>
      <xdr:col>69</xdr:col>
      <xdr:colOff>142875</xdr:colOff>
      <xdr:row>78</xdr:row>
      <xdr:rowOff>8637</xdr:rowOff>
    </xdr:to>
    <xdr:sp macro="" textlink="">
      <xdr:nvSpPr>
        <xdr:cNvPr id="452" name="楕円 451"/>
        <xdr:cNvSpPr/>
      </xdr:nvSpPr>
      <xdr:spPr>
        <a:xfrm>
          <a:off x="13843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164864</xdr:rowOff>
    </xdr:from>
    <xdr:ext cx="762000" cy="259045"/>
    <xdr:sp macro="" textlink="">
      <xdr:nvSpPr>
        <xdr:cNvPr id="453" name="テキスト ボックス 452"/>
        <xdr:cNvSpPr txBox="1"/>
      </xdr:nvSpPr>
      <xdr:spPr>
        <a:xfrm>
          <a:off x="13512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163068</xdr:rowOff>
    </xdr:from>
    <xdr:to>
      <xdr:col>65</xdr:col>
      <xdr:colOff>53975</xdr:colOff>
      <xdr:row>77</xdr:row>
      <xdr:rowOff>93218</xdr:rowOff>
    </xdr:to>
    <xdr:sp macro="" textlink="">
      <xdr:nvSpPr>
        <xdr:cNvPr id="454" name="楕円 453"/>
        <xdr:cNvSpPr/>
      </xdr:nvSpPr>
      <xdr:spPr>
        <a:xfrm>
          <a:off x="12954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77995</xdr:rowOff>
    </xdr:from>
    <xdr:ext cx="762000" cy="259045"/>
    <xdr:sp macro="" textlink="">
      <xdr:nvSpPr>
        <xdr:cNvPr id="455" name="テキスト ボックス 454"/>
        <xdr:cNvSpPr txBox="1"/>
      </xdr:nvSpPr>
      <xdr:spPr>
        <a:xfrm>
          <a:off x="12623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大分県日出町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24647</xdr:rowOff>
    </xdr:from>
    <xdr:to>
      <xdr:col>29</xdr:col>
      <xdr:colOff>127000</xdr:colOff>
      <xdr:row>20</xdr:row>
      <xdr:rowOff>122129</xdr:rowOff>
    </xdr:to>
    <xdr:cxnSp macro="">
      <xdr:nvCxnSpPr>
        <xdr:cNvPr id="47" name="直線コネクタ 46"/>
        <xdr:cNvCxnSpPr/>
      </xdr:nvCxnSpPr>
      <xdr:spPr bwMode="auto">
        <a:xfrm flipV="1">
          <a:off x="5651500" y="2129672"/>
          <a:ext cx="0" cy="1469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94206</xdr:rowOff>
    </xdr:from>
    <xdr:ext cx="762000" cy="259045"/>
    <xdr:sp macro="" textlink="">
      <xdr:nvSpPr>
        <xdr:cNvPr id="48" name="人口1人当たり決算額の推移最小値テキスト130"/>
        <xdr:cNvSpPr txBox="1"/>
      </xdr:nvSpPr>
      <xdr:spPr>
        <a:xfrm>
          <a:off x="5740400" y="357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122129</xdr:rowOff>
    </xdr:from>
    <xdr:to>
      <xdr:col>30</xdr:col>
      <xdr:colOff>25400</xdr:colOff>
      <xdr:row>20</xdr:row>
      <xdr:rowOff>122129</xdr:rowOff>
    </xdr:to>
    <xdr:cxnSp macro="">
      <xdr:nvCxnSpPr>
        <xdr:cNvPr id="49" name="直線コネクタ 48"/>
        <xdr:cNvCxnSpPr/>
      </xdr:nvCxnSpPr>
      <xdr:spPr bwMode="auto">
        <a:xfrm>
          <a:off x="5562600" y="3598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111024</xdr:rowOff>
    </xdr:from>
    <xdr:ext cx="762000" cy="259045"/>
    <xdr:sp macro="" textlink="">
      <xdr:nvSpPr>
        <xdr:cNvPr id="50" name="人口1人当たり決算額の推移最大値テキスト130"/>
        <xdr:cNvSpPr txBox="1"/>
      </xdr:nvSpPr>
      <xdr:spPr>
        <a:xfrm>
          <a:off x="5740400" y="187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24647</xdr:rowOff>
    </xdr:from>
    <xdr:to>
      <xdr:col>30</xdr:col>
      <xdr:colOff>25400</xdr:colOff>
      <xdr:row>12</xdr:row>
      <xdr:rowOff>24647</xdr:rowOff>
    </xdr:to>
    <xdr:cxnSp macro="">
      <xdr:nvCxnSpPr>
        <xdr:cNvPr id="51" name="直線コネクタ 50"/>
        <xdr:cNvCxnSpPr/>
      </xdr:nvCxnSpPr>
      <xdr:spPr bwMode="auto">
        <a:xfrm>
          <a:off x="5562600" y="21296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91741</xdr:rowOff>
    </xdr:from>
    <xdr:to>
      <xdr:col>29</xdr:col>
      <xdr:colOff>127000</xdr:colOff>
      <xdr:row>17</xdr:row>
      <xdr:rowOff>125623</xdr:rowOff>
    </xdr:to>
    <xdr:cxnSp macro="">
      <xdr:nvCxnSpPr>
        <xdr:cNvPr id="52" name="直線コネクタ 51"/>
        <xdr:cNvCxnSpPr/>
      </xdr:nvCxnSpPr>
      <xdr:spPr bwMode="auto">
        <a:xfrm flipV="1">
          <a:off x="5003800" y="3054016"/>
          <a:ext cx="647700" cy="338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91950</xdr:rowOff>
    </xdr:from>
    <xdr:ext cx="762000" cy="259045"/>
    <xdr:sp macro="" textlink="">
      <xdr:nvSpPr>
        <xdr:cNvPr id="53" name="人口1人当たり決算額の推移平均値テキスト130"/>
        <xdr:cNvSpPr txBox="1"/>
      </xdr:nvSpPr>
      <xdr:spPr>
        <a:xfrm>
          <a:off x="5740400" y="3054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119873</xdr:rowOff>
    </xdr:from>
    <xdr:to>
      <xdr:col>29</xdr:col>
      <xdr:colOff>177800</xdr:colOff>
      <xdr:row>18</xdr:row>
      <xdr:rowOff>50023</xdr:rowOff>
    </xdr:to>
    <xdr:sp macro="" textlink="">
      <xdr:nvSpPr>
        <xdr:cNvPr id="54" name="フローチャート: 判断 53"/>
        <xdr:cNvSpPr/>
      </xdr:nvSpPr>
      <xdr:spPr bwMode="auto">
        <a:xfrm>
          <a:off x="56007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111989</xdr:rowOff>
    </xdr:from>
    <xdr:to>
      <xdr:col>26</xdr:col>
      <xdr:colOff>50800</xdr:colOff>
      <xdr:row>17</xdr:row>
      <xdr:rowOff>125623</xdr:rowOff>
    </xdr:to>
    <xdr:cxnSp macro="">
      <xdr:nvCxnSpPr>
        <xdr:cNvPr id="55" name="直線コネクタ 54"/>
        <xdr:cNvCxnSpPr/>
      </xdr:nvCxnSpPr>
      <xdr:spPr bwMode="auto">
        <a:xfrm>
          <a:off x="4305300" y="3074264"/>
          <a:ext cx="698500" cy="136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130585</xdr:rowOff>
    </xdr:from>
    <xdr:to>
      <xdr:col>26</xdr:col>
      <xdr:colOff>101600</xdr:colOff>
      <xdr:row>18</xdr:row>
      <xdr:rowOff>60735</xdr:rowOff>
    </xdr:to>
    <xdr:sp macro="" textlink="">
      <xdr:nvSpPr>
        <xdr:cNvPr id="56" name="フローチャート: 判断 55"/>
        <xdr:cNvSpPr/>
      </xdr:nvSpPr>
      <xdr:spPr bwMode="auto">
        <a:xfrm>
          <a:off x="4953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45512</xdr:rowOff>
    </xdr:from>
    <xdr:ext cx="736600" cy="259045"/>
    <xdr:sp macro="" textlink="">
      <xdr:nvSpPr>
        <xdr:cNvPr id="57" name="テキスト ボックス 56"/>
        <xdr:cNvSpPr txBox="1"/>
      </xdr:nvSpPr>
      <xdr:spPr>
        <a:xfrm>
          <a:off x="4622800" y="3179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111989</xdr:rowOff>
    </xdr:from>
    <xdr:to>
      <xdr:col>22</xdr:col>
      <xdr:colOff>114300</xdr:colOff>
      <xdr:row>17</xdr:row>
      <xdr:rowOff>126799</xdr:rowOff>
    </xdr:to>
    <xdr:cxnSp macro="">
      <xdr:nvCxnSpPr>
        <xdr:cNvPr id="58" name="直線コネクタ 57"/>
        <xdr:cNvCxnSpPr/>
      </xdr:nvCxnSpPr>
      <xdr:spPr bwMode="auto">
        <a:xfrm flipV="1">
          <a:off x="3606800" y="3074264"/>
          <a:ext cx="698500" cy="14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151502</xdr:rowOff>
    </xdr:from>
    <xdr:to>
      <xdr:col>22</xdr:col>
      <xdr:colOff>165100</xdr:colOff>
      <xdr:row>18</xdr:row>
      <xdr:rowOff>81652</xdr:rowOff>
    </xdr:to>
    <xdr:sp macro="" textlink="">
      <xdr:nvSpPr>
        <xdr:cNvPr id="59" name="フローチャート: 判断 58"/>
        <xdr:cNvSpPr/>
      </xdr:nvSpPr>
      <xdr:spPr bwMode="auto">
        <a:xfrm>
          <a:off x="4254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66429</xdr:rowOff>
    </xdr:from>
    <xdr:ext cx="762000" cy="259045"/>
    <xdr:sp macro="" textlink="">
      <xdr:nvSpPr>
        <xdr:cNvPr id="60" name="テキスト ボックス 59"/>
        <xdr:cNvSpPr txBox="1"/>
      </xdr:nvSpPr>
      <xdr:spPr>
        <a:xfrm>
          <a:off x="3924300" y="320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126799</xdr:rowOff>
    </xdr:from>
    <xdr:to>
      <xdr:col>18</xdr:col>
      <xdr:colOff>177800</xdr:colOff>
      <xdr:row>17</xdr:row>
      <xdr:rowOff>141707</xdr:rowOff>
    </xdr:to>
    <xdr:cxnSp macro="">
      <xdr:nvCxnSpPr>
        <xdr:cNvPr id="61" name="直線コネクタ 60"/>
        <xdr:cNvCxnSpPr/>
      </xdr:nvCxnSpPr>
      <xdr:spPr bwMode="auto">
        <a:xfrm flipV="1">
          <a:off x="2908300" y="3089074"/>
          <a:ext cx="698500" cy="149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96066</xdr:rowOff>
    </xdr:from>
    <xdr:to>
      <xdr:col>19</xdr:col>
      <xdr:colOff>38100</xdr:colOff>
      <xdr:row>18</xdr:row>
      <xdr:rowOff>26216</xdr:rowOff>
    </xdr:to>
    <xdr:sp macro="" textlink="">
      <xdr:nvSpPr>
        <xdr:cNvPr id="62" name="フローチャート: 判断 61"/>
        <xdr:cNvSpPr/>
      </xdr:nvSpPr>
      <xdr:spPr bwMode="auto">
        <a:xfrm>
          <a:off x="3556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10993</xdr:rowOff>
    </xdr:from>
    <xdr:ext cx="762000" cy="259045"/>
    <xdr:sp macro="" textlink="">
      <xdr:nvSpPr>
        <xdr:cNvPr id="63" name="テキスト ボックス 62"/>
        <xdr:cNvSpPr txBox="1"/>
      </xdr:nvSpPr>
      <xdr:spPr>
        <a:xfrm>
          <a:off x="3225800" y="314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117032</xdr:rowOff>
    </xdr:from>
    <xdr:to>
      <xdr:col>15</xdr:col>
      <xdr:colOff>101600</xdr:colOff>
      <xdr:row>18</xdr:row>
      <xdr:rowOff>47182</xdr:rowOff>
    </xdr:to>
    <xdr:sp macro="" textlink="">
      <xdr:nvSpPr>
        <xdr:cNvPr id="64" name="フローチャート: 判断 63"/>
        <xdr:cNvSpPr/>
      </xdr:nvSpPr>
      <xdr:spPr bwMode="auto">
        <a:xfrm>
          <a:off x="2857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31959</xdr:rowOff>
    </xdr:from>
    <xdr:ext cx="762000" cy="259045"/>
    <xdr:sp macro="" textlink="">
      <xdr:nvSpPr>
        <xdr:cNvPr id="65" name="テキスト ボックス 64"/>
        <xdr:cNvSpPr txBox="1"/>
      </xdr:nvSpPr>
      <xdr:spPr>
        <a:xfrm>
          <a:off x="2527300" y="316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40941</xdr:rowOff>
    </xdr:from>
    <xdr:to>
      <xdr:col>29</xdr:col>
      <xdr:colOff>177800</xdr:colOff>
      <xdr:row>17</xdr:row>
      <xdr:rowOff>142541</xdr:rowOff>
    </xdr:to>
    <xdr:sp macro="" textlink="">
      <xdr:nvSpPr>
        <xdr:cNvPr id="71" name="楕円 70"/>
        <xdr:cNvSpPr/>
      </xdr:nvSpPr>
      <xdr:spPr bwMode="auto">
        <a:xfrm>
          <a:off x="5600700" y="3003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57468</xdr:rowOff>
    </xdr:from>
    <xdr:ext cx="762000" cy="259045"/>
    <xdr:sp macro="" textlink="">
      <xdr:nvSpPr>
        <xdr:cNvPr id="72" name="人口1人当たり決算額の推移該当値テキスト130"/>
        <xdr:cNvSpPr txBox="1"/>
      </xdr:nvSpPr>
      <xdr:spPr>
        <a:xfrm>
          <a:off x="5740400" y="2848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74823</xdr:rowOff>
    </xdr:from>
    <xdr:to>
      <xdr:col>26</xdr:col>
      <xdr:colOff>101600</xdr:colOff>
      <xdr:row>18</xdr:row>
      <xdr:rowOff>4973</xdr:rowOff>
    </xdr:to>
    <xdr:sp macro="" textlink="">
      <xdr:nvSpPr>
        <xdr:cNvPr id="73" name="楕円 72"/>
        <xdr:cNvSpPr/>
      </xdr:nvSpPr>
      <xdr:spPr bwMode="auto">
        <a:xfrm>
          <a:off x="4953000" y="3037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15150</xdr:rowOff>
    </xdr:from>
    <xdr:ext cx="736600" cy="259045"/>
    <xdr:sp macro="" textlink="">
      <xdr:nvSpPr>
        <xdr:cNvPr id="74" name="テキスト ボックス 73"/>
        <xdr:cNvSpPr txBox="1"/>
      </xdr:nvSpPr>
      <xdr:spPr>
        <a:xfrm>
          <a:off x="4622800" y="2805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61189</xdr:rowOff>
    </xdr:from>
    <xdr:to>
      <xdr:col>22</xdr:col>
      <xdr:colOff>165100</xdr:colOff>
      <xdr:row>17</xdr:row>
      <xdr:rowOff>162789</xdr:rowOff>
    </xdr:to>
    <xdr:sp macro="" textlink="">
      <xdr:nvSpPr>
        <xdr:cNvPr id="75" name="楕円 74"/>
        <xdr:cNvSpPr/>
      </xdr:nvSpPr>
      <xdr:spPr bwMode="auto">
        <a:xfrm>
          <a:off x="4254500" y="3023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1516</xdr:rowOff>
    </xdr:from>
    <xdr:ext cx="762000" cy="259045"/>
    <xdr:sp macro="" textlink="">
      <xdr:nvSpPr>
        <xdr:cNvPr id="76" name="テキスト ボックス 75"/>
        <xdr:cNvSpPr txBox="1"/>
      </xdr:nvSpPr>
      <xdr:spPr>
        <a:xfrm>
          <a:off x="3924300" y="2792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75999</xdr:rowOff>
    </xdr:from>
    <xdr:to>
      <xdr:col>19</xdr:col>
      <xdr:colOff>38100</xdr:colOff>
      <xdr:row>18</xdr:row>
      <xdr:rowOff>6149</xdr:rowOff>
    </xdr:to>
    <xdr:sp macro="" textlink="">
      <xdr:nvSpPr>
        <xdr:cNvPr id="77" name="楕円 76"/>
        <xdr:cNvSpPr/>
      </xdr:nvSpPr>
      <xdr:spPr bwMode="auto">
        <a:xfrm>
          <a:off x="3556000" y="3038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16326</xdr:rowOff>
    </xdr:from>
    <xdr:ext cx="762000" cy="259045"/>
    <xdr:sp macro="" textlink="">
      <xdr:nvSpPr>
        <xdr:cNvPr id="78" name="テキスト ボックス 77"/>
        <xdr:cNvSpPr txBox="1"/>
      </xdr:nvSpPr>
      <xdr:spPr>
        <a:xfrm>
          <a:off x="3225800" y="2807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90907</xdr:rowOff>
    </xdr:from>
    <xdr:to>
      <xdr:col>15</xdr:col>
      <xdr:colOff>101600</xdr:colOff>
      <xdr:row>18</xdr:row>
      <xdr:rowOff>21057</xdr:rowOff>
    </xdr:to>
    <xdr:sp macro="" textlink="">
      <xdr:nvSpPr>
        <xdr:cNvPr id="79" name="楕円 78"/>
        <xdr:cNvSpPr/>
      </xdr:nvSpPr>
      <xdr:spPr bwMode="auto">
        <a:xfrm>
          <a:off x="2857500" y="3053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31234</xdr:rowOff>
    </xdr:from>
    <xdr:ext cx="762000" cy="259045"/>
    <xdr:sp macro="" textlink="">
      <xdr:nvSpPr>
        <xdr:cNvPr id="80" name="テキスト ボックス 79"/>
        <xdr:cNvSpPr txBox="1"/>
      </xdr:nvSpPr>
      <xdr:spPr>
        <a:xfrm>
          <a:off x="2527300" y="2822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181244</xdr:rowOff>
    </xdr:from>
    <xdr:to>
      <xdr:col>29</xdr:col>
      <xdr:colOff>127000</xdr:colOff>
      <xdr:row>37</xdr:row>
      <xdr:rowOff>288261</xdr:rowOff>
    </xdr:to>
    <xdr:cxnSp macro="">
      <xdr:nvCxnSpPr>
        <xdr:cNvPr id="110" name="直線コネクタ 109"/>
        <xdr:cNvCxnSpPr/>
      </xdr:nvCxnSpPr>
      <xdr:spPr bwMode="auto">
        <a:xfrm flipV="1">
          <a:off x="5651500" y="6105794"/>
          <a:ext cx="0" cy="1307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260338</xdr:rowOff>
    </xdr:from>
    <xdr:ext cx="762000" cy="259045"/>
    <xdr:sp macro="" textlink="">
      <xdr:nvSpPr>
        <xdr:cNvPr id="111" name="人口1人当たり決算額の推移最小値テキスト445"/>
        <xdr:cNvSpPr txBox="1"/>
      </xdr:nvSpPr>
      <xdr:spPr>
        <a:xfrm>
          <a:off x="5740400" y="738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288261</xdr:rowOff>
    </xdr:from>
    <xdr:to>
      <xdr:col>30</xdr:col>
      <xdr:colOff>25400</xdr:colOff>
      <xdr:row>37</xdr:row>
      <xdr:rowOff>288261</xdr:rowOff>
    </xdr:to>
    <xdr:cxnSp macro="">
      <xdr:nvCxnSpPr>
        <xdr:cNvPr id="112" name="直線コネクタ 111"/>
        <xdr:cNvCxnSpPr/>
      </xdr:nvCxnSpPr>
      <xdr:spPr bwMode="auto">
        <a:xfrm>
          <a:off x="5562600" y="7412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96171</xdr:rowOff>
    </xdr:from>
    <xdr:ext cx="762000" cy="259045"/>
    <xdr:sp macro="" textlink="">
      <xdr:nvSpPr>
        <xdr:cNvPr id="113" name="人口1人当たり決算額の推移最大値テキスト445"/>
        <xdr:cNvSpPr txBox="1"/>
      </xdr:nvSpPr>
      <xdr:spPr>
        <a:xfrm>
          <a:off x="5740400" y="58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181244</xdr:rowOff>
    </xdr:from>
    <xdr:to>
      <xdr:col>30</xdr:col>
      <xdr:colOff>25400</xdr:colOff>
      <xdr:row>33</xdr:row>
      <xdr:rowOff>181244</xdr:rowOff>
    </xdr:to>
    <xdr:cxnSp macro="">
      <xdr:nvCxnSpPr>
        <xdr:cNvPr id="114" name="直線コネクタ 113"/>
        <xdr:cNvCxnSpPr/>
      </xdr:nvCxnSpPr>
      <xdr:spPr bwMode="auto">
        <a:xfrm>
          <a:off x="5562600" y="6105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94669</xdr:rowOff>
    </xdr:from>
    <xdr:to>
      <xdr:col>29</xdr:col>
      <xdr:colOff>127000</xdr:colOff>
      <xdr:row>35</xdr:row>
      <xdr:rowOff>120795</xdr:rowOff>
    </xdr:to>
    <xdr:cxnSp macro="">
      <xdr:nvCxnSpPr>
        <xdr:cNvPr id="115" name="直線コネクタ 114"/>
        <xdr:cNvCxnSpPr/>
      </xdr:nvCxnSpPr>
      <xdr:spPr bwMode="auto">
        <a:xfrm flipV="1">
          <a:off x="5003800" y="6705019"/>
          <a:ext cx="647700" cy="261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172374</xdr:rowOff>
    </xdr:from>
    <xdr:ext cx="762000" cy="259045"/>
    <xdr:sp macro="" textlink="">
      <xdr:nvSpPr>
        <xdr:cNvPr id="116" name="人口1人当たり決算額の推移平均値テキスト445"/>
        <xdr:cNvSpPr txBox="1"/>
      </xdr:nvSpPr>
      <xdr:spPr>
        <a:xfrm>
          <a:off x="5740400" y="6782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200297</xdr:rowOff>
    </xdr:from>
    <xdr:to>
      <xdr:col>29</xdr:col>
      <xdr:colOff>177800</xdr:colOff>
      <xdr:row>35</xdr:row>
      <xdr:rowOff>301897</xdr:rowOff>
    </xdr:to>
    <xdr:sp macro="" textlink="">
      <xdr:nvSpPr>
        <xdr:cNvPr id="117" name="フローチャート: 判断 116"/>
        <xdr:cNvSpPr/>
      </xdr:nvSpPr>
      <xdr:spPr bwMode="auto">
        <a:xfrm>
          <a:off x="56007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120795</xdr:rowOff>
    </xdr:from>
    <xdr:to>
      <xdr:col>26</xdr:col>
      <xdr:colOff>50800</xdr:colOff>
      <xdr:row>35</xdr:row>
      <xdr:rowOff>211713</xdr:rowOff>
    </xdr:to>
    <xdr:cxnSp macro="">
      <xdr:nvCxnSpPr>
        <xdr:cNvPr id="118" name="直線コネクタ 117"/>
        <xdr:cNvCxnSpPr/>
      </xdr:nvCxnSpPr>
      <xdr:spPr bwMode="auto">
        <a:xfrm flipV="1">
          <a:off x="4305300" y="6731145"/>
          <a:ext cx="698500" cy="909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202093</xdr:rowOff>
    </xdr:from>
    <xdr:to>
      <xdr:col>26</xdr:col>
      <xdr:colOff>101600</xdr:colOff>
      <xdr:row>35</xdr:row>
      <xdr:rowOff>303693</xdr:rowOff>
    </xdr:to>
    <xdr:sp macro="" textlink="">
      <xdr:nvSpPr>
        <xdr:cNvPr id="119" name="フローチャート: 判断 118"/>
        <xdr:cNvSpPr/>
      </xdr:nvSpPr>
      <xdr:spPr bwMode="auto">
        <a:xfrm>
          <a:off x="4953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288470</xdr:rowOff>
    </xdr:from>
    <xdr:ext cx="736600" cy="259045"/>
    <xdr:sp macro="" textlink="">
      <xdr:nvSpPr>
        <xdr:cNvPr id="120" name="テキスト ボックス 119"/>
        <xdr:cNvSpPr txBox="1"/>
      </xdr:nvSpPr>
      <xdr:spPr>
        <a:xfrm>
          <a:off x="4622800" y="689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158318</xdr:rowOff>
    </xdr:from>
    <xdr:to>
      <xdr:col>22</xdr:col>
      <xdr:colOff>114300</xdr:colOff>
      <xdr:row>35</xdr:row>
      <xdr:rowOff>211713</xdr:rowOff>
    </xdr:to>
    <xdr:cxnSp macro="">
      <xdr:nvCxnSpPr>
        <xdr:cNvPr id="121" name="直線コネクタ 120"/>
        <xdr:cNvCxnSpPr/>
      </xdr:nvCxnSpPr>
      <xdr:spPr bwMode="auto">
        <a:xfrm>
          <a:off x="3606800" y="6768668"/>
          <a:ext cx="698500" cy="533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236612</xdr:rowOff>
    </xdr:from>
    <xdr:to>
      <xdr:col>22</xdr:col>
      <xdr:colOff>165100</xdr:colOff>
      <xdr:row>35</xdr:row>
      <xdr:rowOff>338212</xdr:rowOff>
    </xdr:to>
    <xdr:sp macro="" textlink="">
      <xdr:nvSpPr>
        <xdr:cNvPr id="122" name="フローチャート: 判断 121"/>
        <xdr:cNvSpPr/>
      </xdr:nvSpPr>
      <xdr:spPr bwMode="auto">
        <a:xfrm>
          <a:off x="4254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322989</xdr:rowOff>
    </xdr:from>
    <xdr:ext cx="762000" cy="259045"/>
    <xdr:sp macro="" textlink="">
      <xdr:nvSpPr>
        <xdr:cNvPr id="123" name="テキスト ボックス 122"/>
        <xdr:cNvSpPr txBox="1"/>
      </xdr:nvSpPr>
      <xdr:spPr>
        <a:xfrm>
          <a:off x="3924300" y="69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158318</xdr:rowOff>
    </xdr:from>
    <xdr:to>
      <xdr:col>18</xdr:col>
      <xdr:colOff>177800</xdr:colOff>
      <xdr:row>35</xdr:row>
      <xdr:rowOff>194176</xdr:rowOff>
    </xdr:to>
    <xdr:cxnSp macro="">
      <xdr:nvCxnSpPr>
        <xdr:cNvPr id="124" name="直線コネクタ 123"/>
        <xdr:cNvCxnSpPr/>
      </xdr:nvCxnSpPr>
      <xdr:spPr bwMode="auto">
        <a:xfrm flipV="1">
          <a:off x="2908300" y="6768668"/>
          <a:ext cx="698500" cy="35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191806</xdr:rowOff>
    </xdr:from>
    <xdr:to>
      <xdr:col>19</xdr:col>
      <xdr:colOff>38100</xdr:colOff>
      <xdr:row>35</xdr:row>
      <xdr:rowOff>293406</xdr:rowOff>
    </xdr:to>
    <xdr:sp macro="" textlink="">
      <xdr:nvSpPr>
        <xdr:cNvPr id="125" name="フローチャート: 判断 124"/>
        <xdr:cNvSpPr/>
      </xdr:nvSpPr>
      <xdr:spPr bwMode="auto">
        <a:xfrm>
          <a:off x="3556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278183</xdr:rowOff>
    </xdr:from>
    <xdr:ext cx="762000" cy="259045"/>
    <xdr:sp macro="" textlink="">
      <xdr:nvSpPr>
        <xdr:cNvPr id="126" name="テキスト ボックス 125"/>
        <xdr:cNvSpPr txBox="1"/>
      </xdr:nvSpPr>
      <xdr:spPr>
        <a:xfrm>
          <a:off x="3225800" y="688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134558</xdr:rowOff>
    </xdr:from>
    <xdr:to>
      <xdr:col>15</xdr:col>
      <xdr:colOff>101600</xdr:colOff>
      <xdr:row>35</xdr:row>
      <xdr:rowOff>236158</xdr:rowOff>
    </xdr:to>
    <xdr:sp macro="" textlink="">
      <xdr:nvSpPr>
        <xdr:cNvPr id="127" name="フローチャート: 判断 126"/>
        <xdr:cNvSpPr/>
      </xdr:nvSpPr>
      <xdr:spPr bwMode="auto">
        <a:xfrm>
          <a:off x="2857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246335</xdr:rowOff>
    </xdr:from>
    <xdr:ext cx="762000" cy="259045"/>
    <xdr:sp macro="" textlink="">
      <xdr:nvSpPr>
        <xdr:cNvPr id="128" name="テキスト ボックス 127"/>
        <xdr:cNvSpPr txBox="1"/>
      </xdr:nvSpPr>
      <xdr:spPr>
        <a:xfrm>
          <a:off x="2527300" y="651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43869</xdr:rowOff>
    </xdr:from>
    <xdr:to>
      <xdr:col>29</xdr:col>
      <xdr:colOff>177800</xdr:colOff>
      <xdr:row>35</xdr:row>
      <xdr:rowOff>145469</xdr:rowOff>
    </xdr:to>
    <xdr:sp macro="" textlink="">
      <xdr:nvSpPr>
        <xdr:cNvPr id="134" name="楕円 133"/>
        <xdr:cNvSpPr/>
      </xdr:nvSpPr>
      <xdr:spPr bwMode="auto">
        <a:xfrm>
          <a:off x="5600700" y="6654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231846</xdr:rowOff>
    </xdr:from>
    <xdr:ext cx="762000" cy="259045"/>
    <xdr:sp macro="" textlink="">
      <xdr:nvSpPr>
        <xdr:cNvPr id="135" name="人口1人当たり決算額の推移該当値テキスト445"/>
        <xdr:cNvSpPr txBox="1"/>
      </xdr:nvSpPr>
      <xdr:spPr>
        <a:xfrm>
          <a:off x="5740400" y="649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69995</xdr:rowOff>
    </xdr:from>
    <xdr:to>
      <xdr:col>26</xdr:col>
      <xdr:colOff>101600</xdr:colOff>
      <xdr:row>35</xdr:row>
      <xdr:rowOff>171595</xdr:rowOff>
    </xdr:to>
    <xdr:sp macro="" textlink="">
      <xdr:nvSpPr>
        <xdr:cNvPr id="136" name="楕円 135"/>
        <xdr:cNvSpPr/>
      </xdr:nvSpPr>
      <xdr:spPr bwMode="auto">
        <a:xfrm>
          <a:off x="4953000" y="6680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181772</xdr:rowOff>
    </xdr:from>
    <xdr:ext cx="736600" cy="259045"/>
    <xdr:sp macro="" textlink="">
      <xdr:nvSpPr>
        <xdr:cNvPr id="137" name="テキスト ボックス 136"/>
        <xdr:cNvSpPr txBox="1"/>
      </xdr:nvSpPr>
      <xdr:spPr>
        <a:xfrm>
          <a:off x="4622800" y="6449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160913</xdr:rowOff>
    </xdr:from>
    <xdr:to>
      <xdr:col>22</xdr:col>
      <xdr:colOff>165100</xdr:colOff>
      <xdr:row>35</xdr:row>
      <xdr:rowOff>262513</xdr:rowOff>
    </xdr:to>
    <xdr:sp macro="" textlink="">
      <xdr:nvSpPr>
        <xdr:cNvPr id="138" name="楕円 137"/>
        <xdr:cNvSpPr/>
      </xdr:nvSpPr>
      <xdr:spPr bwMode="auto">
        <a:xfrm>
          <a:off x="4254500" y="6771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272690</xdr:rowOff>
    </xdr:from>
    <xdr:ext cx="762000" cy="259045"/>
    <xdr:sp macro="" textlink="">
      <xdr:nvSpPr>
        <xdr:cNvPr id="139" name="テキスト ボックス 138"/>
        <xdr:cNvSpPr txBox="1"/>
      </xdr:nvSpPr>
      <xdr:spPr>
        <a:xfrm>
          <a:off x="3924300" y="6540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107518</xdr:rowOff>
    </xdr:from>
    <xdr:to>
      <xdr:col>19</xdr:col>
      <xdr:colOff>38100</xdr:colOff>
      <xdr:row>35</xdr:row>
      <xdr:rowOff>209118</xdr:rowOff>
    </xdr:to>
    <xdr:sp macro="" textlink="">
      <xdr:nvSpPr>
        <xdr:cNvPr id="140" name="楕円 139"/>
        <xdr:cNvSpPr/>
      </xdr:nvSpPr>
      <xdr:spPr bwMode="auto">
        <a:xfrm>
          <a:off x="3556000" y="6717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219295</xdr:rowOff>
    </xdr:from>
    <xdr:ext cx="762000" cy="259045"/>
    <xdr:sp macro="" textlink="">
      <xdr:nvSpPr>
        <xdr:cNvPr id="141" name="テキスト ボックス 140"/>
        <xdr:cNvSpPr txBox="1"/>
      </xdr:nvSpPr>
      <xdr:spPr>
        <a:xfrm>
          <a:off x="3225800" y="648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143376</xdr:rowOff>
    </xdr:from>
    <xdr:to>
      <xdr:col>15</xdr:col>
      <xdr:colOff>101600</xdr:colOff>
      <xdr:row>35</xdr:row>
      <xdr:rowOff>244976</xdr:rowOff>
    </xdr:to>
    <xdr:sp macro="" textlink="">
      <xdr:nvSpPr>
        <xdr:cNvPr id="142" name="楕円 141"/>
        <xdr:cNvSpPr/>
      </xdr:nvSpPr>
      <xdr:spPr bwMode="auto">
        <a:xfrm>
          <a:off x="2857500" y="6753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229753</xdr:rowOff>
    </xdr:from>
    <xdr:ext cx="762000" cy="259045"/>
    <xdr:sp macro="" textlink="">
      <xdr:nvSpPr>
        <xdr:cNvPr id="143" name="テキスト ボックス 142"/>
        <xdr:cNvSpPr txBox="1"/>
      </xdr:nvSpPr>
      <xdr:spPr>
        <a:xfrm>
          <a:off x="2527300" y="6840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大分県日出町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28,591
28,467
73.32
10,420,676
10,211,593
168,450
6,003,669
10,430,385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70.5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156943</xdr:rowOff>
    </xdr:from>
    <xdr:to>
      <xdr:col>24</xdr:col>
      <xdr:colOff>62865</xdr:colOff>
      <xdr:row>38</xdr:row>
      <xdr:rowOff>27050</xdr:rowOff>
    </xdr:to>
    <xdr:cxnSp macro="">
      <xdr:nvCxnSpPr>
        <xdr:cNvPr id="58" name="直線コネクタ 57"/>
        <xdr:cNvCxnSpPr/>
      </xdr:nvCxnSpPr>
      <xdr:spPr>
        <a:xfrm flipV="1">
          <a:off x="4633595" y="5300443"/>
          <a:ext cx="1270" cy="124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30877</xdr:rowOff>
    </xdr:from>
    <xdr:ext cx="534377" cy="259045"/>
    <xdr:sp macro="" textlink="">
      <xdr:nvSpPr>
        <xdr:cNvPr id="59" name="人件費最小値テキスト"/>
        <xdr:cNvSpPr txBox="1"/>
      </xdr:nvSpPr>
      <xdr:spPr>
        <a:xfrm>
          <a:off x="4686300" y="654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27050</xdr:rowOff>
    </xdr:from>
    <xdr:to>
      <xdr:col>24</xdr:col>
      <xdr:colOff>152400</xdr:colOff>
      <xdr:row>38</xdr:row>
      <xdr:rowOff>27050</xdr:rowOff>
    </xdr:to>
    <xdr:cxnSp macro="">
      <xdr:nvCxnSpPr>
        <xdr:cNvPr id="60" name="直線コネクタ 59"/>
        <xdr:cNvCxnSpPr/>
      </xdr:nvCxnSpPr>
      <xdr:spPr>
        <a:xfrm>
          <a:off x="4546600" y="65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103620</xdr:rowOff>
    </xdr:from>
    <xdr:ext cx="599010" cy="259045"/>
    <xdr:sp macro="" textlink="">
      <xdr:nvSpPr>
        <xdr:cNvPr id="61" name="人件費最大値テキスト"/>
        <xdr:cNvSpPr txBox="1"/>
      </xdr:nvSpPr>
      <xdr:spPr>
        <a:xfrm>
          <a:off x="4686300" y="5075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156943</xdr:rowOff>
    </xdr:from>
    <xdr:to>
      <xdr:col>24</xdr:col>
      <xdr:colOff>152400</xdr:colOff>
      <xdr:row>30</xdr:row>
      <xdr:rowOff>156943</xdr:rowOff>
    </xdr:to>
    <xdr:cxnSp macro="">
      <xdr:nvCxnSpPr>
        <xdr:cNvPr id="62" name="直線コネクタ 61"/>
        <xdr:cNvCxnSpPr/>
      </xdr:nvCxnSpPr>
      <xdr:spPr>
        <a:xfrm>
          <a:off x="4546600" y="530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95939</xdr:rowOff>
    </xdr:from>
    <xdr:to>
      <xdr:col>24</xdr:col>
      <xdr:colOff>63500</xdr:colOff>
      <xdr:row>35</xdr:row>
      <xdr:rowOff>126605</xdr:rowOff>
    </xdr:to>
    <xdr:cxnSp macro="">
      <xdr:nvCxnSpPr>
        <xdr:cNvPr id="63" name="直線コネクタ 62"/>
        <xdr:cNvCxnSpPr/>
      </xdr:nvCxnSpPr>
      <xdr:spPr>
        <a:xfrm flipV="1">
          <a:off x="3797300" y="6096689"/>
          <a:ext cx="838200" cy="30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124559</xdr:rowOff>
    </xdr:from>
    <xdr:ext cx="534377" cy="259045"/>
    <xdr:sp macro="" textlink="">
      <xdr:nvSpPr>
        <xdr:cNvPr id="64" name="人件費平均値テキスト"/>
        <xdr:cNvSpPr txBox="1"/>
      </xdr:nvSpPr>
      <xdr:spPr>
        <a:xfrm>
          <a:off x="4686300" y="6125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146132</xdr:rowOff>
    </xdr:from>
    <xdr:to>
      <xdr:col>24</xdr:col>
      <xdr:colOff>114300</xdr:colOff>
      <xdr:row>36</xdr:row>
      <xdr:rowOff>76282</xdr:rowOff>
    </xdr:to>
    <xdr:sp macro="" textlink="">
      <xdr:nvSpPr>
        <xdr:cNvPr id="65" name="フローチャート: 判断 64"/>
        <xdr:cNvSpPr/>
      </xdr:nvSpPr>
      <xdr:spPr>
        <a:xfrm>
          <a:off x="45847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125314</xdr:rowOff>
    </xdr:from>
    <xdr:to>
      <xdr:col>19</xdr:col>
      <xdr:colOff>177800</xdr:colOff>
      <xdr:row>35</xdr:row>
      <xdr:rowOff>126605</xdr:rowOff>
    </xdr:to>
    <xdr:cxnSp macro="">
      <xdr:nvCxnSpPr>
        <xdr:cNvPr id="66" name="直線コネクタ 65"/>
        <xdr:cNvCxnSpPr/>
      </xdr:nvCxnSpPr>
      <xdr:spPr>
        <a:xfrm>
          <a:off x="2908300" y="6126064"/>
          <a:ext cx="889000" cy="1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148581</xdr:rowOff>
    </xdr:from>
    <xdr:to>
      <xdr:col>20</xdr:col>
      <xdr:colOff>38100</xdr:colOff>
      <xdr:row>36</xdr:row>
      <xdr:rowOff>78731</xdr:rowOff>
    </xdr:to>
    <xdr:sp macro="" textlink="">
      <xdr:nvSpPr>
        <xdr:cNvPr id="67" name="フローチャート: 判断 66"/>
        <xdr:cNvSpPr/>
      </xdr:nvSpPr>
      <xdr:spPr>
        <a:xfrm>
          <a:off x="3746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69858</xdr:rowOff>
    </xdr:from>
    <xdr:ext cx="534377" cy="259045"/>
    <xdr:sp macro="" textlink="">
      <xdr:nvSpPr>
        <xdr:cNvPr id="68" name="テキスト ボックス 67"/>
        <xdr:cNvSpPr txBox="1"/>
      </xdr:nvSpPr>
      <xdr:spPr>
        <a:xfrm>
          <a:off x="3530111" y="624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120791</xdr:rowOff>
    </xdr:from>
    <xdr:to>
      <xdr:col>15</xdr:col>
      <xdr:colOff>50800</xdr:colOff>
      <xdr:row>35</xdr:row>
      <xdr:rowOff>125314</xdr:rowOff>
    </xdr:to>
    <xdr:cxnSp macro="">
      <xdr:nvCxnSpPr>
        <xdr:cNvPr id="69" name="直線コネクタ 68"/>
        <xdr:cNvCxnSpPr/>
      </xdr:nvCxnSpPr>
      <xdr:spPr>
        <a:xfrm>
          <a:off x="2019300" y="6121541"/>
          <a:ext cx="889000" cy="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156713</xdr:rowOff>
    </xdr:from>
    <xdr:to>
      <xdr:col>15</xdr:col>
      <xdr:colOff>101600</xdr:colOff>
      <xdr:row>36</xdr:row>
      <xdr:rowOff>86863</xdr:rowOff>
    </xdr:to>
    <xdr:sp macro="" textlink="">
      <xdr:nvSpPr>
        <xdr:cNvPr id="70" name="フローチャート: 判断 69"/>
        <xdr:cNvSpPr/>
      </xdr:nvSpPr>
      <xdr:spPr>
        <a:xfrm>
          <a:off x="2857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77990</xdr:rowOff>
    </xdr:from>
    <xdr:ext cx="534377" cy="259045"/>
    <xdr:sp macro="" textlink="">
      <xdr:nvSpPr>
        <xdr:cNvPr id="71" name="テキスト ボックス 70"/>
        <xdr:cNvSpPr txBox="1"/>
      </xdr:nvSpPr>
      <xdr:spPr>
        <a:xfrm>
          <a:off x="2641111" y="625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120791</xdr:rowOff>
    </xdr:from>
    <xdr:to>
      <xdr:col>10</xdr:col>
      <xdr:colOff>114300</xdr:colOff>
      <xdr:row>35</xdr:row>
      <xdr:rowOff>128923</xdr:rowOff>
    </xdr:to>
    <xdr:cxnSp macro="">
      <xdr:nvCxnSpPr>
        <xdr:cNvPr id="72" name="直線コネクタ 71"/>
        <xdr:cNvCxnSpPr/>
      </xdr:nvCxnSpPr>
      <xdr:spPr>
        <a:xfrm flipV="1">
          <a:off x="1130300" y="6121541"/>
          <a:ext cx="889000" cy="8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91953</xdr:rowOff>
    </xdr:from>
    <xdr:to>
      <xdr:col>10</xdr:col>
      <xdr:colOff>165100</xdr:colOff>
      <xdr:row>36</xdr:row>
      <xdr:rowOff>22103</xdr:rowOff>
    </xdr:to>
    <xdr:sp macro="" textlink="">
      <xdr:nvSpPr>
        <xdr:cNvPr id="73" name="フローチャート: 判断 72"/>
        <xdr:cNvSpPr/>
      </xdr:nvSpPr>
      <xdr:spPr>
        <a:xfrm>
          <a:off x="1968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13230</xdr:rowOff>
    </xdr:from>
    <xdr:ext cx="534377" cy="259045"/>
    <xdr:sp macro="" textlink="">
      <xdr:nvSpPr>
        <xdr:cNvPr id="74" name="テキスト ボックス 73"/>
        <xdr:cNvSpPr txBox="1"/>
      </xdr:nvSpPr>
      <xdr:spPr>
        <a:xfrm>
          <a:off x="1752111" y="618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101326</xdr:rowOff>
    </xdr:from>
    <xdr:to>
      <xdr:col>6</xdr:col>
      <xdr:colOff>38100</xdr:colOff>
      <xdr:row>36</xdr:row>
      <xdr:rowOff>31476</xdr:rowOff>
    </xdr:to>
    <xdr:sp macro="" textlink="">
      <xdr:nvSpPr>
        <xdr:cNvPr id="75" name="フローチャート: 判断 74"/>
        <xdr:cNvSpPr/>
      </xdr:nvSpPr>
      <xdr:spPr>
        <a:xfrm>
          <a:off x="1079500" y="610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22603</xdr:rowOff>
    </xdr:from>
    <xdr:ext cx="534377" cy="259045"/>
    <xdr:sp macro="" textlink="">
      <xdr:nvSpPr>
        <xdr:cNvPr id="76" name="テキスト ボックス 75"/>
        <xdr:cNvSpPr txBox="1"/>
      </xdr:nvSpPr>
      <xdr:spPr>
        <a:xfrm>
          <a:off x="863111" y="6194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45139</xdr:rowOff>
    </xdr:from>
    <xdr:to>
      <xdr:col>24</xdr:col>
      <xdr:colOff>114300</xdr:colOff>
      <xdr:row>35</xdr:row>
      <xdr:rowOff>146739</xdr:rowOff>
    </xdr:to>
    <xdr:sp macro="" textlink="">
      <xdr:nvSpPr>
        <xdr:cNvPr id="82" name="楕円 81"/>
        <xdr:cNvSpPr/>
      </xdr:nvSpPr>
      <xdr:spPr>
        <a:xfrm>
          <a:off x="4584700" y="604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68016</xdr:rowOff>
    </xdr:from>
    <xdr:ext cx="534377" cy="259045"/>
    <xdr:sp macro="" textlink="">
      <xdr:nvSpPr>
        <xdr:cNvPr id="83" name="人件費該当値テキスト"/>
        <xdr:cNvSpPr txBox="1"/>
      </xdr:nvSpPr>
      <xdr:spPr>
        <a:xfrm>
          <a:off x="4686300" y="5897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75805</xdr:rowOff>
    </xdr:from>
    <xdr:to>
      <xdr:col>20</xdr:col>
      <xdr:colOff>38100</xdr:colOff>
      <xdr:row>36</xdr:row>
      <xdr:rowOff>5955</xdr:rowOff>
    </xdr:to>
    <xdr:sp macro="" textlink="">
      <xdr:nvSpPr>
        <xdr:cNvPr id="84" name="楕円 83"/>
        <xdr:cNvSpPr/>
      </xdr:nvSpPr>
      <xdr:spPr>
        <a:xfrm>
          <a:off x="3746500" y="607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22482</xdr:rowOff>
    </xdr:from>
    <xdr:ext cx="534377" cy="259045"/>
    <xdr:sp macro="" textlink="">
      <xdr:nvSpPr>
        <xdr:cNvPr id="85" name="テキスト ボックス 84"/>
        <xdr:cNvSpPr txBox="1"/>
      </xdr:nvSpPr>
      <xdr:spPr>
        <a:xfrm>
          <a:off x="3530111" y="5851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74514</xdr:rowOff>
    </xdr:from>
    <xdr:to>
      <xdr:col>15</xdr:col>
      <xdr:colOff>101600</xdr:colOff>
      <xdr:row>36</xdr:row>
      <xdr:rowOff>4664</xdr:rowOff>
    </xdr:to>
    <xdr:sp macro="" textlink="">
      <xdr:nvSpPr>
        <xdr:cNvPr id="86" name="楕円 85"/>
        <xdr:cNvSpPr/>
      </xdr:nvSpPr>
      <xdr:spPr>
        <a:xfrm>
          <a:off x="2857500" y="607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21191</xdr:rowOff>
    </xdr:from>
    <xdr:ext cx="534377" cy="259045"/>
    <xdr:sp macro="" textlink="">
      <xdr:nvSpPr>
        <xdr:cNvPr id="87" name="テキスト ボックス 86"/>
        <xdr:cNvSpPr txBox="1"/>
      </xdr:nvSpPr>
      <xdr:spPr>
        <a:xfrm>
          <a:off x="2641111" y="585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69991</xdr:rowOff>
    </xdr:from>
    <xdr:to>
      <xdr:col>10</xdr:col>
      <xdr:colOff>165100</xdr:colOff>
      <xdr:row>36</xdr:row>
      <xdr:rowOff>141</xdr:rowOff>
    </xdr:to>
    <xdr:sp macro="" textlink="">
      <xdr:nvSpPr>
        <xdr:cNvPr id="88" name="楕円 87"/>
        <xdr:cNvSpPr/>
      </xdr:nvSpPr>
      <xdr:spPr>
        <a:xfrm>
          <a:off x="1968500" y="607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16668</xdr:rowOff>
    </xdr:from>
    <xdr:ext cx="534377" cy="259045"/>
    <xdr:sp macro="" textlink="">
      <xdr:nvSpPr>
        <xdr:cNvPr id="89" name="テキスト ボックス 88"/>
        <xdr:cNvSpPr txBox="1"/>
      </xdr:nvSpPr>
      <xdr:spPr>
        <a:xfrm>
          <a:off x="1752111" y="584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78123</xdr:rowOff>
    </xdr:from>
    <xdr:to>
      <xdr:col>6</xdr:col>
      <xdr:colOff>38100</xdr:colOff>
      <xdr:row>36</xdr:row>
      <xdr:rowOff>8273</xdr:rowOff>
    </xdr:to>
    <xdr:sp macro="" textlink="">
      <xdr:nvSpPr>
        <xdr:cNvPr id="90" name="楕円 89"/>
        <xdr:cNvSpPr/>
      </xdr:nvSpPr>
      <xdr:spPr>
        <a:xfrm>
          <a:off x="1079500" y="607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24800</xdr:rowOff>
    </xdr:from>
    <xdr:ext cx="534377" cy="259045"/>
    <xdr:sp macro="" textlink="">
      <xdr:nvSpPr>
        <xdr:cNvPr id="91" name="テキスト ボックス 90"/>
        <xdr:cNvSpPr txBox="1"/>
      </xdr:nvSpPr>
      <xdr:spPr>
        <a:xfrm>
          <a:off x="863111" y="585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1440</xdr:rowOff>
    </xdr:from>
    <xdr:to>
      <xdr:col>24</xdr:col>
      <xdr:colOff>62865</xdr:colOff>
      <xdr:row>59</xdr:row>
      <xdr:rowOff>60811</xdr:rowOff>
    </xdr:to>
    <xdr:cxnSp macro="">
      <xdr:nvCxnSpPr>
        <xdr:cNvPr id="118" name="直線コネクタ 117"/>
        <xdr:cNvCxnSpPr/>
      </xdr:nvCxnSpPr>
      <xdr:spPr>
        <a:xfrm flipV="1">
          <a:off x="4633595" y="8573940"/>
          <a:ext cx="1270" cy="160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64638</xdr:rowOff>
    </xdr:from>
    <xdr:ext cx="534377" cy="259045"/>
    <xdr:sp macro="" textlink="">
      <xdr:nvSpPr>
        <xdr:cNvPr id="119" name="物件費最小値テキスト"/>
        <xdr:cNvSpPr txBox="1"/>
      </xdr:nvSpPr>
      <xdr:spPr>
        <a:xfrm>
          <a:off x="4686300" y="1018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60811</xdr:rowOff>
    </xdr:from>
    <xdr:to>
      <xdr:col>24</xdr:col>
      <xdr:colOff>152400</xdr:colOff>
      <xdr:row>59</xdr:row>
      <xdr:rowOff>60811</xdr:rowOff>
    </xdr:to>
    <xdr:cxnSp macro="">
      <xdr:nvCxnSpPr>
        <xdr:cNvPr id="120" name="直線コネクタ 119"/>
        <xdr:cNvCxnSpPr/>
      </xdr:nvCxnSpPr>
      <xdr:spPr>
        <a:xfrm>
          <a:off x="4546600" y="101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119567</xdr:rowOff>
    </xdr:from>
    <xdr:ext cx="599010" cy="259045"/>
    <xdr:sp macro="" textlink="">
      <xdr:nvSpPr>
        <xdr:cNvPr id="121" name="物件費最大値テキスト"/>
        <xdr:cNvSpPr txBox="1"/>
      </xdr:nvSpPr>
      <xdr:spPr>
        <a:xfrm>
          <a:off x="4686300" y="834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1440</xdr:rowOff>
    </xdr:from>
    <xdr:to>
      <xdr:col>24</xdr:col>
      <xdr:colOff>152400</xdr:colOff>
      <xdr:row>50</xdr:row>
      <xdr:rowOff>1440</xdr:rowOff>
    </xdr:to>
    <xdr:cxnSp macro="">
      <xdr:nvCxnSpPr>
        <xdr:cNvPr id="122" name="直線コネクタ 121"/>
        <xdr:cNvCxnSpPr/>
      </xdr:nvCxnSpPr>
      <xdr:spPr>
        <a:xfrm>
          <a:off x="4546600" y="857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124895</xdr:rowOff>
    </xdr:from>
    <xdr:to>
      <xdr:col>24</xdr:col>
      <xdr:colOff>63500</xdr:colOff>
      <xdr:row>58</xdr:row>
      <xdr:rowOff>146210</xdr:rowOff>
    </xdr:to>
    <xdr:cxnSp macro="">
      <xdr:nvCxnSpPr>
        <xdr:cNvPr id="123" name="直線コネクタ 122"/>
        <xdr:cNvCxnSpPr/>
      </xdr:nvCxnSpPr>
      <xdr:spPr>
        <a:xfrm flipV="1">
          <a:off x="3797300" y="10068995"/>
          <a:ext cx="838200" cy="2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108587</xdr:rowOff>
    </xdr:from>
    <xdr:ext cx="534377" cy="259045"/>
    <xdr:sp macro="" textlink="">
      <xdr:nvSpPr>
        <xdr:cNvPr id="124" name="物件費平均値テキスト"/>
        <xdr:cNvSpPr txBox="1"/>
      </xdr:nvSpPr>
      <xdr:spPr>
        <a:xfrm>
          <a:off x="4686300" y="9709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85710</xdr:rowOff>
    </xdr:from>
    <xdr:to>
      <xdr:col>24</xdr:col>
      <xdr:colOff>114300</xdr:colOff>
      <xdr:row>58</xdr:row>
      <xdr:rowOff>15860</xdr:rowOff>
    </xdr:to>
    <xdr:sp macro="" textlink="">
      <xdr:nvSpPr>
        <xdr:cNvPr id="125" name="フローチャート: 判断 124"/>
        <xdr:cNvSpPr/>
      </xdr:nvSpPr>
      <xdr:spPr>
        <a:xfrm>
          <a:off x="4584700" y="985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115740</xdr:rowOff>
    </xdr:from>
    <xdr:to>
      <xdr:col>19</xdr:col>
      <xdr:colOff>177800</xdr:colOff>
      <xdr:row>58</xdr:row>
      <xdr:rowOff>146210</xdr:rowOff>
    </xdr:to>
    <xdr:cxnSp macro="">
      <xdr:nvCxnSpPr>
        <xdr:cNvPr id="126" name="直線コネクタ 125"/>
        <xdr:cNvCxnSpPr/>
      </xdr:nvCxnSpPr>
      <xdr:spPr>
        <a:xfrm>
          <a:off x="2908300" y="10059840"/>
          <a:ext cx="889000" cy="3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82597</xdr:rowOff>
    </xdr:from>
    <xdr:to>
      <xdr:col>20</xdr:col>
      <xdr:colOff>38100</xdr:colOff>
      <xdr:row>58</xdr:row>
      <xdr:rowOff>12747</xdr:rowOff>
    </xdr:to>
    <xdr:sp macro="" textlink="">
      <xdr:nvSpPr>
        <xdr:cNvPr id="127" name="フローチャート: 判断 126"/>
        <xdr:cNvSpPr/>
      </xdr:nvSpPr>
      <xdr:spPr>
        <a:xfrm>
          <a:off x="3746500" y="9855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29274</xdr:rowOff>
    </xdr:from>
    <xdr:ext cx="534377" cy="259045"/>
    <xdr:sp macro="" textlink="">
      <xdr:nvSpPr>
        <xdr:cNvPr id="128" name="テキスト ボックス 127"/>
        <xdr:cNvSpPr txBox="1"/>
      </xdr:nvSpPr>
      <xdr:spPr>
        <a:xfrm>
          <a:off x="3530111" y="963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115740</xdr:rowOff>
    </xdr:from>
    <xdr:to>
      <xdr:col>15</xdr:col>
      <xdr:colOff>50800</xdr:colOff>
      <xdr:row>59</xdr:row>
      <xdr:rowOff>35382</xdr:rowOff>
    </xdr:to>
    <xdr:cxnSp macro="">
      <xdr:nvCxnSpPr>
        <xdr:cNvPr id="129" name="直線コネクタ 128"/>
        <xdr:cNvCxnSpPr/>
      </xdr:nvCxnSpPr>
      <xdr:spPr>
        <a:xfrm flipV="1">
          <a:off x="2019300" y="10059840"/>
          <a:ext cx="889000" cy="9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132889</xdr:rowOff>
    </xdr:from>
    <xdr:to>
      <xdr:col>15</xdr:col>
      <xdr:colOff>101600</xdr:colOff>
      <xdr:row>58</xdr:row>
      <xdr:rowOff>63039</xdr:rowOff>
    </xdr:to>
    <xdr:sp macro="" textlink="">
      <xdr:nvSpPr>
        <xdr:cNvPr id="130" name="フローチャート: 判断 129"/>
        <xdr:cNvSpPr/>
      </xdr:nvSpPr>
      <xdr:spPr>
        <a:xfrm>
          <a:off x="2857500" y="9905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79566</xdr:rowOff>
    </xdr:from>
    <xdr:ext cx="534377" cy="259045"/>
    <xdr:sp macro="" textlink="">
      <xdr:nvSpPr>
        <xdr:cNvPr id="131" name="テキスト ボックス 130"/>
        <xdr:cNvSpPr txBox="1"/>
      </xdr:nvSpPr>
      <xdr:spPr>
        <a:xfrm>
          <a:off x="2641111" y="968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35382</xdr:rowOff>
    </xdr:from>
    <xdr:to>
      <xdr:col>10</xdr:col>
      <xdr:colOff>114300</xdr:colOff>
      <xdr:row>59</xdr:row>
      <xdr:rowOff>80808</xdr:rowOff>
    </xdr:to>
    <xdr:cxnSp macro="">
      <xdr:nvCxnSpPr>
        <xdr:cNvPr id="132" name="直線コネクタ 131"/>
        <xdr:cNvCxnSpPr/>
      </xdr:nvCxnSpPr>
      <xdr:spPr>
        <a:xfrm flipV="1">
          <a:off x="1130300" y="10150932"/>
          <a:ext cx="889000" cy="45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122461</xdr:rowOff>
    </xdr:from>
    <xdr:to>
      <xdr:col>10</xdr:col>
      <xdr:colOff>165100</xdr:colOff>
      <xdr:row>58</xdr:row>
      <xdr:rowOff>52611</xdr:rowOff>
    </xdr:to>
    <xdr:sp macro="" textlink="">
      <xdr:nvSpPr>
        <xdr:cNvPr id="133" name="フローチャート: 判断 132"/>
        <xdr:cNvSpPr/>
      </xdr:nvSpPr>
      <xdr:spPr>
        <a:xfrm>
          <a:off x="1968500" y="989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69138</xdr:rowOff>
    </xdr:from>
    <xdr:ext cx="534377" cy="259045"/>
    <xdr:sp macro="" textlink="">
      <xdr:nvSpPr>
        <xdr:cNvPr id="134" name="テキスト ボックス 133"/>
        <xdr:cNvSpPr txBox="1"/>
      </xdr:nvSpPr>
      <xdr:spPr>
        <a:xfrm>
          <a:off x="1752111" y="967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154955</xdr:rowOff>
    </xdr:from>
    <xdr:to>
      <xdr:col>6</xdr:col>
      <xdr:colOff>38100</xdr:colOff>
      <xdr:row>58</xdr:row>
      <xdr:rowOff>85105</xdr:rowOff>
    </xdr:to>
    <xdr:sp macro="" textlink="">
      <xdr:nvSpPr>
        <xdr:cNvPr id="135" name="フローチャート: 判断 134"/>
        <xdr:cNvSpPr/>
      </xdr:nvSpPr>
      <xdr:spPr>
        <a:xfrm>
          <a:off x="1079500" y="992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101632</xdr:rowOff>
    </xdr:from>
    <xdr:ext cx="534377" cy="259045"/>
    <xdr:sp macro="" textlink="">
      <xdr:nvSpPr>
        <xdr:cNvPr id="136" name="テキスト ボックス 135"/>
        <xdr:cNvSpPr txBox="1"/>
      </xdr:nvSpPr>
      <xdr:spPr>
        <a:xfrm>
          <a:off x="863111" y="970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74095</xdr:rowOff>
    </xdr:from>
    <xdr:to>
      <xdr:col>24</xdr:col>
      <xdr:colOff>114300</xdr:colOff>
      <xdr:row>59</xdr:row>
      <xdr:rowOff>4245</xdr:rowOff>
    </xdr:to>
    <xdr:sp macro="" textlink="">
      <xdr:nvSpPr>
        <xdr:cNvPr id="142" name="楕円 141"/>
        <xdr:cNvSpPr/>
      </xdr:nvSpPr>
      <xdr:spPr>
        <a:xfrm>
          <a:off x="4584700" y="1001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160472</xdr:rowOff>
    </xdr:from>
    <xdr:ext cx="534377" cy="259045"/>
    <xdr:sp macro="" textlink="">
      <xdr:nvSpPr>
        <xdr:cNvPr id="143" name="物件費該当値テキスト"/>
        <xdr:cNvSpPr txBox="1"/>
      </xdr:nvSpPr>
      <xdr:spPr>
        <a:xfrm>
          <a:off x="4686300" y="993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95410</xdr:rowOff>
    </xdr:from>
    <xdr:to>
      <xdr:col>20</xdr:col>
      <xdr:colOff>38100</xdr:colOff>
      <xdr:row>59</xdr:row>
      <xdr:rowOff>25560</xdr:rowOff>
    </xdr:to>
    <xdr:sp macro="" textlink="">
      <xdr:nvSpPr>
        <xdr:cNvPr id="144" name="楕円 143"/>
        <xdr:cNvSpPr/>
      </xdr:nvSpPr>
      <xdr:spPr>
        <a:xfrm>
          <a:off x="3746500" y="100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16687</xdr:rowOff>
    </xdr:from>
    <xdr:ext cx="534377" cy="259045"/>
    <xdr:sp macro="" textlink="">
      <xdr:nvSpPr>
        <xdr:cNvPr id="145" name="テキスト ボックス 144"/>
        <xdr:cNvSpPr txBox="1"/>
      </xdr:nvSpPr>
      <xdr:spPr>
        <a:xfrm>
          <a:off x="3530111" y="1013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64940</xdr:rowOff>
    </xdr:from>
    <xdr:to>
      <xdr:col>15</xdr:col>
      <xdr:colOff>101600</xdr:colOff>
      <xdr:row>58</xdr:row>
      <xdr:rowOff>166540</xdr:rowOff>
    </xdr:to>
    <xdr:sp macro="" textlink="">
      <xdr:nvSpPr>
        <xdr:cNvPr id="146" name="楕円 145"/>
        <xdr:cNvSpPr/>
      </xdr:nvSpPr>
      <xdr:spPr>
        <a:xfrm>
          <a:off x="2857500" y="1000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157667</xdr:rowOff>
    </xdr:from>
    <xdr:ext cx="534377" cy="259045"/>
    <xdr:sp macro="" textlink="">
      <xdr:nvSpPr>
        <xdr:cNvPr id="147" name="テキスト ボックス 146"/>
        <xdr:cNvSpPr txBox="1"/>
      </xdr:nvSpPr>
      <xdr:spPr>
        <a:xfrm>
          <a:off x="2641111" y="1010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156032</xdr:rowOff>
    </xdr:from>
    <xdr:to>
      <xdr:col>10</xdr:col>
      <xdr:colOff>165100</xdr:colOff>
      <xdr:row>59</xdr:row>
      <xdr:rowOff>86182</xdr:rowOff>
    </xdr:to>
    <xdr:sp macro="" textlink="">
      <xdr:nvSpPr>
        <xdr:cNvPr id="148" name="楕円 147"/>
        <xdr:cNvSpPr/>
      </xdr:nvSpPr>
      <xdr:spPr>
        <a:xfrm>
          <a:off x="1968500" y="1010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77309</xdr:rowOff>
    </xdr:from>
    <xdr:ext cx="534377" cy="259045"/>
    <xdr:sp macro="" textlink="">
      <xdr:nvSpPr>
        <xdr:cNvPr id="149" name="テキスト ボックス 148"/>
        <xdr:cNvSpPr txBox="1"/>
      </xdr:nvSpPr>
      <xdr:spPr>
        <a:xfrm>
          <a:off x="1752111" y="1019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30008</xdr:rowOff>
    </xdr:from>
    <xdr:to>
      <xdr:col>6</xdr:col>
      <xdr:colOff>38100</xdr:colOff>
      <xdr:row>59</xdr:row>
      <xdr:rowOff>131608</xdr:rowOff>
    </xdr:to>
    <xdr:sp macro="" textlink="">
      <xdr:nvSpPr>
        <xdr:cNvPr id="150" name="楕円 149"/>
        <xdr:cNvSpPr/>
      </xdr:nvSpPr>
      <xdr:spPr>
        <a:xfrm>
          <a:off x="1079500" y="1014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122735</xdr:rowOff>
    </xdr:from>
    <xdr:ext cx="534377" cy="259045"/>
    <xdr:sp macro="" textlink="">
      <xdr:nvSpPr>
        <xdr:cNvPr id="151" name="テキスト ボックス 150"/>
        <xdr:cNvSpPr txBox="1"/>
      </xdr:nvSpPr>
      <xdr:spPr>
        <a:xfrm>
          <a:off x="863111" y="1023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135661</xdr:rowOff>
    </xdr:from>
    <xdr:to>
      <xdr:col>24</xdr:col>
      <xdr:colOff>62865</xdr:colOff>
      <xdr:row>79</xdr:row>
      <xdr:rowOff>18542</xdr:rowOff>
    </xdr:to>
    <xdr:cxnSp macro="">
      <xdr:nvCxnSpPr>
        <xdr:cNvPr id="175" name="直線コネクタ 174"/>
        <xdr:cNvCxnSpPr/>
      </xdr:nvCxnSpPr>
      <xdr:spPr>
        <a:xfrm flipV="1">
          <a:off x="4633595" y="12137161"/>
          <a:ext cx="1270" cy="1425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22369</xdr:rowOff>
    </xdr:from>
    <xdr:ext cx="378565" cy="259045"/>
    <xdr:sp macro="" textlink="">
      <xdr:nvSpPr>
        <xdr:cNvPr id="176" name="維持補修費最小値テキスト"/>
        <xdr:cNvSpPr txBox="1"/>
      </xdr:nvSpPr>
      <xdr:spPr>
        <a:xfrm>
          <a:off x="4686300" y="13566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18542</xdr:rowOff>
    </xdr:from>
    <xdr:to>
      <xdr:col>24</xdr:col>
      <xdr:colOff>152400</xdr:colOff>
      <xdr:row>79</xdr:row>
      <xdr:rowOff>18542</xdr:rowOff>
    </xdr:to>
    <xdr:cxnSp macro="">
      <xdr:nvCxnSpPr>
        <xdr:cNvPr id="177" name="直線コネクタ 176"/>
        <xdr:cNvCxnSpPr/>
      </xdr:nvCxnSpPr>
      <xdr:spPr>
        <a:xfrm>
          <a:off x="4546600" y="1356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82338</xdr:rowOff>
    </xdr:from>
    <xdr:ext cx="534377" cy="259045"/>
    <xdr:sp macro="" textlink="">
      <xdr:nvSpPr>
        <xdr:cNvPr id="178" name="維持補修費最大値テキスト"/>
        <xdr:cNvSpPr txBox="1"/>
      </xdr:nvSpPr>
      <xdr:spPr>
        <a:xfrm>
          <a:off x="4686300" y="1191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135661</xdr:rowOff>
    </xdr:from>
    <xdr:to>
      <xdr:col>24</xdr:col>
      <xdr:colOff>152400</xdr:colOff>
      <xdr:row>70</xdr:row>
      <xdr:rowOff>135661</xdr:rowOff>
    </xdr:to>
    <xdr:cxnSp macro="">
      <xdr:nvCxnSpPr>
        <xdr:cNvPr id="179" name="直線コネクタ 178"/>
        <xdr:cNvCxnSpPr/>
      </xdr:nvCxnSpPr>
      <xdr:spPr>
        <a:xfrm>
          <a:off x="4546600" y="1213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9092</xdr:rowOff>
    </xdr:from>
    <xdr:to>
      <xdr:col>24</xdr:col>
      <xdr:colOff>63500</xdr:colOff>
      <xdr:row>78</xdr:row>
      <xdr:rowOff>42087</xdr:rowOff>
    </xdr:to>
    <xdr:cxnSp macro="">
      <xdr:nvCxnSpPr>
        <xdr:cNvPr id="180" name="直線コネクタ 179"/>
        <xdr:cNvCxnSpPr/>
      </xdr:nvCxnSpPr>
      <xdr:spPr>
        <a:xfrm>
          <a:off x="3797300" y="13382192"/>
          <a:ext cx="838200" cy="3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69105</xdr:rowOff>
    </xdr:from>
    <xdr:ext cx="469744" cy="259045"/>
    <xdr:sp macro="" textlink="">
      <xdr:nvSpPr>
        <xdr:cNvPr id="181" name="維持補修費平均値テキスト"/>
        <xdr:cNvSpPr txBox="1"/>
      </xdr:nvSpPr>
      <xdr:spPr>
        <a:xfrm>
          <a:off x="4686300" y="13099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46228</xdr:rowOff>
    </xdr:from>
    <xdr:to>
      <xdr:col>24</xdr:col>
      <xdr:colOff>114300</xdr:colOff>
      <xdr:row>77</xdr:row>
      <xdr:rowOff>147828</xdr:rowOff>
    </xdr:to>
    <xdr:sp macro="" textlink="">
      <xdr:nvSpPr>
        <xdr:cNvPr id="182" name="フローチャート: 判断 181"/>
        <xdr:cNvSpPr/>
      </xdr:nvSpPr>
      <xdr:spPr>
        <a:xfrm>
          <a:off x="45847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9092</xdr:rowOff>
    </xdr:from>
    <xdr:to>
      <xdr:col>19</xdr:col>
      <xdr:colOff>177800</xdr:colOff>
      <xdr:row>78</xdr:row>
      <xdr:rowOff>50242</xdr:rowOff>
    </xdr:to>
    <xdr:cxnSp macro="">
      <xdr:nvCxnSpPr>
        <xdr:cNvPr id="183" name="直線コネクタ 182"/>
        <xdr:cNvCxnSpPr/>
      </xdr:nvCxnSpPr>
      <xdr:spPr>
        <a:xfrm flipV="1">
          <a:off x="2908300" y="13382192"/>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70307</xdr:rowOff>
    </xdr:from>
    <xdr:to>
      <xdr:col>20</xdr:col>
      <xdr:colOff>38100</xdr:colOff>
      <xdr:row>78</xdr:row>
      <xdr:rowOff>457</xdr:rowOff>
    </xdr:to>
    <xdr:sp macro="" textlink="">
      <xdr:nvSpPr>
        <xdr:cNvPr id="184" name="フローチャート: 判断 183"/>
        <xdr:cNvSpPr/>
      </xdr:nvSpPr>
      <xdr:spPr>
        <a:xfrm>
          <a:off x="3746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16984</xdr:rowOff>
    </xdr:from>
    <xdr:ext cx="469744" cy="259045"/>
    <xdr:sp macro="" textlink="">
      <xdr:nvSpPr>
        <xdr:cNvPr id="185" name="テキスト ボックス 184"/>
        <xdr:cNvSpPr txBox="1"/>
      </xdr:nvSpPr>
      <xdr:spPr>
        <a:xfrm>
          <a:off x="3562428" y="1304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17399</xdr:rowOff>
    </xdr:from>
    <xdr:to>
      <xdr:col>15</xdr:col>
      <xdr:colOff>50800</xdr:colOff>
      <xdr:row>78</xdr:row>
      <xdr:rowOff>50242</xdr:rowOff>
    </xdr:to>
    <xdr:cxnSp macro="">
      <xdr:nvCxnSpPr>
        <xdr:cNvPr id="186" name="直線コネクタ 185"/>
        <xdr:cNvCxnSpPr/>
      </xdr:nvCxnSpPr>
      <xdr:spPr>
        <a:xfrm>
          <a:off x="2019300" y="13390499"/>
          <a:ext cx="889000" cy="3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69850</xdr:rowOff>
    </xdr:from>
    <xdr:to>
      <xdr:col>15</xdr:col>
      <xdr:colOff>101600</xdr:colOff>
      <xdr:row>78</xdr:row>
      <xdr:rowOff>0</xdr:rowOff>
    </xdr:to>
    <xdr:sp macro="" textlink="">
      <xdr:nvSpPr>
        <xdr:cNvPr id="187" name="フローチャート: 判断 186"/>
        <xdr:cNvSpPr/>
      </xdr:nvSpPr>
      <xdr:spPr>
        <a:xfrm>
          <a:off x="2857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16527</xdr:rowOff>
    </xdr:from>
    <xdr:ext cx="469744" cy="259045"/>
    <xdr:sp macro="" textlink="">
      <xdr:nvSpPr>
        <xdr:cNvPr id="188" name="テキスト ボックス 187"/>
        <xdr:cNvSpPr txBox="1"/>
      </xdr:nvSpPr>
      <xdr:spPr>
        <a:xfrm>
          <a:off x="2673428"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4978</xdr:rowOff>
    </xdr:from>
    <xdr:to>
      <xdr:col>10</xdr:col>
      <xdr:colOff>114300</xdr:colOff>
      <xdr:row>78</xdr:row>
      <xdr:rowOff>17399</xdr:rowOff>
    </xdr:to>
    <xdr:cxnSp macro="">
      <xdr:nvCxnSpPr>
        <xdr:cNvPr id="189" name="直線コネクタ 188"/>
        <xdr:cNvCxnSpPr/>
      </xdr:nvCxnSpPr>
      <xdr:spPr>
        <a:xfrm>
          <a:off x="1130300" y="13378078"/>
          <a:ext cx="889000" cy="1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51563</xdr:rowOff>
    </xdr:from>
    <xdr:to>
      <xdr:col>10</xdr:col>
      <xdr:colOff>165100</xdr:colOff>
      <xdr:row>77</xdr:row>
      <xdr:rowOff>153163</xdr:rowOff>
    </xdr:to>
    <xdr:sp macro="" textlink="">
      <xdr:nvSpPr>
        <xdr:cNvPr id="190" name="フローチャート: 判断 189"/>
        <xdr:cNvSpPr/>
      </xdr:nvSpPr>
      <xdr:spPr>
        <a:xfrm>
          <a:off x="1968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169690</xdr:rowOff>
    </xdr:from>
    <xdr:ext cx="469744" cy="259045"/>
    <xdr:sp macro="" textlink="">
      <xdr:nvSpPr>
        <xdr:cNvPr id="191" name="テキスト ボックス 190"/>
        <xdr:cNvSpPr txBox="1"/>
      </xdr:nvSpPr>
      <xdr:spPr>
        <a:xfrm>
          <a:off x="1784428"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68631</xdr:rowOff>
    </xdr:from>
    <xdr:to>
      <xdr:col>6</xdr:col>
      <xdr:colOff>38100</xdr:colOff>
      <xdr:row>77</xdr:row>
      <xdr:rowOff>170231</xdr:rowOff>
    </xdr:to>
    <xdr:sp macro="" textlink="">
      <xdr:nvSpPr>
        <xdr:cNvPr id="192" name="フローチャート: 判断 191"/>
        <xdr:cNvSpPr/>
      </xdr:nvSpPr>
      <xdr:spPr>
        <a:xfrm>
          <a:off x="1079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15308</xdr:rowOff>
    </xdr:from>
    <xdr:ext cx="469744" cy="259045"/>
    <xdr:sp macro="" textlink="">
      <xdr:nvSpPr>
        <xdr:cNvPr id="193" name="テキスト ボックス 192"/>
        <xdr:cNvSpPr txBox="1"/>
      </xdr:nvSpPr>
      <xdr:spPr>
        <a:xfrm>
          <a:off x="895428"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162737</xdr:rowOff>
    </xdr:from>
    <xdr:to>
      <xdr:col>24</xdr:col>
      <xdr:colOff>114300</xdr:colOff>
      <xdr:row>78</xdr:row>
      <xdr:rowOff>92887</xdr:rowOff>
    </xdr:to>
    <xdr:sp macro="" textlink="">
      <xdr:nvSpPr>
        <xdr:cNvPr id="199" name="楕円 198"/>
        <xdr:cNvSpPr/>
      </xdr:nvSpPr>
      <xdr:spPr>
        <a:xfrm>
          <a:off x="4584700" y="1336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141164</xdr:rowOff>
    </xdr:from>
    <xdr:ext cx="469744" cy="259045"/>
    <xdr:sp macro="" textlink="">
      <xdr:nvSpPr>
        <xdr:cNvPr id="200" name="維持補修費該当値テキスト"/>
        <xdr:cNvSpPr txBox="1"/>
      </xdr:nvSpPr>
      <xdr:spPr>
        <a:xfrm>
          <a:off x="4686300" y="1334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129742</xdr:rowOff>
    </xdr:from>
    <xdr:to>
      <xdr:col>20</xdr:col>
      <xdr:colOff>38100</xdr:colOff>
      <xdr:row>78</xdr:row>
      <xdr:rowOff>59892</xdr:rowOff>
    </xdr:to>
    <xdr:sp macro="" textlink="">
      <xdr:nvSpPr>
        <xdr:cNvPr id="201" name="楕円 200"/>
        <xdr:cNvSpPr/>
      </xdr:nvSpPr>
      <xdr:spPr>
        <a:xfrm>
          <a:off x="3746500" y="1333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51019</xdr:rowOff>
    </xdr:from>
    <xdr:ext cx="469744" cy="259045"/>
    <xdr:sp macro="" textlink="">
      <xdr:nvSpPr>
        <xdr:cNvPr id="202" name="テキスト ボックス 201"/>
        <xdr:cNvSpPr txBox="1"/>
      </xdr:nvSpPr>
      <xdr:spPr>
        <a:xfrm>
          <a:off x="3562428" y="13424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170892</xdr:rowOff>
    </xdr:from>
    <xdr:to>
      <xdr:col>15</xdr:col>
      <xdr:colOff>101600</xdr:colOff>
      <xdr:row>78</xdr:row>
      <xdr:rowOff>101042</xdr:rowOff>
    </xdr:to>
    <xdr:sp macro="" textlink="">
      <xdr:nvSpPr>
        <xdr:cNvPr id="203" name="楕円 202"/>
        <xdr:cNvSpPr/>
      </xdr:nvSpPr>
      <xdr:spPr>
        <a:xfrm>
          <a:off x="2857500" y="1337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92169</xdr:rowOff>
    </xdr:from>
    <xdr:ext cx="469744" cy="259045"/>
    <xdr:sp macro="" textlink="">
      <xdr:nvSpPr>
        <xdr:cNvPr id="204" name="テキスト ボックス 203"/>
        <xdr:cNvSpPr txBox="1"/>
      </xdr:nvSpPr>
      <xdr:spPr>
        <a:xfrm>
          <a:off x="2673428" y="1346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138049</xdr:rowOff>
    </xdr:from>
    <xdr:to>
      <xdr:col>10</xdr:col>
      <xdr:colOff>165100</xdr:colOff>
      <xdr:row>78</xdr:row>
      <xdr:rowOff>68199</xdr:rowOff>
    </xdr:to>
    <xdr:sp macro="" textlink="">
      <xdr:nvSpPr>
        <xdr:cNvPr id="205" name="楕円 204"/>
        <xdr:cNvSpPr/>
      </xdr:nvSpPr>
      <xdr:spPr>
        <a:xfrm>
          <a:off x="1968500" y="1333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59326</xdr:rowOff>
    </xdr:from>
    <xdr:ext cx="469744" cy="259045"/>
    <xdr:sp macro="" textlink="">
      <xdr:nvSpPr>
        <xdr:cNvPr id="206" name="テキスト ボックス 205"/>
        <xdr:cNvSpPr txBox="1"/>
      </xdr:nvSpPr>
      <xdr:spPr>
        <a:xfrm>
          <a:off x="1784428" y="13432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125628</xdr:rowOff>
    </xdr:from>
    <xdr:to>
      <xdr:col>6</xdr:col>
      <xdr:colOff>38100</xdr:colOff>
      <xdr:row>78</xdr:row>
      <xdr:rowOff>55778</xdr:rowOff>
    </xdr:to>
    <xdr:sp macro="" textlink="">
      <xdr:nvSpPr>
        <xdr:cNvPr id="207" name="楕円 206"/>
        <xdr:cNvSpPr/>
      </xdr:nvSpPr>
      <xdr:spPr>
        <a:xfrm>
          <a:off x="1079500" y="1332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46905</xdr:rowOff>
    </xdr:from>
    <xdr:ext cx="469744" cy="259045"/>
    <xdr:sp macro="" textlink="">
      <xdr:nvSpPr>
        <xdr:cNvPr id="208" name="テキスト ボックス 207"/>
        <xdr:cNvSpPr txBox="1"/>
      </xdr:nvSpPr>
      <xdr:spPr>
        <a:xfrm>
          <a:off x="895428" y="13420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42219</xdr:rowOff>
    </xdr:from>
    <xdr:to>
      <xdr:col>24</xdr:col>
      <xdr:colOff>62865</xdr:colOff>
      <xdr:row>99</xdr:row>
      <xdr:rowOff>115027</xdr:rowOff>
    </xdr:to>
    <xdr:cxnSp macro="">
      <xdr:nvCxnSpPr>
        <xdr:cNvPr id="235" name="直線コネクタ 234"/>
        <xdr:cNvCxnSpPr/>
      </xdr:nvCxnSpPr>
      <xdr:spPr>
        <a:xfrm flipV="1">
          <a:off x="4633595" y="15644169"/>
          <a:ext cx="1270" cy="144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118854</xdr:rowOff>
    </xdr:from>
    <xdr:ext cx="534377" cy="259045"/>
    <xdr:sp macro="" textlink="">
      <xdr:nvSpPr>
        <xdr:cNvPr id="236" name="扶助費最小値テキスト"/>
        <xdr:cNvSpPr txBox="1"/>
      </xdr:nvSpPr>
      <xdr:spPr>
        <a:xfrm>
          <a:off x="4686300" y="1709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115027</xdr:rowOff>
    </xdr:from>
    <xdr:to>
      <xdr:col>24</xdr:col>
      <xdr:colOff>152400</xdr:colOff>
      <xdr:row>99</xdr:row>
      <xdr:rowOff>115027</xdr:rowOff>
    </xdr:to>
    <xdr:cxnSp macro="">
      <xdr:nvCxnSpPr>
        <xdr:cNvPr id="237" name="直線コネクタ 236"/>
        <xdr:cNvCxnSpPr/>
      </xdr:nvCxnSpPr>
      <xdr:spPr>
        <a:xfrm>
          <a:off x="4546600" y="17088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160346</xdr:rowOff>
    </xdr:from>
    <xdr:ext cx="599010" cy="259045"/>
    <xdr:sp macro="" textlink="">
      <xdr:nvSpPr>
        <xdr:cNvPr id="238" name="扶助費最大値テキスト"/>
        <xdr:cNvSpPr txBox="1"/>
      </xdr:nvSpPr>
      <xdr:spPr>
        <a:xfrm>
          <a:off x="4686300" y="1541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42219</xdr:rowOff>
    </xdr:from>
    <xdr:to>
      <xdr:col>24</xdr:col>
      <xdr:colOff>152400</xdr:colOff>
      <xdr:row>91</xdr:row>
      <xdr:rowOff>42219</xdr:rowOff>
    </xdr:to>
    <xdr:cxnSp macro="">
      <xdr:nvCxnSpPr>
        <xdr:cNvPr id="239" name="直線コネクタ 238"/>
        <xdr:cNvCxnSpPr/>
      </xdr:nvCxnSpPr>
      <xdr:spPr>
        <a:xfrm>
          <a:off x="4546600" y="1564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52195</xdr:rowOff>
    </xdr:from>
    <xdr:to>
      <xdr:col>24</xdr:col>
      <xdr:colOff>63500</xdr:colOff>
      <xdr:row>95</xdr:row>
      <xdr:rowOff>130459</xdr:rowOff>
    </xdr:to>
    <xdr:cxnSp macro="">
      <xdr:nvCxnSpPr>
        <xdr:cNvPr id="240" name="直線コネクタ 239"/>
        <xdr:cNvCxnSpPr/>
      </xdr:nvCxnSpPr>
      <xdr:spPr>
        <a:xfrm flipV="1">
          <a:off x="3797300" y="16339945"/>
          <a:ext cx="838200" cy="78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87754</xdr:rowOff>
    </xdr:from>
    <xdr:ext cx="534377" cy="259045"/>
    <xdr:sp macro="" textlink="">
      <xdr:nvSpPr>
        <xdr:cNvPr id="241" name="扶助費平均値テキスト"/>
        <xdr:cNvSpPr txBox="1"/>
      </xdr:nvSpPr>
      <xdr:spPr>
        <a:xfrm>
          <a:off x="4686300" y="16546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109327</xdr:rowOff>
    </xdr:from>
    <xdr:to>
      <xdr:col>24</xdr:col>
      <xdr:colOff>114300</xdr:colOff>
      <xdr:row>97</xdr:row>
      <xdr:rowOff>39477</xdr:rowOff>
    </xdr:to>
    <xdr:sp macro="" textlink="">
      <xdr:nvSpPr>
        <xdr:cNvPr id="242" name="フローチャート: 判断 241"/>
        <xdr:cNvSpPr/>
      </xdr:nvSpPr>
      <xdr:spPr>
        <a:xfrm>
          <a:off x="45847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130459</xdr:rowOff>
    </xdr:from>
    <xdr:to>
      <xdr:col>19</xdr:col>
      <xdr:colOff>177800</xdr:colOff>
      <xdr:row>96</xdr:row>
      <xdr:rowOff>4173</xdr:rowOff>
    </xdr:to>
    <xdr:cxnSp macro="">
      <xdr:nvCxnSpPr>
        <xdr:cNvPr id="243" name="直線コネクタ 242"/>
        <xdr:cNvCxnSpPr/>
      </xdr:nvCxnSpPr>
      <xdr:spPr>
        <a:xfrm flipV="1">
          <a:off x="2908300" y="16418209"/>
          <a:ext cx="889000" cy="4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148270</xdr:rowOff>
    </xdr:from>
    <xdr:to>
      <xdr:col>20</xdr:col>
      <xdr:colOff>38100</xdr:colOff>
      <xdr:row>97</xdr:row>
      <xdr:rowOff>78420</xdr:rowOff>
    </xdr:to>
    <xdr:sp macro="" textlink="">
      <xdr:nvSpPr>
        <xdr:cNvPr id="244" name="フローチャート: 判断 243"/>
        <xdr:cNvSpPr/>
      </xdr:nvSpPr>
      <xdr:spPr>
        <a:xfrm>
          <a:off x="3746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69547</xdr:rowOff>
    </xdr:from>
    <xdr:ext cx="534377" cy="259045"/>
    <xdr:sp macro="" textlink="">
      <xdr:nvSpPr>
        <xdr:cNvPr id="245" name="テキスト ボックス 244"/>
        <xdr:cNvSpPr txBox="1"/>
      </xdr:nvSpPr>
      <xdr:spPr>
        <a:xfrm>
          <a:off x="3530111" y="1670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4173</xdr:rowOff>
    </xdr:from>
    <xdr:to>
      <xdr:col>15</xdr:col>
      <xdr:colOff>50800</xdr:colOff>
      <xdr:row>96</xdr:row>
      <xdr:rowOff>94813</xdr:rowOff>
    </xdr:to>
    <xdr:cxnSp macro="">
      <xdr:nvCxnSpPr>
        <xdr:cNvPr id="246" name="直線コネクタ 245"/>
        <xdr:cNvCxnSpPr/>
      </xdr:nvCxnSpPr>
      <xdr:spPr>
        <a:xfrm flipV="1">
          <a:off x="2019300" y="16463373"/>
          <a:ext cx="889000" cy="9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69159</xdr:rowOff>
    </xdr:from>
    <xdr:to>
      <xdr:col>15</xdr:col>
      <xdr:colOff>101600</xdr:colOff>
      <xdr:row>97</xdr:row>
      <xdr:rowOff>170759</xdr:rowOff>
    </xdr:to>
    <xdr:sp macro="" textlink="">
      <xdr:nvSpPr>
        <xdr:cNvPr id="247" name="フローチャート: 判断 246"/>
        <xdr:cNvSpPr/>
      </xdr:nvSpPr>
      <xdr:spPr>
        <a:xfrm>
          <a:off x="2857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161886</xdr:rowOff>
    </xdr:from>
    <xdr:ext cx="534377" cy="259045"/>
    <xdr:sp macro="" textlink="">
      <xdr:nvSpPr>
        <xdr:cNvPr id="248" name="テキスト ボックス 247"/>
        <xdr:cNvSpPr txBox="1"/>
      </xdr:nvSpPr>
      <xdr:spPr>
        <a:xfrm>
          <a:off x="2641111" y="1679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94813</xdr:rowOff>
    </xdr:from>
    <xdr:to>
      <xdr:col>10</xdr:col>
      <xdr:colOff>114300</xdr:colOff>
      <xdr:row>97</xdr:row>
      <xdr:rowOff>35263</xdr:rowOff>
    </xdr:to>
    <xdr:cxnSp macro="">
      <xdr:nvCxnSpPr>
        <xdr:cNvPr id="249" name="直線コネクタ 248"/>
        <xdr:cNvCxnSpPr/>
      </xdr:nvCxnSpPr>
      <xdr:spPr>
        <a:xfrm flipV="1">
          <a:off x="1130300" y="16554013"/>
          <a:ext cx="889000" cy="11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122324</xdr:rowOff>
    </xdr:from>
    <xdr:to>
      <xdr:col>10</xdr:col>
      <xdr:colOff>165100</xdr:colOff>
      <xdr:row>98</xdr:row>
      <xdr:rowOff>52474</xdr:rowOff>
    </xdr:to>
    <xdr:sp macro="" textlink="">
      <xdr:nvSpPr>
        <xdr:cNvPr id="250" name="フローチャート: 判断 249"/>
        <xdr:cNvSpPr/>
      </xdr:nvSpPr>
      <xdr:spPr>
        <a:xfrm>
          <a:off x="1968500" y="1675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43601</xdr:rowOff>
    </xdr:from>
    <xdr:ext cx="534377" cy="259045"/>
    <xdr:sp macro="" textlink="">
      <xdr:nvSpPr>
        <xdr:cNvPr id="251" name="テキスト ボックス 250"/>
        <xdr:cNvSpPr txBox="1"/>
      </xdr:nvSpPr>
      <xdr:spPr>
        <a:xfrm>
          <a:off x="1752111" y="1684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43148</xdr:rowOff>
    </xdr:from>
    <xdr:to>
      <xdr:col>6</xdr:col>
      <xdr:colOff>38100</xdr:colOff>
      <xdr:row>98</xdr:row>
      <xdr:rowOff>144748</xdr:rowOff>
    </xdr:to>
    <xdr:sp macro="" textlink="">
      <xdr:nvSpPr>
        <xdr:cNvPr id="252" name="フローチャート: 判断 251"/>
        <xdr:cNvSpPr/>
      </xdr:nvSpPr>
      <xdr:spPr>
        <a:xfrm>
          <a:off x="1079500" y="1684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135875</xdr:rowOff>
    </xdr:from>
    <xdr:ext cx="534377" cy="259045"/>
    <xdr:sp macro="" textlink="">
      <xdr:nvSpPr>
        <xdr:cNvPr id="253" name="テキスト ボックス 252"/>
        <xdr:cNvSpPr txBox="1"/>
      </xdr:nvSpPr>
      <xdr:spPr>
        <a:xfrm>
          <a:off x="863111" y="1693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1395</xdr:rowOff>
    </xdr:from>
    <xdr:to>
      <xdr:col>24</xdr:col>
      <xdr:colOff>114300</xdr:colOff>
      <xdr:row>95</xdr:row>
      <xdr:rowOff>102995</xdr:rowOff>
    </xdr:to>
    <xdr:sp macro="" textlink="">
      <xdr:nvSpPr>
        <xdr:cNvPr id="259" name="楕円 258"/>
        <xdr:cNvSpPr/>
      </xdr:nvSpPr>
      <xdr:spPr>
        <a:xfrm>
          <a:off x="4584700" y="1628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24272</xdr:rowOff>
    </xdr:from>
    <xdr:ext cx="534377" cy="259045"/>
    <xdr:sp macro="" textlink="">
      <xdr:nvSpPr>
        <xdr:cNvPr id="260" name="扶助費該当値テキスト"/>
        <xdr:cNvSpPr txBox="1"/>
      </xdr:nvSpPr>
      <xdr:spPr>
        <a:xfrm>
          <a:off x="4686300" y="1614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79659</xdr:rowOff>
    </xdr:from>
    <xdr:to>
      <xdr:col>20</xdr:col>
      <xdr:colOff>38100</xdr:colOff>
      <xdr:row>96</xdr:row>
      <xdr:rowOff>9809</xdr:rowOff>
    </xdr:to>
    <xdr:sp macro="" textlink="">
      <xdr:nvSpPr>
        <xdr:cNvPr id="261" name="楕円 260"/>
        <xdr:cNvSpPr/>
      </xdr:nvSpPr>
      <xdr:spPr>
        <a:xfrm>
          <a:off x="3746500" y="1636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26336</xdr:rowOff>
    </xdr:from>
    <xdr:ext cx="534377" cy="259045"/>
    <xdr:sp macro="" textlink="">
      <xdr:nvSpPr>
        <xdr:cNvPr id="262" name="テキスト ボックス 261"/>
        <xdr:cNvSpPr txBox="1"/>
      </xdr:nvSpPr>
      <xdr:spPr>
        <a:xfrm>
          <a:off x="3530111" y="1614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124823</xdr:rowOff>
    </xdr:from>
    <xdr:to>
      <xdr:col>15</xdr:col>
      <xdr:colOff>101600</xdr:colOff>
      <xdr:row>96</xdr:row>
      <xdr:rowOff>54973</xdr:rowOff>
    </xdr:to>
    <xdr:sp macro="" textlink="">
      <xdr:nvSpPr>
        <xdr:cNvPr id="263" name="楕円 262"/>
        <xdr:cNvSpPr/>
      </xdr:nvSpPr>
      <xdr:spPr>
        <a:xfrm>
          <a:off x="2857500" y="1641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71500</xdr:rowOff>
    </xdr:from>
    <xdr:ext cx="534377" cy="259045"/>
    <xdr:sp macro="" textlink="">
      <xdr:nvSpPr>
        <xdr:cNvPr id="264" name="テキスト ボックス 263"/>
        <xdr:cNvSpPr txBox="1"/>
      </xdr:nvSpPr>
      <xdr:spPr>
        <a:xfrm>
          <a:off x="2641111" y="1618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44013</xdr:rowOff>
    </xdr:from>
    <xdr:to>
      <xdr:col>10</xdr:col>
      <xdr:colOff>165100</xdr:colOff>
      <xdr:row>96</xdr:row>
      <xdr:rowOff>145613</xdr:rowOff>
    </xdr:to>
    <xdr:sp macro="" textlink="">
      <xdr:nvSpPr>
        <xdr:cNvPr id="265" name="楕円 264"/>
        <xdr:cNvSpPr/>
      </xdr:nvSpPr>
      <xdr:spPr>
        <a:xfrm>
          <a:off x="1968500" y="1650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162140</xdr:rowOff>
    </xdr:from>
    <xdr:ext cx="534377" cy="259045"/>
    <xdr:sp macro="" textlink="">
      <xdr:nvSpPr>
        <xdr:cNvPr id="266" name="テキスト ボックス 265"/>
        <xdr:cNvSpPr txBox="1"/>
      </xdr:nvSpPr>
      <xdr:spPr>
        <a:xfrm>
          <a:off x="1752111" y="1627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155913</xdr:rowOff>
    </xdr:from>
    <xdr:to>
      <xdr:col>6</xdr:col>
      <xdr:colOff>38100</xdr:colOff>
      <xdr:row>97</xdr:row>
      <xdr:rowOff>86063</xdr:rowOff>
    </xdr:to>
    <xdr:sp macro="" textlink="">
      <xdr:nvSpPr>
        <xdr:cNvPr id="267" name="楕円 266"/>
        <xdr:cNvSpPr/>
      </xdr:nvSpPr>
      <xdr:spPr>
        <a:xfrm>
          <a:off x="1079500" y="1661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102590</xdr:rowOff>
    </xdr:from>
    <xdr:ext cx="534377" cy="259045"/>
    <xdr:sp macro="" textlink="">
      <xdr:nvSpPr>
        <xdr:cNvPr id="268" name="テキスト ボックス 267"/>
        <xdr:cNvSpPr txBox="1"/>
      </xdr:nvSpPr>
      <xdr:spPr>
        <a:xfrm>
          <a:off x="863111" y="1639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80" name="テキスト ボックス 279"/>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3" name="直線コネクタ 282"/>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4" name="テキスト ボックス 283"/>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102650</xdr:rowOff>
    </xdr:from>
    <xdr:to>
      <xdr:col>54</xdr:col>
      <xdr:colOff>189865</xdr:colOff>
      <xdr:row>37</xdr:row>
      <xdr:rowOff>138426</xdr:rowOff>
    </xdr:to>
    <xdr:cxnSp macro="">
      <xdr:nvCxnSpPr>
        <xdr:cNvPr id="288" name="直線コネクタ 287"/>
        <xdr:cNvCxnSpPr/>
      </xdr:nvCxnSpPr>
      <xdr:spPr>
        <a:xfrm flipV="1">
          <a:off x="10475595" y="5246150"/>
          <a:ext cx="1270" cy="1235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142253</xdr:rowOff>
    </xdr:from>
    <xdr:ext cx="534377" cy="259045"/>
    <xdr:sp macro="" textlink="">
      <xdr:nvSpPr>
        <xdr:cNvPr id="289" name="補助費等最小値テキスト"/>
        <xdr:cNvSpPr txBox="1"/>
      </xdr:nvSpPr>
      <xdr:spPr>
        <a:xfrm>
          <a:off x="10528300" y="648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138426</xdr:rowOff>
    </xdr:from>
    <xdr:to>
      <xdr:col>55</xdr:col>
      <xdr:colOff>88900</xdr:colOff>
      <xdr:row>37</xdr:row>
      <xdr:rowOff>138426</xdr:rowOff>
    </xdr:to>
    <xdr:cxnSp macro="">
      <xdr:nvCxnSpPr>
        <xdr:cNvPr id="290" name="直線コネクタ 289"/>
        <xdr:cNvCxnSpPr/>
      </xdr:nvCxnSpPr>
      <xdr:spPr>
        <a:xfrm>
          <a:off x="10388600" y="648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49327</xdr:rowOff>
    </xdr:from>
    <xdr:ext cx="599010" cy="259045"/>
    <xdr:sp macro="" textlink="">
      <xdr:nvSpPr>
        <xdr:cNvPr id="291" name="補助費等最大値テキスト"/>
        <xdr:cNvSpPr txBox="1"/>
      </xdr:nvSpPr>
      <xdr:spPr>
        <a:xfrm>
          <a:off x="10528300" y="5021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102650</xdr:rowOff>
    </xdr:from>
    <xdr:to>
      <xdr:col>55</xdr:col>
      <xdr:colOff>88900</xdr:colOff>
      <xdr:row>30</xdr:row>
      <xdr:rowOff>102650</xdr:rowOff>
    </xdr:to>
    <xdr:cxnSp macro="">
      <xdr:nvCxnSpPr>
        <xdr:cNvPr id="292" name="直線コネクタ 291"/>
        <xdr:cNvCxnSpPr/>
      </xdr:nvCxnSpPr>
      <xdr:spPr>
        <a:xfrm>
          <a:off x="10388600" y="524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170864</xdr:rowOff>
    </xdr:from>
    <xdr:to>
      <xdr:col>55</xdr:col>
      <xdr:colOff>0</xdr:colOff>
      <xdr:row>37</xdr:row>
      <xdr:rowOff>7884</xdr:rowOff>
    </xdr:to>
    <xdr:cxnSp macro="">
      <xdr:nvCxnSpPr>
        <xdr:cNvPr id="293" name="直線コネクタ 292"/>
        <xdr:cNvCxnSpPr/>
      </xdr:nvCxnSpPr>
      <xdr:spPr>
        <a:xfrm flipV="1">
          <a:off x="9639300" y="6343064"/>
          <a:ext cx="838200" cy="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93672</xdr:rowOff>
    </xdr:from>
    <xdr:ext cx="534377" cy="259045"/>
    <xdr:sp macro="" textlink="">
      <xdr:nvSpPr>
        <xdr:cNvPr id="294" name="補助費等平均値テキスト"/>
        <xdr:cNvSpPr txBox="1"/>
      </xdr:nvSpPr>
      <xdr:spPr>
        <a:xfrm>
          <a:off x="10528300" y="6094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70795</xdr:rowOff>
    </xdr:from>
    <xdr:to>
      <xdr:col>55</xdr:col>
      <xdr:colOff>50800</xdr:colOff>
      <xdr:row>37</xdr:row>
      <xdr:rowOff>945</xdr:rowOff>
    </xdr:to>
    <xdr:sp macro="" textlink="">
      <xdr:nvSpPr>
        <xdr:cNvPr id="295" name="フローチャート: 判断 294"/>
        <xdr:cNvSpPr/>
      </xdr:nvSpPr>
      <xdr:spPr>
        <a:xfrm>
          <a:off x="10426700" y="624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7884</xdr:rowOff>
    </xdr:from>
    <xdr:to>
      <xdr:col>50</xdr:col>
      <xdr:colOff>114300</xdr:colOff>
      <xdr:row>37</xdr:row>
      <xdr:rowOff>12347</xdr:rowOff>
    </xdr:to>
    <xdr:cxnSp macro="">
      <xdr:nvCxnSpPr>
        <xdr:cNvPr id="296" name="直線コネクタ 295"/>
        <xdr:cNvCxnSpPr/>
      </xdr:nvCxnSpPr>
      <xdr:spPr>
        <a:xfrm flipV="1">
          <a:off x="8750300" y="6351534"/>
          <a:ext cx="889000" cy="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57005</xdr:rowOff>
    </xdr:from>
    <xdr:to>
      <xdr:col>50</xdr:col>
      <xdr:colOff>165100</xdr:colOff>
      <xdr:row>36</xdr:row>
      <xdr:rowOff>158605</xdr:rowOff>
    </xdr:to>
    <xdr:sp macro="" textlink="">
      <xdr:nvSpPr>
        <xdr:cNvPr id="297" name="フローチャート: 判断 296"/>
        <xdr:cNvSpPr/>
      </xdr:nvSpPr>
      <xdr:spPr>
        <a:xfrm>
          <a:off x="9588500" y="622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3682</xdr:rowOff>
    </xdr:from>
    <xdr:ext cx="534377" cy="259045"/>
    <xdr:sp macro="" textlink="">
      <xdr:nvSpPr>
        <xdr:cNvPr id="298" name="テキスト ボックス 297"/>
        <xdr:cNvSpPr txBox="1"/>
      </xdr:nvSpPr>
      <xdr:spPr>
        <a:xfrm>
          <a:off x="9372111" y="600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12347</xdr:rowOff>
    </xdr:from>
    <xdr:to>
      <xdr:col>45</xdr:col>
      <xdr:colOff>177800</xdr:colOff>
      <xdr:row>37</xdr:row>
      <xdr:rowOff>32144</xdr:rowOff>
    </xdr:to>
    <xdr:cxnSp macro="">
      <xdr:nvCxnSpPr>
        <xdr:cNvPr id="299" name="直線コネクタ 298"/>
        <xdr:cNvCxnSpPr/>
      </xdr:nvCxnSpPr>
      <xdr:spPr>
        <a:xfrm flipV="1">
          <a:off x="7861300" y="6355997"/>
          <a:ext cx="889000" cy="1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77904</xdr:rowOff>
    </xdr:from>
    <xdr:to>
      <xdr:col>46</xdr:col>
      <xdr:colOff>38100</xdr:colOff>
      <xdr:row>37</xdr:row>
      <xdr:rowOff>8054</xdr:rowOff>
    </xdr:to>
    <xdr:sp macro="" textlink="">
      <xdr:nvSpPr>
        <xdr:cNvPr id="300" name="フローチャート: 判断 299"/>
        <xdr:cNvSpPr/>
      </xdr:nvSpPr>
      <xdr:spPr>
        <a:xfrm>
          <a:off x="8699500" y="62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24581</xdr:rowOff>
    </xdr:from>
    <xdr:ext cx="534377" cy="259045"/>
    <xdr:sp macro="" textlink="">
      <xdr:nvSpPr>
        <xdr:cNvPr id="301" name="テキスト ボックス 300"/>
        <xdr:cNvSpPr txBox="1"/>
      </xdr:nvSpPr>
      <xdr:spPr>
        <a:xfrm>
          <a:off x="8483111" y="602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2957</xdr:rowOff>
    </xdr:from>
    <xdr:to>
      <xdr:col>41</xdr:col>
      <xdr:colOff>50800</xdr:colOff>
      <xdr:row>37</xdr:row>
      <xdr:rowOff>32144</xdr:rowOff>
    </xdr:to>
    <xdr:cxnSp macro="">
      <xdr:nvCxnSpPr>
        <xdr:cNvPr id="302" name="直線コネクタ 301"/>
        <xdr:cNvCxnSpPr/>
      </xdr:nvCxnSpPr>
      <xdr:spPr>
        <a:xfrm>
          <a:off x="6972300" y="6346607"/>
          <a:ext cx="889000" cy="2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87500</xdr:rowOff>
    </xdr:from>
    <xdr:to>
      <xdr:col>41</xdr:col>
      <xdr:colOff>101600</xdr:colOff>
      <xdr:row>37</xdr:row>
      <xdr:rowOff>17650</xdr:rowOff>
    </xdr:to>
    <xdr:sp macro="" textlink="">
      <xdr:nvSpPr>
        <xdr:cNvPr id="303" name="フローチャート: 判断 302"/>
        <xdr:cNvSpPr/>
      </xdr:nvSpPr>
      <xdr:spPr>
        <a:xfrm>
          <a:off x="7810500" y="625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34177</xdr:rowOff>
    </xdr:from>
    <xdr:ext cx="534377" cy="259045"/>
    <xdr:sp macro="" textlink="">
      <xdr:nvSpPr>
        <xdr:cNvPr id="304" name="テキスト ボックス 303"/>
        <xdr:cNvSpPr txBox="1"/>
      </xdr:nvSpPr>
      <xdr:spPr>
        <a:xfrm>
          <a:off x="7594111" y="603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68137</xdr:rowOff>
    </xdr:from>
    <xdr:to>
      <xdr:col>36</xdr:col>
      <xdr:colOff>165100</xdr:colOff>
      <xdr:row>36</xdr:row>
      <xdr:rowOff>169737</xdr:rowOff>
    </xdr:to>
    <xdr:sp macro="" textlink="">
      <xdr:nvSpPr>
        <xdr:cNvPr id="305" name="フローチャート: 判断 304"/>
        <xdr:cNvSpPr/>
      </xdr:nvSpPr>
      <xdr:spPr>
        <a:xfrm>
          <a:off x="6921500" y="624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14814</xdr:rowOff>
    </xdr:from>
    <xdr:ext cx="534377" cy="259045"/>
    <xdr:sp macro="" textlink="">
      <xdr:nvSpPr>
        <xdr:cNvPr id="306" name="テキスト ボックス 305"/>
        <xdr:cNvSpPr txBox="1"/>
      </xdr:nvSpPr>
      <xdr:spPr>
        <a:xfrm>
          <a:off x="6705111" y="601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120064</xdr:rowOff>
    </xdr:from>
    <xdr:to>
      <xdr:col>55</xdr:col>
      <xdr:colOff>50800</xdr:colOff>
      <xdr:row>37</xdr:row>
      <xdr:rowOff>50214</xdr:rowOff>
    </xdr:to>
    <xdr:sp macro="" textlink="">
      <xdr:nvSpPr>
        <xdr:cNvPr id="312" name="楕円 311"/>
        <xdr:cNvSpPr/>
      </xdr:nvSpPr>
      <xdr:spPr>
        <a:xfrm>
          <a:off x="10426700" y="629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98491</xdr:rowOff>
    </xdr:from>
    <xdr:ext cx="534377" cy="259045"/>
    <xdr:sp macro="" textlink="">
      <xdr:nvSpPr>
        <xdr:cNvPr id="313" name="補助費等該当値テキスト"/>
        <xdr:cNvSpPr txBox="1"/>
      </xdr:nvSpPr>
      <xdr:spPr>
        <a:xfrm>
          <a:off x="10528300" y="627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128534</xdr:rowOff>
    </xdr:from>
    <xdr:to>
      <xdr:col>50</xdr:col>
      <xdr:colOff>165100</xdr:colOff>
      <xdr:row>37</xdr:row>
      <xdr:rowOff>58684</xdr:rowOff>
    </xdr:to>
    <xdr:sp macro="" textlink="">
      <xdr:nvSpPr>
        <xdr:cNvPr id="314" name="楕円 313"/>
        <xdr:cNvSpPr/>
      </xdr:nvSpPr>
      <xdr:spPr>
        <a:xfrm>
          <a:off x="9588500" y="630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49811</xdr:rowOff>
    </xdr:from>
    <xdr:ext cx="534377" cy="259045"/>
    <xdr:sp macro="" textlink="">
      <xdr:nvSpPr>
        <xdr:cNvPr id="315" name="テキスト ボックス 314"/>
        <xdr:cNvSpPr txBox="1"/>
      </xdr:nvSpPr>
      <xdr:spPr>
        <a:xfrm>
          <a:off x="9372111" y="6393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132997</xdr:rowOff>
    </xdr:from>
    <xdr:to>
      <xdr:col>46</xdr:col>
      <xdr:colOff>38100</xdr:colOff>
      <xdr:row>37</xdr:row>
      <xdr:rowOff>63147</xdr:rowOff>
    </xdr:to>
    <xdr:sp macro="" textlink="">
      <xdr:nvSpPr>
        <xdr:cNvPr id="316" name="楕円 315"/>
        <xdr:cNvSpPr/>
      </xdr:nvSpPr>
      <xdr:spPr>
        <a:xfrm>
          <a:off x="8699500" y="630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54274</xdr:rowOff>
    </xdr:from>
    <xdr:ext cx="534377" cy="259045"/>
    <xdr:sp macro="" textlink="">
      <xdr:nvSpPr>
        <xdr:cNvPr id="317" name="テキスト ボックス 316"/>
        <xdr:cNvSpPr txBox="1"/>
      </xdr:nvSpPr>
      <xdr:spPr>
        <a:xfrm>
          <a:off x="8483111" y="639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152794</xdr:rowOff>
    </xdr:from>
    <xdr:to>
      <xdr:col>41</xdr:col>
      <xdr:colOff>101600</xdr:colOff>
      <xdr:row>37</xdr:row>
      <xdr:rowOff>82944</xdr:rowOff>
    </xdr:to>
    <xdr:sp macro="" textlink="">
      <xdr:nvSpPr>
        <xdr:cNvPr id="318" name="楕円 317"/>
        <xdr:cNvSpPr/>
      </xdr:nvSpPr>
      <xdr:spPr>
        <a:xfrm>
          <a:off x="7810500" y="632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74071</xdr:rowOff>
    </xdr:from>
    <xdr:ext cx="534377" cy="259045"/>
    <xdr:sp macro="" textlink="">
      <xdr:nvSpPr>
        <xdr:cNvPr id="319" name="テキスト ボックス 318"/>
        <xdr:cNvSpPr txBox="1"/>
      </xdr:nvSpPr>
      <xdr:spPr>
        <a:xfrm>
          <a:off x="7594111" y="6417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123607</xdr:rowOff>
    </xdr:from>
    <xdr:to>
      <xdr:col>36</xdr:col>
      <xdr:colOff>165100</xdr:colOff>
      <xdr:row>37</xdr:row>
      <xdr:rowOff>53757</xdr:rowOff>
    </xdr:to>
    <xdr:sp macro="" textlink="">
      <xdr:nvSpPr>
        <xdr:cNvPr id="320" name="楕円 319"/>
        <xdr:cNvSpPr/>
      </xdr:nvSpPr>
      <xdr:spPr>
        <a:xfrm>
          <a:off x="6921500" y="629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44884</xdr:rowOff>
    </xdr:from>
    <xdr:ext cx="534377" cy="259045"/>
    <xdr:sp macro="" textlink="">
      <xdr:nvSpPr>
        <xdr:cNvPr id="321" name="テキスト ボックス 320"/>
        <xdr:cNvSpPr txBox="1"/>
      </xdr:nvSpPr>
      <xdr:spPr>
        <a:xfrm>
          <a:off x="6705111" y="638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102332</xdr:rowOff>
    </xdr:from>
    <xdr:to>
      <xdr:col>54</xdr:col>
      <xdr:colOff>189865</xdr:colOff>
      <xdr:row>58</xdr:row>
      <xdr:rowOff>145392</xdr:rowOff>
    </xdr:to>
    <xdr:cxnSp macro="">
      <xdr:nvCxnSpPr>
        <xdr:cNvPr id="345" name="直線コネクタ 344"/>
        <xdr:cNvCxnSpPr/>
      </xdr:nvCxnSpPr>
      <xdr:spPr>
        <a:xfrm flipV="1">
          <a:off x="10475595" y="8674832"/>
          <a:ext cx="1270" cy="1414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149219</xdr:rowOff>
    </xdr:from>
    <xdr:ext cx="469744" cy="259045"/>
    <xdr:sp macro="" textlink="">
      <xdr:nvSpPr>
        <xdr:cNvPr id="346" name="普通建設事業費最小値テキスト"/>
        <xdr:cNvSpPr txBox="1"/>
      </xdr:nvSpPr>
      <xdr:spPr>
        <a:xfrm>
          <a:off x="10528300" y="1009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145392</xdr:rowOff>
    </xdr:from>
    <xdr:to>
      <xdr:col>55</xdr:col>
      <xdr:colOff>88900</xdr:colOff>
      <xdr:row>58</xdr:row>
      <xdr:rowOff>145392</xdr:rowOff>
    </xdr:to>
    <xdr:cxnSp macro="">
      <xdr:nvCxnSpPr>
        <xdr:cNvPr id="347" name="直線コネクタ 346"/>
        <xdr:cNvCxnSpPr/>
      </xdr:nvCxnSpPr>
      <xdr:spPr>
        <a:xfrm>
          <a:off x="10388600" y="10089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49009</xdr:rowOff>
    </xdr:from>
    <xdr:ext cx="599010" cy="259045"/>
    <xdr:sp macro="" textlink="">
      <xdr:nvSpPr>
        <xdr:cNvPr id="348" name="普通建設事業費最大値テキスト"/>
        <xdr:cNvSpPr txBox="1"/>
      </xdr:nvSpPr>
      <xdr:spPr>
        <a:xfrm>
          <a:off x="10528300" y="8450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102332</xdr:rowOff>
    </xdr:from>
    <xdr:to>
      <xdr:col>55</xdr:col>
      <xdr:colOff>88900</xdr:colOff>
      <xdr:row>50</xdr:row>
      <xdr:rowOff>102332</xdr:rowOff>
    </xdr:to>
    <xdr:cxnSp macro="">
      <xdr:nvCxnSpPr>
        <xdr:cNvPr id="349" name="直線コネクタ 348"/>
        <xdr:cNvCxnSpPr/>
      </xdr:nvCxnSpPr>
      <xdr:spPr>
        <a:xfrm>
          <a:off x="10388600" y="867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22687</xdr:rowOff>
    </xdr:from>
    <xdr:to>
      <xdr:col>55</xdr:col>
      <xdr:colOff>0</xdr:colOff>
      <xdr:row>57</xdr:row>
      <xdr:rowOff>71631</xdr:rowOff>
    </xdr:to>
    <xdr:cxnSp macro="">
      <xdr:nvCxnSpPr>
        <xdr:cNvPr id="350" name="直線コネクタ 349"/>
        <xdr:cNvCxnSpPr/>
      </xdr:nvCxnSpPr>
      <xdr:spPr>
        <a:xfrm flipV="1">
          <a:off x="9639300" y="9795337"/>
          <a:ext cx="838200" cy="4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133182</xdr:rowOff>
    </xdr:from>
    <xdr:ext cx="534377" cy="259045"/>
    <xdr:sp macro="" textlink="">
      <xdr:nvSpPr>
        <xdr:cNvPr id="351" name="普通建設事業費平均値テキスト"/>
        <xdr:cNvSpPr txBox="1"/>
      </xdr:nvSpPr>
      <xdr:spPr>
        <a:xfrm>
          <a:off x="10528300" y="9562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110305</xdr:rowOff>
    </xdr:from>
    <xdr:to>
      <xdr:col>55</xdr:col>
      <xdr:colOff>50800</xdr:colOff>
      <xdr:row>57</xdr:row>
      <xdr:rowOff>40455</xdr:rowOff>
    </xdr:to>
    <xdr:sp macro="" textlink="">
      <xdr:nvSpPr>
        <xdr:cNvPr id="352" name="フローチャート: 判断 351"/>
        <xdr:cNvSpPr/>
      </xdr:nvSpPr>
      <xdr:spPr>
        <a:xfrm>
          <a:off x="104267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99230</xdr:rowOff>
    </xdr:from>
    <xdr:to>
      <xdr:col>50</xdr:col>
      <xdr:colOff>114300</xdr:colOff>
      <xdr:row>57</xdr:row>
      <xdr:rowOff>71631</xdr:rowOff>
    </xdr:to>
    <xdr:cxnSp macro="">
      <xdr:nvCxnSpPr>
        <xdr:cNvPr id="353" name="直線コネクタ 352"/>
        <xdr:cNvCxnSpPr/>
      </xdr:nvCxnSpPr>
      <xdr:spPr>
        <a:xfrm>
          <a:off x="8750300" y="9700430"/>
          <a:ext cx="889000" cy="14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144236</xdr:rowOff>
    </xdr:from>
    <xdr:to>
      <xdr:col>50</xdr:col>
      <xdr:colOff>165100</xdr:colOff>
      <xdr:row>57</xdr:row>
      <xdr:rowOff>74386</xdr:rowOff>
    </xdr:to>
    <xdr:sp macro="" textlink="">
      <xdr:nvSpPr>
        <xdr:cNvPr id="354" name="フローチャート: 判断 353"/>
        <xdr:cNvSpPr/>
      </xdr:nvSpPr>
      <xdr:spPr>
        <a:xfrm>
          <a:off x="9588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90913</xdr:rowOff>
    </xdr:from>
    <xdr:ext cx="534377" cy="259045"/>
    <xdr:sp macro="" textlink="">
      <xdr:nvSpPr>
        <xdr:cNvPr id="355" name="テキスト ボックス 354"/>
        <xdr:cNvSpPr txBox="1"/>
      </xdr:nvSpPr>
      <xdr:spPr>
        <a:xfrm>
          <a:off x="9372111" y="952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99230</xdr:rowOff>
    </xdr:from>
    <xdr:to>
      <xdr:col>45</xdr:col>
      <xdr:colOff>177800</xdr:colOff>
      <xdr:row>57</xdr:row>
      <xdr:rowOff>107094</xdr:rowOff>
    </xdr:to>
    <xdr:cxnSp macro="">
      <xdr:nvCxnSpPr>
        <xdr:cNvPr id="356" name="直線コネクタ 355"/>
        <xdr:cNvCxnSpPr/>
      </xdr:nvCxnSpPr>
      <xdr:spPr>
        <a:xfrm flipV="1">
          <a:off x="7861300" y="9700430"/>
          <a:ext cx="889000" cy="179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127617</xdr:rowOff>
    </xdr:from>
    <xdr:to>
      <xdr:col>46</xdr:col>
      <xdr:colOff>38100</xdr:colOff>
      <xdr:row>57</xdr:row>
      <xdr:rowOff>57767</xdr:rowOff>
    </xdr:to>
    <xdr:sp macro="" textlink="">
      <xdr:nvSpPr>
        <xdr:cNvPr id="357" name="フローチャート: 判断 356"/>
        <xdr:cNvSpPr/>
      </xdr:nvSpPr>
      <xdr:spPr>
        <a:xfrm>
          <a:off x="8699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48894</xdr:rowOff>
    </xdr:from>
    <xdr:ext cx="534377" cy="259045"/>
    <xdr:sp macro="" textlink="">
      <xdr:nvSpPr>
        <xdr:cNvPr id="358" name="テキスト ボックス 357"/>
        <xdr:cNvSpPr txBox="1"/>
      </xdr:nvSpPr>
      <xdr:spPr>
        <a:xfrm>
          <a:off x="8483111" y="982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43254</xdr:rowOff>
    </xdr:from>
    <xdr:to>
      <xdr:col>41</xdr:col>
      <xdr:colOff>50800</xdr:colOff>
      <xdr:row>57</xdr:row>
      <xdr:rowOff>107094</xdr:rowOff>
    </xdr:to>
    <xdr:cxnSp macro="">
      <xdr:nvCxnSpPr>
        <xdr:cNvPr id="359" name="直線コネクタ 358"/>
        <xdr:cNvCxnSpPr/>
      </xdr:nvCxnSpPr>
      <xdr:spPr>
        <a:xfrm>
          <a:off x="6972300" y="9815904"/>
          <a:ext cx="889000" cy="6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101915</xdr:rowOff>
    </xdr:from>
    <xdr:to>
      <xdr:col>41</xdr:col>
      <xdr:colOff>101600</xdr:colOff>
      <xdr:row>57</xdr:row>
      <xdr:rowOff>32065</xdr:rowOff>
    </xdr:to>
    <xdr:sp macro="" textlink="">
      <xdr:nvSpPr>
        <xdr:cNvPr id="360" name="フローチャート: 判断 359"/>
        <xdr:cNvSpPr/>
      </xdr:nvSpPr>
      <xdr:spPr>
        <a:xfrm>
          <a:off x="7810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48592</xdr:rowOff>
    </xdr:from>
    <xdr:ext cx="534377" cy="259045"/>
    <xdr:sp macro="" textlink="">
      <xdr:nvSpPr>
        <xdr:cNvPr id="361" name="テキスト ボックス 360"/>
        <xdr:cNvSpPr txBox="1"/>
      </xdr:nvSpPr>
      <xdr:spPr>
        <a:xfrm>
          <a:off x="7594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102083</xdr:rowOff>
    </xdr:from>
    <xdr:to>
      <xdr:col>36</xdr:col>
      <xdr:colOff>165100</xdr:colOff>
      <xdr:row>57</xdr:row>
      <xdr:rowOff>32233</xdr:rowOff>
    </xdr:to>
    <xdr:sp macro="" textlink="">
      <xdr:nvSpPr>
        <xdr:cNvPr id="362" name="フローチャート: 判断 361"/>
        <xdr:cNvSpPr/>
      </xdr:nvSpPr>
      <xdr:spPr>
        <a:xfrm>
          <a:off x="6921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48760</xdr:rowOff>
    </xdr:from>
    <xdr:ext cx="534377" cy="259045"/>
    <xdr:sp macro="" textlink="">
      <xdr:nvSpPr>
        <xdr:cNvPr id="363" name="テキスト ボックス 362"/>
        <xdr:cNvSpPr txBox="1"/>
      </xdr:nvSpPr>
      <xdr:spPr>
        <a:xfrm>
          <a:off x="6705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143337</xdr:rowOff>
    </xdr:from>
    <xdr:to>
      <xdr:col>55</xdr:col>
      <xdr:colOff>50800</xdr:colOff>
      <xdr:row>57</xdr:row>
      <xdr:rowOff>73487</xdr:rowOff>
    </xdr:to>
    <xdr:sp macro="" textlink="">
      <xdr:nvSpPr>
        <xdr:cNvPr id="369" name="楕円 368"/>
        <xdr:cNvSpPr/>
      </xdr:nvSpPr>
      <xdr:spPr>
        <a:xfrm>
          <a:off x="10426700" y="974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121764</xdr:rowOff>
    </xdr:from>
    <xdr:ext cx="534377" cy="259045"/>
    <xdr:sp macro="" textlink="">
      <xdr:nvSpPr>
        <xdr:cNvPr id="370" name="普通建設事業費該当値テキスト"/>
        <xdr:cNvSpPr txBox="1"/>
      </xdr:nvSpPr>
      <xdr:spPr>
        <a:xfrm>
          <a:off x="10528300" y="972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20831</xdr:rowOff>
    </xdr:from>
    <xdr:to>
      <xdr:col>50</xdr:col>
      <xdr:colOff>165100</xdr:colOff>
      <xdr:row>57</xdr:row>
      <xdr:rowOff>122431</xdr:rowOff>
    </xdr:to>
    <xdr:sp macro="" textlink="">
      <xdr:nvSpPr>
        <xdr:cNvPr id="371" name="楕円 370"/>
        <xdr:cNvSpPr/>
      </xdr:nvSpPr>
      <xdr:spPr>
        <a:xfrm>
          <a:off x="9588500" y="979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113558</xdr:rowOff>
    </xdr:from>
    <xdr:ext cx="534377" cy="259045"/>
    <xdr:sp macro="" textlink="">
      <xdr:nvSpPr>
        <xdr:cNvPr id="372" name="テキスト ボックス 371"/>
        <xdr:cNvSpPr txBox="1"/>
      </xdr:nvSpPr>
      <xdr:spPr>
        <a:xfrm>
          <a:off x="9372111" y="9886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48430</xdr:rowOff>
    </xdr:from>
    <xdr:to>
      <xdr:col>46</xdr:col>
      <xdr:colOff>38100</xdr:colOff>
      <xdr:row>56</xdr:row>
      <xdr:rowOff>150030</xdr:rowOff>
    </xdr:to>
    <xdr:sp macro="" textlink="">
      <xdr:nvSpPr>
        <xdr:cNvPr id="373" name="楕円 372"/>
        <xdr:cNvSpPr/>
      </xdr:nvSpPr>
      <xdr:spPr>
        <a:xfrm>
          <a:off x="8699500" y="964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166557</xdr:rowOff>
    </xdr:from>
    <xdr:ext cx="534377" cy="259045"/>
    <xdr:sp macro="" textlink="">
      <xdr:nvSpPr>
        <xdr:cNvPr id="374" name="テキスト ボックス 373"/>
        <xdr:cNvSpPr txBox="1"/>
      </xdr:nvSpPr>
      <xdr:spPr>
        <a:xfrm>
          <a:off x="8483111" y="9424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56294</xdr:rowOff>
    </xdr:from>
    <xdr:to>
      <xdr:col>41</xdr:col>
      <xdr:colOff>101600</xdr:colOff>
      <xdr:row>57</xdr:row>
      <xdr:rowOff>157894</xdr:rowOff>
    </xdr:to>
    <xdr:sp macro="" textlink="">
      <xdr:nvSpPr>
        <xdr:cNvPr id="375" name="楕円 374"/>
        <xdr:cNvSpPr/>
      </xdr:nvSpPr>
      <xdr:spPr>
        <a:xfrm>
          <a:off x="7810500" y="98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149021</xdr:rowOff>
    </xdr:from>
    <xdr:ext cx="534377" cy="259045"/>
    <xdr:sp macro="" textlink="">
      <xdr:nvSpPr>
        <xdr:cNvPr id="376" name="テキスト ボックス 375"/>
        <xdr:cNvSpPr txBox="1"/>
      </xdr:nvSpPr>
      <xdr:spPr>
        <a:xfrm>
          <a:off x="7594111" y="992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163904</xdr:rowOff>
    </xdr:from>
    <xdr:to>
      <xdr:col>36</xdr:col>
      <xdr:colOff>165100</xdr:colOff>
      <xdr:row>57</xdr:row>
      <xdr:rowOff>94054</xdr:rowOff>
    </xdr:to>
    <xdr:sp macro="" textlink="">
      <xdr:nvSpPr>
        <xdr:cNvPr id="377" name="楕円 376"/>
        <xdr:cNvSpPr/>
      </xdr:nvSpPr>
      <xdr:spPr>
        <a:xfrm>
          <a:off x="6921500" y="976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85181</xdr:rowOff>
    </xdr:from>
    <xdr:ext cx="534377" cy="259045"/>
    <xdr:sp macro="" textlink="">
      <xdr:nvSpPr>
        <xdr:cNvPr id="378" name="テキスト ボックス 377"/>
        <xdr:cNvSpPr txBox="1"/>
      </xdr:nvSpPr>
      <xdr:spPr>
        <a:xfrm>
          <a:off x="6705111" y="9857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62237</xdr:rowOff>
    </xdr:from>
    <xdr:to>
      <xdr:col>54</xdr:col>
      <xdr:colOff>189865</xdr:colOff>
      <xdr:row>79</xdr:row>
      <xdr:rowOff>98879</xdr:rowOff>
    </xdr:to>
    <xdr:cxnSp macro="">
      <xdr:nvCxnSpPr>
        <xdr:cNvPr id="404" name="直線コネクタ 403"/>
        <xdr:cNvCxnSpPr/>
      </xdr:nvCxnSpPr>
      <xdr:spPr>
        <a:xfrm flipV="1">
          <a:off x="10475595" y="12235187"/>
          <a:ext cx="1270" cy="1408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8914</xdr:rowOff>
    </xdr:from>
    <xdr:ext cx="534377" cy="259045"/>
    <xdr:sp macro="" textlink="">
      <xdr:nvSpPr>
        <xdr:cNvPr id="407" name="普通建設事業費 （ うち新規整備　）最大値テキスト"/>
        <xdr:cNvSpPr txBox="1"/>
      </xdr:nvSpPr>
      <xdr:spPr>
        <a:xfrm>
          <a:off x="10528300" y="1201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62237</xdr:rowOff>
    </xdr:from>
    <xdr:to>
      <xdr:col>55</xdr:col>
      <xdr:colOff>88900</xdr:colOff>
      <xdr:row>71</xdr:row>
      <xdr:rowOff>62237</xdr:rowOff>
    </xdr:to>
    <xdr:cxnSp macro="">
      <xdr:nvCxnSpPr>
        <xdr:cNvPr id="408" name="直線コネクタ 407"/>
        <xdr:cNvCxnSpPr/>
      </xdr:nvCxnSpPr>
      <xdr:spPr>
        <a:xfrm>
          <a:off x="10388600" y="1223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37467</xdr:rowOff>
    </xdr:from>
    <xdr:to>
      <xdr:col>55</xdr:col>
      <xdr:colOff>0</xdr:colOff>
      <xdr:row>79</xdr:row>
      <xdr:rowOff>80166</xdr:rowOff>
    </xdr:to>
    <xdr:cxnSp macro="">
      <xdr:nvCxnSpPr>
        <xdr:cNvPr id="409" name="直線コネクタ 408"/>
        <xdr:cNvCxnSpPr/>
      </xdr:nvCxnSpPr>
      <xdr:spPr>
        <a:xfrm>
          <a:off x="9639300" y="13582017"/>
          <a:ext cx="838200" cy="4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160893</xdr:rowOff>
    </xdr:from>
    <xdr:ext cx="534377" cy="259045"/>
    <xdr:sp macro="" textlink="">
      <xdr:nvSpPr>
        <xdr:cNvPr id="410" name="普通建設事業費 （ うち新規整備　）平均値テキスト"/>
        <xdr:cNvSpPr txBox="1"/>
      </xdr:nvSpPr>
      <xdr:spPr>
        <a:xfrm>
          <a:off x="10528300" y="13191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138016</xdr:rowOff>
    </xdr:from>
    <xdr:to>
      <xdr:col>55</xdr:col>
      <xdr:colOff>50800</xdr:colOff>
      <xdr:row>78</xdr:row>
      <xdr:rowOff>68166</xdr:rowOff>
    </xdr:to>
    <xdr:sp macro="" textlink="">
      <xdr:nvSpPr>
        <xdr:cNvPr id="411" name="フローチャート: 判断 410"/>
        <xdr:cNvSpPr/>
      </xdr:nvSpPr>
      <xdr:spPr>
        <a:xfrm>
          <a:off x="104267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33075</xdr:rowOff>
    </xdr:from>
    <xdr:to>
      <xdr:col>50</xdr:col>
      <xdr:colOff>114300</xdr:colOff>
      <xdr:row>79</xdr:row>
      <xdr:rowOff>37467</xdr:rowOff>
    </xdr:to>
    <xdr:cxnSp macro="">
      <xdr:nvCxnSpPr>
        <xdr:cNvPr id="412" name="直線コネクタ 411"/>
        <xdr:cNvCxnSpPr/>
      </xdr:nvCxnSpPr>
      <xdr:spPr>
        <a:xfrm>
          <a:off x="8750300" y="12891825"/>
          <a:ext cx="889000" cy="69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143585</xdr:rowOff>
    </xdr:from>
    <xdr:to>
      <xdr:col>50</xdr:col>
      <xdr:colOff>165100</xdr:colOff>
      <xdr:row>78</xdr:row>
      <xdr:rowOff>73735</xdr:rowOff>
    </xdr:to>
    <xdr:sp macro="" textlink="">
      <xdr:nvSpPr>
        <xdr:cNvPr id="413" name="フローチャート: 判断 412"/>
        <xdr:cNvSpPr/>
      </xdr:nvSpPr>
      <xdr:spPr>
        <a:xfrm>
          <a:off x="9588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90262</xdr:rowOff>
    </xdr:from>
    <xdr:ext cx="534377" cy="259045"/>
    <xdr:sp macro="" textlink="">
      <xdr:nvSpPr>
        <xdr:cNvPr id="414" name="テキスト ボックス 413"/>
        <xdr:cNvSpPr txBox="1"/>
      </xdr:nvSpPr>
      <xdr:spPr>
        <a:xfrm>
          <a:off x="9372111" y="1312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33075</xdr:rowOff>
    </xdr:from>
    <xdr:to>
      <xdr:col>45</xdr:col>
      <xdr:colOff>177800</xdr:colOff>
      <xdr:row>77</xdr:row>
      <xdr:rowOff>82762</xdr:rowOff>
    </xdr:to>
    <xdr:cxnSp macro="">
      <xdr:nvCxnSpPr>
        <xdr:cNvPr id="415" name="直線コネクタ 414"/>
        <xdr:cNvCxnSpPr/>
      </xdr:nvCxnSpPr>
      <xdr:spPr>
        <a:xfrm flipV="1">
          <a:off x="7861300" y="12891825"/>
          <a:ext cx="889000" cy="39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166542</xdr:rowOff>
    </xdr:from>
    <xdr:to>
      <xdr:col>46</xdr:col>
      <xdr:colOff>38100</xdr:colOff>
      <xdr:row>77</xdr:row>
      <xdr:rowOff>96692</xdr:rowOff>
    </xdr:to>
    <xdr:sp macro="" textlink="">
      <xdr:nvSpPr>
        <xdr:cNvPr id="416" name="フローチャート: 判断 415"/>
        <xdr:cNvSpPr/>
      </xdr:nvSpPr>
      <xdr:spPr>
        <a:xfrm>
          <a:off x="8699500" y="1319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87819</xdr:rowOff>
    </xdr:from>
    <xdr:ext cx="534377" cy="259045"/>
    <xdr:sp macro="" textlink="">
      <xdr:nvSpPr>
        <xdr:cNvPr id="417" name="テキスト ボックス 416"/>
        <xdr:cNvSpPr txBox="1"/>
      </xdr:nvSpPr>
      <xdr:spPr>
        <a:xfrm>
          <a:off x="8483111" y="1328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22492</xdr:rowOff>
    </xdr:from>
    <xdr:to>
      <xdr:col>41</xdr:col>
      <xdr:colOff>101600</xdr:colOff>
      <xdr:row>77</xdr:row>
      <xdr:rowOff>124092</xdr:rowOff>
    </xdr:to>
    <xdr:sp macro="" textlink="">
      <xdr:nvSpPr>
        <xdr:cNvPr id="418" name="フローチャート: 判断 417"/>
        <xdr:cNvSpPr/>
      </xdr:nvSpPr>
      <xdr:spPr>
        <a:xfrm>
          <a:off x="7810500" y="1322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140619</xdr:rowOff>
    </xdr:from>
    <xdr:ext cx="534377" cy="259045"/>
    <xdr:sp macro="" textlink="">
      <xdr:nvSpPr>
        <xdr:cNvPr id="419" name="テキスト ボックス 418"/>
        <xdr:cNvSpPr txBox="1"/>
      </xdr:nvSpPr>
      <xdr:spPr>
        <a:xfrm>
          <a:off x="7594111" y="1299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29366</xdr:rowOff>
    </xdr:from>
    <xdr:to>
      <xdr:col>55</xdr:col>
      <xdr:colOff>50800</xdr:colOff>
      <xdr:row>79</xdr:row>
      <xdr:rowOff>130966</xdr:rowOff>
    </xdr:to>
    <xdr:sp macro="" textlink="">
      <xdr:nvSpPr>
        <xdr:cNvPr id="425" name="楕円 424"/>
        <xdr:cNvSpPr/>
      </xdr:nvSpPr>
      <xdr:spPr>
        <a:xfrm>
          <a:off x="10426700" y="1357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115743</xdr:rowOff>
    </xdr:from>
    <xdr:ext cx="469744" cy="259045"/>
    <xdr:sp macro="" textlink="">
      <xdr:nvSpPr>
        <xdr:cNvPr id="426" name="普通建設事業費 （ うち新規整備　）該当値テキスト"/>
        <xdr:cNvSpPr txBox="1"/>
      </xdr:nvSpPr>
      <xdr:spPr>
        <a:xfrm>
          <a:off x="10528300" y="1348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158117</xdr:rowOff>
    </xdr:from>
    <xdr:to>
      <xdr:col>50</xdr:col>
      <xdr:colOff>165100</xdr:colOff>
      <xdr:row>79</xdr:row>
      <xdr:rowOff>88267</xdr:rowOff>
    </xdr:to>
    <xdr:sp macro="" textlink="">
      <xdr:nvSpPr>
        <xdr:cNvPr id="427" name="楕円 426"/>
        <xdr:cNvSpPr/>
      </xdr:nvSpPr>
      <xdr:spPr>
        <a:xfrm>
          <a:off x="9588500" y="1353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79394</xdr:rowOff>
    </xdr:from>
    <xdr:ext cx="469744" cy="259045"/>
    <xdr:sp macro="" textlink="">
      <xdr:nvSpPr>
        <xdr:cNvPr id="428" name="テキスト ボックス 427"/>
        <xdr:cNvSpPr txBox="1"/>
      </xdr:nvSpPr>
      <xdr:spPr>
        <a:xfrm>
          <a:off x="9404428" y="13623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153725</xdr:rowOff>
    </xdr:from>
    <xdr:to>
      <xdr:col>46</xdr:col>
      <xdr:colOff>38100</xdr:colOff>
      <xdr:row>75</xdr:row>
      <xdr:rowOff>83875</xdr:rowOff>
    </xdr:to>
    <xdr:sp macro="" textlink="">
      <xdr:nvSpPr>
        <xdr:cNvPr id="429" name="楕円 428"/>
        <xdr:cNvSpPr/>
      </xdr:nvSpPr>
      <xdr:spPr>
        <a:xfrm>
          <a:off x="8699500" y="1284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100402</xdr:rowOff>
    </xdr:from>
    <xdr:ext cx="534377" cy="259045"/>
    <xdr:sp macro="" textlink="">
      <xdr:nvSpPr>
        <xdr:cNvPr id="430" name="テキスト ボックス 429"/>
        <xdr:cNvSpPr txBox="1"/>
      </xdr:nvSpPr>
      <xdr:spPr>
        <a:xfrm>
          <a:off x="8483111" y="1261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31962</xdr:rowOff>
    </xdr:from>
    <xdr:to>
      <xdr:col>41</xdr:col>
      <xdr:colOff>101600</xdr:colOff>
      <xdr:row>77</xdr:row>
      <xdr:rowOff>133562</xdr:rowOff>
    </xdr:to>
    <xdr:sp macro="" textlink="">
      <xdr:nvSpPr>
        <xdr:cNvPr id="431" name="楕円 430"/>
        <xdr:cNvSpPr/>
      </xdr:nvSpPr>
      <xdr:spPr>
        <a:xfrm>
          <a:off x="7810500" y="1323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124689</xdr:rowOff>
    </xdr:from>
    <xdr:ext cx="534377" cy="259045"/>
    <xdr:sp macro="" textlink="">
      <xdr:nvSpPr>
        <xdr:cNvPr id="432" name="テキスト ボックス 431"/>
        <xdr:cNvSpPr txBox="1"/>
      </xdr:nvSpPr>
      <xdr:spPr>
        <a:xfrm>
          <a:off x="7594111" y="1332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131674</xdr:rowOff>
    </xdr:from>
    <xdr:to>
      <xdr:col>54</xdr:col>
      <xdr:colOff>189865</xdr:colOff>
      <xdr:row>98</xdr:row>
      <xdr:rowOff>163855</xdr:rowOff>
    </xdr:to>
    <xdr:cxnSp macro="">
      <xdr:nvCxnSpPr>
        <xdr:cNvPr id="456" name="直線コネクタ 455"/>
        <xdr:cNvCxnSpPr/>
      </xdr:nvCxnSpPr>
      <xdr:spPr>
        <a:xfrm flipV="1">
          <a:off x="10475595" y="15562174"/>
          <a:ext cx="1270" cy="1403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167682</xdr:rowOff>
    </xdr:from>
    <xdr:ext cx="469744" cy="259045"/>
    <xdr:sp macro="" textlink="">
      <xdr:nvSpPr>
        <xdr:cNvPr id="457" name="普通建設事業費 （ うち更新整備　）最小値テキスト"/>
        <xdr:cNvSpPr txBox="1"/>
      </xdr:nvSpPr>
      <xdr:spPr>
        <a:xfrm>
          <a:off x="10528300" y="1696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163855</xdr:rowOff>
    </xdr:from>
    <xdr:to>
      <xdr:col>55</xdr:col>
      <xdr:colOff>88900</xdr:colOff>
      <xdr:row>98</xdr:row>
      <xdr:rowOff>163855</xdr:rowOff>
    </xdr:to>
    <xdr:cxnSp macro="">
      <xdr:nvCxnSpPr>
        <xdr:cNvPr id="458" name="直線コネクタ 457"/>
        <xdr:cNvCxnSpPr/>
      </xdr:nvCxnSpPr>
      <xdr:spPr>
        <a:xfrm>
          <a:off x="10388600" y="169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78351</xdr:rowOff>
    </xdr:from>
    <xdr:ext cx="599010" cy="259045"/>
    <xdr:sp macro="" textlink="">
      <xdr:nvSpPr>
        <xdr:cNvPr id="459" name="普通建設事業費 （ うち更新整備　）最大値テキスト"/>
        <xdr:cNvSpPr txBox="1"/>
      </xdr:nvSpPr>
      <xdr:spPr>
        <a:xfrm>
          <a:off x="10528300" y="1533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131674</xdr:rowOff>
    </xdr:from>
    <xdr:to>
      <xdr:col>55</xdr:col>
      <xdr:colOff>88900</xdr:colOff>
      <xdr:row>90</xdr:row>
      <xdr:rowOff>131674</xdr:rowOff>
    </xdr:to>
    <xdr:cxnSp macro="">
      <xdr:nvCxnSpPr>
        <xdr:cNvPr id="460" name="直線コネクタ 459"/>
        <xdr:cNvCxnSpPr/>
      </xdr:nvCxnSpPr>
      <xdr:spPr>
        <a:xfrm>
          <a:off x="10388600" y="1556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130620</xdr:rowOff>
    </xdr:from>
    <xdr:to>
      <xdr:col>55</xdr:col>
      <xdr:colOff>0</xdr:colOff>
      <xdr:row>97</xdr:row>
      <xdr:rowOff>47180</xdr:rowOff>
    </xdr:to>
    <xdr:cxnSp macro="">
      <xdr:nvCxnSpPr>
        <xdr:cNvPr id="461" name="直線コネクタ 460"/>
        <xdr:cNvCxnSpPr/>
      </xdr:nvCxnSpPr>
      <xdr:spPr>
        <a:xfrm>
          <a:off x="9639300" y="16589820"/>
          <a:ext cx="838200" cy="88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17848</xdr:rowOff>
    </xdr:from>
    <xdr:ext cx="534377" cy="259045"/>
    <xdr:sp macro="" textlink="">
      <xdr:nvSpPr>
        <xdr:cNvPr id="462" name="普通建設事業費 （ うち更新整備　）平均値テキスト"/>
        <xdr:cNvSpPr txBox="1"/>
      </xdr:nvSpPr>
      <xdr:spPr>
        <a:xfrm>
          <a:off x="10528300" y="16477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166421</xdr:rowOff>
    </xdr:from>
    <xdr:to>
      <xdr:col>55</xdr:col>
      <xdr:colOff>50800</xdr:colOff>
      <xdr:row>97</xdr:row>
      <xdr:rowOff>96571</xdr:rowOff>
    </xdr:to>
    <xdr:sp macro="" textlink="">
      <xdr:nvSpPr>
        <xdr:cNvPr id="463" name="フローチャート: 判断 462"/>
        <xdr:cNvSpPr/>
      </xdr:nvSpPr>
      <xdr:spPr>
        <a:xfrm>
          <a:off x="104267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130620</xdr:rowOff>
    </xdr:from>
    <xdr:to>
      <xdr:col>50</xdr:col>
      <xdr:colOff>114300</xdr:colOff>
      <xdr:row>98</xdr:row>
      <xdr:rowOff>136792</xdr:rowOff>
    </xdr:to>
    <xdr:cxnSp macro="">
      <xdr:nvCxnSpPr>
        <xdr:cNvPr id="464" name="直線コネクタ 463"/>
        <xdr:cNvCxnSpPr/>
      </xdr:nvCxnSpPr>
      <xdr:spPr>
        <a:xfrm flipV="1">
          <a:off x="8750300" y="16589820"/>
          <a:ext cx="889000" cy="34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29400</xdr:rowOff>
    </xdr:from>
    <xdr:to>
      <xdr:col>50</xdr:col>
      <xdr:colOff>165100</xdr:colOff>
      <xdr:row>97</xdr:row>
      <xdr:rowOff>131000</xdr:rowOff>
    </xdr:to>
    <xdr:sp macro="" textlink="">
      <xdr:nvSpPr>
        <xdr:cNvPr id="465" name="フローチャート: 判断 464"/>
        <xdr:cNvSpPr/>
      </xdr:nvSpPr>
      <xdr:spPr>
        <a:xfrm>
          <a:off x="9588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122127</xdr:rowOff>
    </xdr:from>
    <xdr:ext cx="534377" cy="259045"/>
    <xdr:sp macro="" textlink="">
      <xdr:nvSpPr>
        <xdr:cNvPr id="466" name="テキスト ボックス 465"/>
        <xdr:cNvSpPr txBox="1"/>
      </xdr:nvSpPr>
      <xdr:spPr>
        <a:xfrm>
          <a:off x="9372111" y="1675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115532</xdr:rowOff>
    </xdr:from>
    <xdr:to>
      <xdr:col>45</xdr:col>
      <xdr:colOff>177800</xdr:colOff>
      <xdr:row>98</xdr:row>
      <xdr:rowOff>136792</xdr:rowOff>
    </xdr:to>
    <xdr:cxnSp macro="">
      <xdr:nvCxnSpPr>
        <xdr:cNvPr id="467" name="直線コネクタ 466"/>
        <xdr:cNvCxnSpPr/>
      </xdr:nvCxnSpPr>
      <xdr:spPr>
        <a:xfrm>
          <a:off x="7861300" y="16917632"/>
          <a:ext cx="889000" cy="2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109373</xdr:rowOff>
    </xdr:from>
    <xdr:to>
      <xdr:col>46</xdr:col>
      <xdr:colOff>38100</xdr:colOff>
      <xdr:row>98</xdr:row>
      <xdr:rowOff>39523</xdr:rowOff>
    </xdr:to>
    <xdr:sp macro="" textlink="">
      <xdr:nvSpPr>
        <xdr:cNvPr id="468" name="フローチャート: 判断 467"/>
        <xdr:cNvSpPr/>
      </xdr:nvSpPr>
      <xdr:spPr>
        <a:xfrm>
          <a:off x="8699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56050</xdr:rowOff>
    </xdr:from>
    <xdr:ext cx="534377" cy="259045"/>
    <xdr:sp macro="" textlink="">
      <xdr:nvSpPr>
        <xdr:cNvPr id="469" name="テキスト ボックス 468"/>
        <xdr:cNvSpPr txBox="1"/>
      </xdr:nvSpPr>
      <xdr:spPr>
        <a:xfrm>
          <a:off x="8483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50533</xdr:rowOff>
    </xdr:from>
    <xdr:to>
      <xdr:col>41</xdr:col>
      <xdr:colOff>101600</xdr:colOff>
      <xdr:row>97</xdr:row>
      <xdr:rowOff>152133</xdr:rowOff>
    </xdr:to>
    <xdr:sp macro="" textlink="">
      <xdr:nvSpPr>
        <xdr:cNvPr id="470" name="フローチャート: 判断 469"/>
        <xdr:cNvSpPr/>
      </xdr:nvSpPr>
      <xdr:spPr>
        <a:xfrm>
          <a:off x="7810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168660</xdr:rowOff>
    </xdr:from>
    <xdr:ext cx="534377" cy="259045"/>
    <xdr:sp macro="" textlink="">
      <xdr:nvSpPr>
        <xdr:cNvPr id="471" name="テキスト ボックス 470"/>
        <xdr:cNvSpPr txBox="1"/>
      </xdr:nvSpPr>
      <xdr:spPr>
        <a:xfrm>
          <a:off x="7594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167830</xdr:rowOff>
    </xdr:from>
    <xdr:to>
      <xdr:col>55</xdr:col>
      <xdr:colOff>50800</xdr:colOff>
      <xdr:row>97</xdr:row>
      <xdr:rowOff>97980</xdr:rowOff>
    </xdr:to>
    <xdr:sp macro="" textlink="">
      <xdr:nvSpPr>
        <xdr:cNvPr id="477" name="楕円 476"/>
        <xdr:cNvSpPr/>
      </xdr:nvSpPr>
      <xdr:spPr>
        <a:xfrm>
          <a:off x="10426700" y="166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146257</xdr:rowOff>
    </xdr:from>
    <xdr:ext cx="534377" cy="259045"/>
    <xdr:sp macro="" textlink="">
      <xdr:nvSpPr>
        <xdr:cNvPr id="478" name="普通建設事業費 （ うち更新整備　）該当値テキスト"/>
        <xdr:cNvSpPr txBox="1"/>
      </xdr:nvSpPr>
      <xdr:spPr>
        <a:xfrm>
          <a:off x="10528300" y="1660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79820</xdr:rowOff>
    </xdr:from>
    <xdr:to>
      <xdr:col>50</xdr:col>
      <xdr:colOff>165100</xdr:colOff>
      <xdr:row>97</xdr:row>
      <xdr:rowOff>9970</xdr:rowOff>
    </xdr:to>
    <xdr:sp macro="" textlink="">
      <xdr:nvSpPr>
        <xdr:cNvPr id="479" name="楕円 478"/>
        <xdr:cNvSpPr/>
      </xdr:nvSpPr>
      <xdr:spPr>
        <a:xfrm>
          <a:off x="9588500" y="165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26497</xdr:rowOff>
    </xdr:from>
    <xdr:ext cx="534377" cy="259045"/>
    <xdr:sp macro="" textlink="">
      <xdr:nvSpPr>
        <xdr:cNvPr id="480" name="テキスト ボックス 479"/>
        <xdr:cNvSpPr txBox="1"/>
      </xdr:nvSpPr>
      <xdr:spPr>
        <a:xfrm>
          <a:off x="9372111" y="1631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85992</xdr:rowOff>
    </xdr:from>
    <xdr:to>
      <xdr:col>46</xdr:col>
      <xdr:colOff>38100</xdr:colOff>
      <xdr:row>99</xdr:row>
      <xdr:rowOff>16142</xdr:rowOff>
    </xdr:to>
    <xdr:sp macro="" textlink="">
      <xdr:nvSpPr>
        <xdr:cNvPr id="481" name="楕円 480"/>
        <xdr:cNvSpPr/>
      </xdr:nvSpPr>
      <xdr:spPr>
        <a:xfrm>
          <a:off x="8699500" y="1688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7269</xdr:rowOff>
    </xdr:from>
    <xdr:ext cx="469744" cy="259045"/>
    <xdr:sp macro="" textlink="">
      <xdr:nvSpPr>
        <xdr:cNvPr id="482" name="テキスト ボックス 481"/>
        <xdr:cNvSpPr txBox="1"/>
      </xdr:nvSpPr>
      <xdr:spPr>
        <a:xfrm>
          <a:off x="8515428" y="1698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64732</xdr:rowOff>
    </xdr:from>
    <xdr:to>
      <xdr:col>41</xdr:col>
      <xdr:colOff>101600</xdr:colOff>
      <xdr:row>98</xdr:row>
      <xdr:rowOff>166332</xdr:rowOff>
    </xdr:to>
    <xdr:sp macro="" textlink="">
      <xdr:nvSpPr>
        <xdr:cNvPr id="483" name="楕円 482"/>
        <xdr:cNvSpPr/>
      </xdr:nvSpPr>
      <xdr:spPr>
        <a:xfrm>
          <a:off x="7810500" y="1686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157459</xdr:rowOff>
    </xdr:from>
    <xdr:ext cx="469744" cy="259045"/>
    <xdr:sp macro="" textlink="">
      <xdr:nvSpPr>
        <xdr:cNvPr id="484" name="テキスト ボックス 483"/>
        <xdr:cNvSpPr txBox="1"/>
      </xdr:nvSpPr>
      <xdr:spPr>
        <a:xfrm>
          <a:off x="7626428" y="16959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6" name="テキスト ボックス 49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8" name="テキスト ボックス 49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0" name="テキスト ボックス 49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2" name="テキスト ボックス 50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61418</xdr:rowOff>
    </xdr:from>
    <xdr:to>
      <xdr:col>85</xdr:col>
      <xdr:colOff>126364</xdr:colOff>
      <xdr:row>38</xdr:row>
      <xdr:rowOff>139700</xdr:rowOff>
    </xdr:to>
    <xdr:cxnSp macro="">
      <xdr:nvCxnSpPr>
        <xdr:cNvPr id="506" name="直線コネクタ 505"/>
        <xdr:cNvCxnSpPr/>
      </xdr:nvCxnSpPr>
      <xdr:spPr>
        <a:xfrm flipV="1">
          <a:off x="16317595" y="5204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16641</xdr:rowOff>
    </xdr:from>
    <xdr:ext cx="249299" cy="259045"/>
    <xdr:sp macro="" textlink="">
      <xdr:nvSpPr>
        <xdr:cNvPr id="507" name="災害復旧事業費最小値テキスト"/>
        <xdr:cNvSpPr txBox="1"/>
      </xdr:nvSpPr>
      <xdr:spPr>
        <a:xfrm>
          <a:off x="16370300" y="6703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8" name="直線コネクタ 50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8095</xdr:rowOff>
    </xdr:from>
    <xdr:ext cx="599010" cy="259045"/>
    <xdr:sp macro="" textlink="">
      <xdr:nvSpPr>
        <xdr:cNvPr id="509" name="災害復旧事業費最大値テキスト"/>
        <xdr:cNvSpPr txBox="1"/>
      </xdr:nvSpPr>
      <xdr:spPr>
        <a:xfrm>
          <a:off x="16370300" y="498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61418</xdr:rowOff>
    </xdr:from>
    <xdr:to>
      <xdr:col>86</xdr:col>
      <xdr:colOff>25400</xdr:colOff>
      <xdr:row>30</xdr:row>
      <xdr:rowOff>61418</xdr:rowOff>
    </xdr:to>
    <xdr:cxnSp macro="">
      <xdr:nvCxnSpPr>
        <xdr:cNvPr id="510" name="直線コネクタ 509"/>
        <xdr:cNvCxnSpPr/>
      </xdr:nvCxnSpPr>
      <xdr:spPr>
        <a:xfrm>
          <a:off x="16230600" y="5204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133665</xdr:rowOff>
    </xdr:from>
    <xdr:to>
      <xdr:col>85</xdr:col>
      <xdr:colOff>127000</xdr:colOff>
      <xdr:row>38</xdr:row>
      <xdr:rowOff>136125</xdr:rowOff>
    </xdr:to>
    <xdr:cxnSp macro="">
      <xdr:nvCxnSpPr>
        <xdr:cNvPr id="511" name="直線コネクタ 510"/>
        <xdr:cNvCxnSpPr/>
      </xdr:nvCxnSpPr>
      <xdr:spPr>
        <a:xfrm>
          <a:off x="15481300" y="6648765"/>
          <a:ext cx="838200" cy="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105541</xdr:rowOff>
    </xdr:from>
    <xdr:ext cx="378565" cy="259045"/>
    <xdr:sp macro="" textlink="">
      <xdr:nvSpPr>
        <xdr:cNvPr id="512" name="災害復旧事業費平均値テキスト"/>
        <xdr:cNvSpPr txBox="1"/>
      </xdr:nvSpPr>
      <xdr:spPr>
        <a:xfrm>
          <a:off x="16370300" y="64491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82664</xdr:rowOff>
    </xdr:from>
    <xdr:to>
      <xdr:col>85</xdr:col>
      <xdr:colOff>177800</xdr:colOff>
      <xdr:row>39</xdr:row>
      <xdr:rowOff>12814</xdr:rowOff>
    </xdr:to>
    <xdr:sp macro="" textlink="">
      <xdr:nvSpPr>
        <xdr:cNvPr id="513" name="フローチャート: 判断 512"/>
        <xdr:cNvSpPr/>
      </xdr:nvSpPr>
      <xdr:spPr>
        <a:xfrm>
          <a:off x="16268700" y="659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133665</xdr:rowOff>
    </xdr:from>
    <xdr:to>
      <xdr:col>81</xdr:col>
      <xdr:colOff>50800</xdr:colOff>
      <xdr:row>38</xdr:row>
      <xdr:rowOff>136179</xdr:rowOff>
    </xdr:to>
    <xdr:cxnSp macro="">
      <xdr:nvCxnSpPr>
        <xdr:cNvPr id="514" name="直線コネクタ 513"/>
        <xdr:cNvCxnSpPr/>
      </xdr:nvCxnSpPr>
      <xdr:spPr>
        <a:xfrm flipV="1">
          <a:off x="14592300" y="6648765"/>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72642</xdr:rowOff>
    </xdr:from>
    <xdr:to>
      <xdr:col>81</xdr:col>
      <xdr:colOff>101600</xdr:colOff>
      <xdr:row>39</xdr:row>
      <xdr:rowOff>2792</xdr:rowOff>
    </xdr:to>
    <xdr:sp macro="" textlink="">
      <xdr:nvSpPr>
        <xdr:cNvPr id="515" name="フローチャート: 判断 514"/>
        <xdr:cNvSpPr/>
      </xdr:nvSpPr>
      <xdr:spPr>
        <a:xfrm>
          <a:off x="15430500" y="6587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19319</xdr:rowOff>
    </xdr:from>
    <xdr:ext cx="469744" cy="259045"/>
    <xdr:sp macro="" textlink="">
      <xdr:nvSpPr>
        <xdr:cNvPr id="516" name="テキスト ボックス 515"/>
        <xdr:cNvSpPr txBox="1"/>
      </xdr:nvSpPr>
      <xdr:spPr>
        <a:xfrm>
          <a:off x="15246428" y="636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136179</xdr:rowOff>
    </xdr:from>
    <xdr:to>
      <xdr:col>76</xdr:col>
      <xdr:colOff>114300</xdr:colOff>
      <xdr:row>38</xdr:row>
      <xdr:rowOff>139170</xdr:rowOff>
    </xdr:to>
    <xdr:cxnSp macro="">
      <xdr:nvCxnSpPr>
        <xdr:cNvPr id="517" name="直線コネクタ 516"/>
        <xdr:cNvCxnSpPr/>
      </xdr:nvCxnSpPr>
      <xdr:spPr>
        <a:xfrm flipV="1">
          <a:off x="13703300" y="6651279"/>
          <a:ext cx="889000" cy="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80167</xdr:rowOff>
    </xdr:from>
    <xdr:to>
      <xdr:col>76</xdr:col>
      <xdr:colOff>165100</xdr:colOff>
      <xdr:row>39</xdr:row>
      <xdr:rowOff>10317</xdr:rowOff>
    </xdr:to>
    <xdr:sp macro="" textlink="">
      <xdr:nvSpPr>
        <xdr:cNvPr id="518" name="フローチャート: 判断 517"/>
        <xdr:cNvSpPr/>
      </xdr:nvSpPr>
      <xdr:spPr>
        <a:xfrm>
          <a:off x="14541500" y="659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26845</xdr:rowOff>
    </xdr:from>
    <xdr:ext cx="378565" cy="259045"/>
    <xdr:sp macro="" textlink="">
      <xdr:nvSpPr>
        <xdr:cNvPr id="519" name="テキスト ボックス 518"/>
        <xdr:cNvSpPr txBox="1"/>
      </xdr:nvSpPr>
      <xdr:spPr>
        <a:xfrm>
          <a:off x="14403017" y="6370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129477</xdr:rowOff>
    </xdr:from>
    <xdr:to>
      <xdr:col>71</xdr:col>
      <xdr:colOff>177800</xdr:colOff>
      <xdr:row>38</xdr:row>
      <xdr:rowOff>139170</xdr:rowOff>
    </xdr:to>
    <xdr:cxnSp macro="">
      <xdr:nvCxnSpPr>
        <xdr:cNvPr id="520" name="直線コネクタ 519"/>
        <xdr:cNvCxnSpPr/>
      </xdr:nvCxnSpPr>
      <xdr:spPr>
        <a:xfrm>
          <a:off x="12814300" y="6644577"/>
          <a:ext cx="889000" cy="9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76647</xdr:rowOff>
    </xdr:from>
    <xdr:to>
      <xdr:col>72</xdr:col>
      <xdr:colOff>38100</xdr:colOff>
      <xdr:row>39</xdr:row>
      <xdr:rowOff>6797</xdr:rowOff>
    </xdr:to>
    <xdr:sp macro="" textlink="">
      <xdr:nvSpPr>
        <xdr:cNvPr id="521" name="フローチャート: 判断 520"/>
        <xdr:cNvSpPr/>
      </xdr:nvSpPr>
      <xdr:spPr>
        <a:xfrm>
          <a:off x="13652500" y="659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23324</xdr:rowOff>
    </xdr:from>
    <xdr:ext cx="469744" cy="259045"/>
    <xdr:sp macro="" textlink="">
      <xdr:nvSpPr>
        <xdr:cNvPr id="522" name="テキスト ボックス 521"/>
        <xdr:cNvSpPr txBox="1"/>
      </xdr:nvSpPr>
      <xdr:spPr>
        <a:xfrm>
          <a:off x="13468428" y="636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70328</xdr:rowOff>
    </xdr:from>
    <xdr:to>
      <xdr:col>67</xdr:col>
      <xdr:colOff>101600</xdr:colOff>
      <xdr:row>39</xdr:row>
      <xdr:rowOff>478</xdr:rowOff>
    </xdr:to>
    <xdr:sp macro="" textlink="">
      <xdr:nvSpPr>
        <xdr:cNvPr id="523" name="フローチャート: 判断 522"/>
        <xdr:cNvSpPr/>
      </xdr:nvSpPr>
      <xdr:spPr>
        <a:xfrm>
          <a:off x="12763500" y="65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17006</xdr:rowOff>
    </xdr:from>
    <xdr:ext cx="469744" cy="259045"/>
    <xdr:sp macro="" textlink="">
      <xdr:nvSpPr>
        <xdr:cNvPr id="524" name="テキスト ボックス 523"/>
        <xdr:cNvSpPr txBox="1"/>
      </xdr:nvSpPr>
      <xdr:spPr>
        <a:xfrm>
          <a:off x="12579428" y="636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85325</xdr:rowOff>
    </xdr:from>
    <xdr:to>
      <xdr:col>85</xdr:col>
      <xdr:colOff>177800</xdr:colOff>
      <xdr:row>39</xdr:row>
      <xdr:rowOff>15475</xdr:rowOff>
    </xdr:to>
    <xdr:sp macro="" textlink="">
      <xdr:nvSpPr>
        <xdr:cNvPr id="530" name="楕円 529"/>
        <xdr:cNvSpPr/>
      </xdr:nvSpPr>
      <xdr:spPr>
        <a:xfrm>
          <a:off x="16268700" y="660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61091</xdr:rowOff>
    </xdr:from>
    <xdr:ext cx="378565" cy="259045"/>
    <xdr:sp macro="" textlink="">
      <xdr:nvSpPr>
        <xdr:cNvPr id="531" name="災害復旧事業費該当値テキスト"/>
        <xdr:cNvSpPr txBox="1"/>
      </xdr:nvSpPr>
      <xdr:spPr>
        <a:xfrm>
          <a:off x="16370300" y="6576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82865</xdr:rowOff>
    </xdr:from>
    <xdr:to>
      <xdr:col>81</xdr:col>
      <xdr:colOff>101600</xdr:colOff>
      <xdr:row>39</xdr:row>
      <xdr:rowOff>13015</xdr:rowOff>
    </xdr:to>
    <xdr:sp macro="" textlink="">
      <xdr:nvSpPr>
        <xdr:cNvPr id="532" name="楕円 531"/>
        <xdr:cNvSpPr/>
      </xdr:nvSpPr>
      <xdr:spPr>
        <a:xfrm>
          <a:off x="15430500" y="659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4142</xdr:rowOff>
    </xdr:from>
    <xdr:ext cx="378565" cy="259045"/>
    <xdr:sp macro="" textlink="">
      <xdr:nvSpPr>
        <xdr:cNvPr id="533" name="テキスト ボックス 532"/>
        <xdr:cNvSpPr txBox="1"/>
      </xdr:nvSpPr>
      <xdr:spPr>
        <a:xfrm>
          <a:off x="15292017" y="66906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85379</xdr:rowOff>
    </xdr:from>
    <xdr:to>
      <xdr:col>76</xdr:col>
      <xdr:colOff>165100</xdr:colOff>
      <xdr:row>39</xdr:row>
      <xdr:rowOff>15529</xdr:rowOff>
    </xdr:to>
    <xdr:sp macro="" textlink="">
      <xdr:nvSpPr>
        <xdr:cNvPr id="534" name="楕円 533"/>
        <xdr:cNvSpPr/>
      </xdr:nvSpPr>
      <xdr:spPr>
        <a:xfrm>
          <a:off x="14541500" y="660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6656</xdr:rowOff>
    </xdr:from>
    <xdr:ext cx="378565" cy="259045"/>
    <xdr:sp macro="" textlink="">
      <xdr:nvSpPr>
        <xdr:cNvPr id="535" name="テキスト ボックス 534"/>
        <xdr:cNvSpPr txBox="1"/>
      </xdr:nvSpPr>
      <xdr:spPr>
        <a:xfrm>
          <a:off x="14403017" y="6693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88370</xdr:rowOff>
    </xdr:from>
    <xdr:to>
      <xdr:col>72</xdr:col>
      <xdr:colOff>38100</xdr:colOff>
      <xdr:row>39</xdr:row>
      <xdr:rowOff>18520</xdr:rowOff>
    </xdr:to>
    <xdr:sp macro="" textlink="">
      <xdr:nvSpPr>
        <xdr:cNvPr id="536" name="楕円 535"/>
        <xdr:cNvSpPr/>
      </xdr:nvSpPr>
      <xdr:spPr>
        <a:xfrm>
          <a:off x="13652500" y="660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9647</xdr:rowOff>
    </xdr:from>
    <xdr:ext cx="313932" cy="259045"/>
    <xdr:sp macro="" textlink="">
      <xdr:nvSpPr>
        <xdr:cNvPr id="537" name="テキスト ボックス 536"/>
        <xdr:cNvSpPr txBox="1"/>
      </xdr:nvSpPr>
      <xdr:spPr>
        <a:xfrm>
          <a:off x="13546333" y="66961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78677</xdr:rowOff>
    </xdr:from>
    <xdr:to>
      <xdr:col>67</xdr:col>
      <xdr:colOff>101600</xdr:colOff>
      <xdr:row>39</xdr:row>
      <xdr:rowOff>8827</xdr:rowOff>
    </xdr:to>
    <xdr:sp macro="" textlink="">
      <xdr:nvSpPr>
        <xdr:cNvPr id="538" name="楕円 537"/>
        <xdr:cNvSpPr/>
      </xdr:nvSpPr>
      <xdr:spPr>
        <a:xfrm>
          <a:off x="12763500" y="659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171404</xdr:rowOff>
    </xdr:from>
    <xdr:ext cx="469744" cy="259045"/>
    <xdr:sp macro="" textlink="">
      <xdr:nvSpPr>
        <xdr:cNvPr id="539" name="テキスト ボックス 538"/>
        <xdr:cNvSpPr txBox="1"/>
      </xdr:nvSpPr>
      <xdr:spPr>
        <a:xfrm>
          <a:off x="12579428" y="6686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9" name="直線コネクタ 59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0" name="テキスト ボックス 59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1" name="直線コネクタ 60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2" name="テキスト ボックス 60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3" name="直線コネクタ 60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4" name="テキスト ボックス 60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5" name="直線コネクタ 60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6" name="テキスト ボックス 60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7" name="直線コネクタ 60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8" name="テキスト ボックス 60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9" name="直線コネクタ 60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0" name="テキスト ボックス 60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121886</xdr:rowOff>
    </xdr:from>
    <xdr:to>
      <xdr:col>85</xdr:col>
      <xdr:colOff>126364</xdr:colOff>
      <xdr:row>78</xdr:row>
      <xdr:rowOff>38398</xdr:rowOff>
    </xdr:to>
    <xdr:cxnSp macro="">
      <xdr:nvCxnSpPr>
        <xdr:cNvPr id="614" name="直線コネクタ 613"/>
        <xdr:cNvCxnSpPr/>
      </xdr:nvCxnSpPr>
      <xdr:spPr>
        <a:xfrm flipV="1">
          <a:off x="16317595" y="11951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15" name="公債費最小値テキスト"/>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16" name="直線コネクタ 615"/>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68563</xdr:rowOff>
    </xdr:from>
    <xdr:ext cx="599010" cy="259045"/>
    <xdr:sp macro="" textlink="">
      <xdr:nvSpPr>
        <xdr:cNvPr id="617" name="公債費最大値テキスト"/>
        <xdr:cNvSpPr txBox="1"/>
      </xdr:nvSpPr>
      <xdr:spPr>
        <a:xfrm>
          <a:off x="16370300" y="1172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121886</xdr:rowOff>
    </xdr:from>
    <xdr:to>
      <xdr:col>86</xdr:col>
      <xdr:colOff>25400</xdr:colOff>
      <xdr:row>69</xdr:row>
      <xdr:rowOff>121886</xdr:rowOff>
    </xdr:to>
    <xdr:cxnSp macro="">
      <xdr:nvCxnSpPr>
        <xdr:cNvPr id="618" name="直線コネクタ 617"/>
        <xdr:cNvCxnSpPr/>
      </xdr:nvCxnSpPr>
      <xdr:spPr>
        <a:xfrm>
          <a:off x="16230600" y="1195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101459</xdr:rowOff>
    </xdr:from>
    <xdr:to>
      <xdr:col>85</xdr:col>
      <xdr:colOff>127000</xdr:colOff>
      <xdr:row>76</xdr:row>
      <xdr:rowOff>106291</xdr:rowOff>
    </xdr:to>
    <xdr:cxnSp macro="">
      <xdr:nvCxnSpPr>
        <xdr:cNvPr id="619" name="直線コネクタ 618"/>
        <xdr:cNvCxnSpPr/>
      </xdr:nvCxnSpPr>
      <xdr:spPr>
        <a:xfrm flipV="1">
          <a:off x="15481300" y="13131659"/>
          <a:ext cx="838200" cy="4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64163</xdr:rowOff>
    </xdr:from>
    <xdr:ext cx="534377" cy="259045"/>
    <xdr:sp macro="" textlink="">
      <xdr:nvSpPr>
        <xdr:cNvPr id="620" name="公債費平均値テキスト"/>
        <xdr:cNvSpPr txBox="1"/>
      </xdr:nvSpPr>
      <xdr:spPr>
        <a:xfrm>
          <a:off x="16370300" y="12922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41286</xdr:rowOff>
    </xdr:from>
    <xdr:to>
      <xdr:col>85</xdr:col>
      <xdr:colOff>177800</xdr:colOff>
      <xdr:row>76</xdr:row>
      <xdr:rowOff>142886</xdr:rowOff>
    </xdr:to>
    <xdr:sp macro="" textlink="">
      <xdr:nvSpPr>
        <xdr:cNvPr id="621" name="フローチャート: 判断 620"/>
        <xdr:cNvSpPr/>
      </xdr:nvSpPr>
      <xdr:spPr>
        <a:xfrm>
          <a:off x="162687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87252</xdr:rowOff>
    </xdr:from>
    <xdr:to>
      <xdr:col>81</xdr:col>
      <xdr:colOff>50800</xdr:colOff>
      <xdr:row>76</xdr:row>
      <xdr:rowOff>106291</xdr:rowOff>
    </xdr:to>
    <xdr:cxnSp macro="">
      <xdr:nvCxnSpPr>
        <xdr:cNvPr id="622" name="直線コネクタ 621"/>
        <xdr:cNvCxnSpPr/>
      </xdr:nvCxnSpPr>
      <xdr:spPr>
        <a:xfrm>
          <a:off x="14592300" y="13117452"/>
          <a:ext cx="889000" cy="19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44062</xdr:rowOff>
    </xdr:from>
    <xdr:to>
      <xdr:col>81</xdr:col>
      <xdr:colOff>101600</xdr:colOff>
      <xdr:row>76</xdr:row>
      <xdr:rowOff>145662</xdr:rowOff>
    </xdr:to>
    <xdr:sp macro="" textlink="">
      <xdr:nvSpPr>
        <xdr:cNvPr id="623" name="フローチャート: 判断 622"/>
        <xdr:cNvSpPr/>
      </xdr:nvSpPr>
      <xdr:spPr>
        <a:xfrm>
          <a:off x="15430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162189</xdr:rowOff>
    </xdr:from>
    <xdr:ext cx="534377" cy="259045"/>
    <xdr:sp macro="" textlink="">
      <xdr:nvSpPr>
        <xdr:cNvPr id="624" name="テキスト ボックス 623"/>
        <xdr:cNvSpPr txBox="1"/>
      </xdr:nvSpPr>
      <xdr:spPr>
        <a:xfrm>
          <a:off x="15214111" y="1284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53420</xdr:rowOff>
    </xdr:from>
    <xdr:to>
      <xdr:col>76</xdr:col>
      <xdr:colOff>114300</xdr:colOff>
      <xdr:row>76</xdr:row>
      <xdr:rowOff>87252</xdr:rowOff>
    </xdr:to>
    <xdr:cxnSp macro="">
      <xdr:nvCxnSpPr>
        <xdr:cNvPr id="625" name="直線コネクタ 624"/>
        <xdr:cNvCxnSpPr/>
      </xdr:nvCxnSpPr>
      <xdr:spPr>
        <a:xfrm>
          <a:off x="13703300" y="13083620"/>
          <a:ext cx="889000" cy="3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76964</xdr:rowOff>
    </xdr:from>
    <xdr:to>
      <xdr:col>76</xdr:col>
      <xdr:colOff>165100</xdr:colOff>
      <xdr:row>77</xdr:row>
      <xdr:rowOff>7114</xdr:rowOff>
    </xdr:to>
    <xdr:sp macro="" textlink="">
      <xdr:nvSpPr>
        <xdr:cNvPr id="626" name="フローチャート: 判断 625"/>
        <xdr:cNvSpPr/>
      </xdr:nvSpPr>
      <xdr:spPr>
        <a:xfrm>
          <a:off x="145415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169691</xdr:rowOff>
    </xdr:from>
    <xdr:ext cx="534377" cy="259045"/>
    <xdr:sp macro="" textlink="">
      <xdr:nvSpPr>
        <xdr:cNvPr id="627" name="テキスト ボックス 626"/>
        <xdr:cNvSpPr txBox="1"/>
      </xdr:nvSpPr>
      <xdr:spPr>
        <a:xfrm>
          <a:off x="14325111" y="1319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53420</xdr:rowOff>
    </xdr:from>
    <xdr:to>
      <xdr:col>71</xdr:col>
      <xdr:colOff>177800</xdr:colOff>
      <xdr:row>76</xdr:row>
      <xdr:rowOff>57142</xdr:rowOff>
    </xdr:to>
    <xdr:cxnSp macro="">
      <xdr:nvCxnSpPr>
        <xdr:cNvPr id="628" name="直線コネクタ 627"/>
        <xdr:cNvCxnSpPr/>
      </xdr:nvCxnSpPr>
      <xdr:spPr>
        <a:xfrm flipV="1">
          <a:off x="12814300" y="13083620"/>
          <a:ext cx="889000" cy="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3567</xdr:rowOff>
    </xdr:from>
    <xdr:to>
      <xdr:col>72</xdr:col>
      <xdr:colOff>38100</xdr:colOff>
      <xdr:row>76</xdr:row>
      <xdr:rowOff>105167</xdr:rowOff>
    </xdr:to>
    <xdr:sp macro="" textlink="">
      <xdr:nvSpPr>
        <xdr:cNvPr id="629" name="フローチャート: 判断 628"/>
        <xdr:cNvSpPr/>
      </xdr:nvSpPr>
      <xdr:spPr>
        <a:xfrm>
          <a:off x="13652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96294</xdr:rowOff>
    </xdr:from>
    <xdr:ext cx="534377" cy="259045"/>
    <xdr:sp macro="" textlink="">
      <xdr:nvSpPr>
        <xdr:cNvPr id="630" name="テキスト ボックス 629"/>
        <xdr:cNvSpPr txBox="1"/>
      </xdr:nvSpPr>
      <xdr:spPr>
        <a:xfrm>
          <a:off x="13436111" y="1312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170461</xdr:rowOff>
    </xdr:from>
    <xdr:to>
      <xdr:col>67</xdr:col>
      <xdr:colOff>101600</xdr:colOff>
      <xdr:row>76</xdr:row>
      <xdr:rowOff>100611</xdr:rowOff>
    </xdr:to>
    <xdr:sp macro="" textlink="">
      <xdr:nvSpPr>
        <xdr:cNvPr id="631" name="フローチャート: 判断 630"/>
        <xdr:cNvSpPr/>
      </xdr:nvSpPr>
      <xdr:spPr>
        <a:xfrm>
          <a:off x="12763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117138</xdr:rowOff>
    </xdr:from>
    <xdr:ext cx="534377" cy="259045"/>
    <xdr:sp macro="" textlink="">
      <xdr:nvSpPr>
        <xdr:cNvPr id="632" name="テキスト ボックス 631"/>
        <xdr:cNvSpPr txBox="1"/>
      </xdr:nvSpPr>
      <xdr:spPr>
        <a:xfrm>
          <a:off x="12547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50659</xdr:rowOff>
    </xdr:from>
    <xdr:to>
      <xdr:col>85</xdr:col>
      <xdr:colOff>177800</xdr:colOff>
      <xdr:row>76</xdr:row>
      <xdr:rowOff>152259</xdr:rowOff>
    </xdr:to>
    <xdr:sp macro="" textlink="">
      <xdr:nvSpPr>
        <xdr:cNvPr id="638" name="楕円 637"/>
        <xdr:cNvSpPr/>
      </xdr:nvSpPr>
      <xdr:spPr>
        <a:xfrm>
          <a:off x="16268700" y="1308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29086</xdr:rowOff>
    </xdr:from>
    <xdr:ext cx="534377" cy="259045"/>
    <xdr:sp macro="" textlink="">
      <xdr:nvSpPr>
        <xdr:cNvPr id="639" name="公債費該当値テキスト"/>
        <xdr:cNvSpPr txBox="1"/>
      </xdr:nvSpPr>
      <xdr:spPr>
        <a:xfrm>
          <a:off x="16370300" y="1305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55491</xdr:rowOff>
    </xdr:from>
    <xdr:to>
      <xdr:col>81</xdr:col>
      <xdr:colOff>101600</xdr:colOff>
      <xdr:row>76</xdr:row>
      <xdr:rowOff>157091</xdr:rowOff>
    </xdr:to>
    <xdr:sp macro="" textlink="">
      <xdr:nvSpPr>
        <xdr:cNvPr id="640" name="楕円 639"/>
        <xdr:cNvSpPr/>
      </xdr:nvSpPr>
      <xdr:spPr>
        <a:xfrm>
          <a:off x="15430500" y="1308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148218</xdr:rowOff>
    </xdr:from>
    <xdr:ext cx="534377" cy="259045"/>
    <xdr:sp macro="" textlink="">
      <xdr:nvSpPr>
        <xdr:cNvPr id="641" name="テキスト ボックス 640"/>
        <xdr:cNvSpPr txBox="1"/>
      </xdr:nvSpPr>
      <xdr:spPr>
        <a:xfrm>
          <a:off x="15214111" y="13178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36452</xdr:rowOff>
    </xdr:from>
    <xdr:to>
      <xdr:col>76</xdr:col>
      <xdr:colOff>165100</xdr:colOff>
      <xdr:row>76</xdr:row>
      <xdr:rowOff>138052</xdr:rowOff>
    </xdr:to>
    <xdr:sp macro="" textlink="">
      <xdr:nvSpPr>
        <xdr:cNvPr id="642" name="楕円 641"/>
        <xdr:cNvSpPr/>
      </xdr:nvSpPr>
      <xdr:spPr>
        <a:xfrm>
          <a:off x="14541500" y="1306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154580</xdr:rowOff>
    </xdr:from>
    <xdr:ext cx="534377" cy="259045"/>
    <xdr:sp macro="" textlink="">
      <xdr:nvSpPr>
        <xdr:cNvPr id="643" name="テキスト ボックス 642"/>
        <xdr:cNvSpPr txBox="1"/>
      </xdr:nvSpPr>
      <xdr:spPr>
        <a:xfrm>
          <a:off x="14325111" y="12841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2620</xdr:rowOff>
    </xdr:from>
    <xdr:to>
      <xdr:col>72</xdr:col>
      <xdr:colOff>38100</xdr:colOff>
      <xdr:row>76</xdr:row>
      <xdr:rowOff>104220</xdr:rowOff>
    </xdr:to>
    <xdr:sp macro="" textlink="">
      <xdr:nvSpPr>
        <xdr:cNvPr id="644" name="楕円 643"/>
        <xdr:cNvSpPr/>
      </xdr:nvSpPr>
      <xdr:spPr>
        <a:xfrm>
          <a:off x="13652500" y="1303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120747</xdr:rowOff>
    </xdr:from>
    <xdr:ext cx="534377" cy="259045"/>
    <xdr:sp macro="" textlink="">
      <xdr:nvSpPr>
        <xdr:cNvPr id="645" name="テキスト ボックス 644"/>
        <xdr:cNvSpPr txBox="1"/>
      </xdr:nvSpPr>
      <xdr:spPr>
        <a:xfrm>
          <a:off x="13436111" y="1280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6342</xdr:rowOff>
    </xdr:from>
    <xdr:to>
      <xdr:col>67</xdr:col>
      <xdr:colOff>101600</xdr:colOff>
      <xdr:row>76</xdr:row>
      <xdr:rowOff>107942</xdr:rowOff>
    </xdr:to>
    <xdr:sp macro="" textlink="">
      <xdr:nvSpPr>
        <xdr:cNvPr id="646" name="楕円 645"/>
        <xdr:cNvSpPr/>
      </xdr:nvSpPr>
      <xdr:spPr>
        <a:xfrm>
          <a:off x="12763500" y="1303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99069</xdr:rowOff>
    </xdr:from>
    <xdr:ext cx="534377" cy="259045"/>
    <xdr:sp macro="" textlink="">
      <xdr:nvSpPr>
        <xdr:cNvPr id="647" name="テキスト ボックス 646"/>
        <xdr:cNvSpPr txBox="1"/>
      </xdr:nvSpPr>
      <xdr:spPr>
        <a:xfrm>
          <a:off x="12547111" y="13129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90199</xdr:rowOff>
    </xdr:from>
    <xdr:to>
      <xdr:col>85</xdr:col>
      <xdr:colOff>126364</xdr:colOff>
      <xdr:row>98</xdr:row>
      <xdr:rowOff>139658</xdr:rowOff>
    </xdr:to>
    <xdr:cxnSp macro="">
      <xdr:nvCxnSpPr>
        <xdr:cNvPr id="669" name="直線コネクタ 668"/>
        <xdr:cNvCxnSpPr/>
      </xdr:nvCxnSpPr>
      <xdr:spPr>
        <a:xfrm flipV="1">
          <a:off x="16317595" y="15520699"/>
          <a:ext cx="1269" cy="1421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70"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71" name="直線コネクタ 670"/>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36876</xdr:rowOff>
    </xdr:from>
    <xdr:ext cx="599010" cy="259045"/>
    <xdr:sp macro="" textlink="">
      <xdr:nvSpPr>
        <xdr:cNvPr id="672" name="積立金最大値テキスト"/>
        <xdr:cNvSpPr txBox="1"/>
      </xdr:nvSpPr>
      <xdr:spPr>
        <a:xfrm>
          <a:off x="16370300" y="1529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90199</xdr:rowOff>
    </xdr:from>
    <xdr:to>
      <xdr:col>86</xdr:col>
      <xdr:colOff>25400</xdr:colOff>
      <xdr:row>90</xdr:row>
      <xdr:rowOff>90199</xdr:rowOff>
    </xdr:to>
    <xdr:cxnSp macro="">
      <xdr:nvCxnSpPr>
        <xdr:cNvPr id="673" name="直線コネクタ 672"/>
        <xdr:cNvCxnSpPr/>
      </xdr:nvCxnSpPr>
      <xdr:spPr>
        <a:xfrm>
          <a:off x="16230600" y="155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129710</xdr:rowOff>
    </xdr:from>
    <xdr:to>
      <xdr:col>85</xdr:col>
      <xdr:colOff>127000</xdr:colOff>
      <xdr:row>98</xdr:row>
      <xdr:rowOff>132787</xdr:rowOff>
    </xdr:to>
    <xdr:cxnSp macro="">
      <xdr:nvCxnSpPr>
        <xdr:cNvPr id="674" name="直線コネクタ 673"/>
        <xdr:cNvCxnSpPr/>
      </xdr:nvCxnSpPr>
      <xdr:spPr>
        <a:xfrm>
          <a:off x="15481300" y="16931810"/>
          <a:ext cx="838200" cy="3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37980</xdr:rowOff>
    </xdr:from>
    <xdr:ext cx="534377" cy="259045"/>
    <xdr:sp macro="" textlink="">
      <xdr:nvSpPr>
        <xdr:cNvPr id="675" name="積立金平均値テキスト"/>
        <xdr:cNvSpPr txBox="1"/>
      </xdr:nvSpPr>
      <xdr:spPr>
        <a:xfrm>
          <a:off x="16370300" y="16668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15103</xdr:rowOff>
    </xdr:from>
    <xdr:to>
      <xdr:col>85</xdr:col>
      <xdr:colOff>177800</xdr:colOff>
      <xdr:row>98</xdr:row>
      <xdr:rowOff>116703</xdr:rowOff>
    </xdr:to>
    <xdr:sp macro="" textlink="">
      <xdr:nvSpPr>
        <xdr:cNvPr id="676" name="フローチャート: 判断 675"/>
        <xdr:cNvSpPr/>
      </xdr:nvSpPr>
      <xdr:spPr>
        <a:xfrm>
          <a:off x="16268700" y="1681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129710</xdr:rowOff>
    </xdr:from>
    <xdr:to>
      <xdr:col>81</xdr:col>
      <xdr:colOff>50800</xdr:colOff>
      <xdr:row>98</xdr:row>
      <xdr:rowOff>133559</xdr:rowOff>
    </xdr:to>
    <xdr:cxnSp macro="">
      <xdr:nvCxnSpPr>
        <xdr:cNvPr id="677" name="直線コネクタ 676"/>
        <xdr:cNvCxnSpPr/>
      </xdr:nvCxnSpPr>
      <xdr:spPr>
        <a:xfrm flipV="1">
          <a:off x="14592300" y="16931810"/>
          <a:ext cx="889000" cy="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24699</xdr:rowOff>
    </xdr:from>
    <xdr:to>
      <xdr:col>81</xdr:col>
      <xdr:colOff>101600</xdr:colOff>
      <xdr:row>98</xdr:row>
      <xdr:rowOff>126299</xdr:rowOff>
    </xdr:to>
    <xdr:sp macro="" textlink="">
      <xdr:nvSpPr>
        <xdr:cNvPr id="678" name="フローチャート: 判断 677"/>
        <xdr:cNvSpPr/>
      </xdr:nvSpPr>
      <xdr:spPr>
        <a:xfrm>
          <a:off x="15430500" y="168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142826</xdr:rowOff>
    </xdr:from>
    <xdr:ext cx="534377" cy="259045"/>
    <xdr:sp macro="" textlink="">
      <xdr:nvSpPr>
        <xdr:cNvPr id="679" name="テキスト ボックス 678"/>
        <xdr:cNvSpPr txBox="1"/>
      </xdr:nvSpPr>
      <xdr:spPr>
        <a:xfrm>
          <a:off x="15214111" y="1660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120137</xdr:rowOff>
    </xdr:from>
    <xdr:to>
      <xdr:col>76</xdr:col>
      <xdr:colOff>114300</xdr:colOff>
      <xdr:row>98</xdr:row>
      <xdr:rowOff>133559</xdr:rowOff>
    </xdr:to>
    <xdr:cxnSp macro="">
      <xdr:nvCxnSpPr>
        <xdr:cNvPr id="680" name="直線コネクタ 679"/>
        <xdr:cNvCxnSpPr/>
      </xdr:nvCxnSpPr>
      <xdr:spPr>
        <a:xfrm>
          <a:off x="13703300" y="16922237"/>
          <a:ext cx="889000" cy="13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24572</xdr:rowOff>
    </xdr:from>
    <xdr:to>
      <xdr:col>76</xdr:col>
      <xdr:colOff>165100</xdr:colOff>
      <xdr:row>98</xdr:row>
      <xdr:rowOff>126172</xdr:rowOff>
    </xdr:to>
    <xdr:sp macro="" textlink="">
      <xdr:nvSpPr>
        <xdr:cNvPr id="681" name="フローチャート: 判断 680"/>
        <xdr:cNvSpPr/>
      </xdr:nvSpPr>
      <xdr:spPr>
        <a:xfrm>
          <a:off x="14541500" y="1682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142699</xdr:rowOff>
    </xdr:from>
    <xdr:ext cx="534377" cy="259045"/>
    <xdr:sp macro="" textlink="">
      <xdr:nvSpPr>
        <xdr:cNvPr id="682" name="テキスト ボックス 681"/>
        <xdr:cNvSpPr txBox="1"/>
      </xdr:nvSpPr>
      <xdr:spPr>
        <a:xfrm>
          <a:off x="14325111" y="1660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120137</xdr:rowOff>
    </xdr:from>
    <xdr:to>
      <xdr:col>71</xdr:col>
      <xdr:colOff>177800</xdr:colOff>
      <xdr:row>98</xdr:row>
      <xdr:rowOff>134434</xdr:rowOff>
    </xdr:to>
    <xdr:cxnSp macro="">
      <xdr:nvCxnSpPr>
        <xdr:cNvPr id="683" name="直線コネクタ 682"/>
        <xdr:cNvCxnSpPr/>
      </xdr:nvCxnSpPr>
      <xdr:spPr>
        <a:xfrm flipV="1">
          <a:off x="12814300" y="16922237"/>
          <a:ext cx="889000" cy="1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30652</xdr:rowOff>
    </xdr:from>
    <xdr:to>
      <xdr:col>72</xdr:col>
      <xdr:colOff>38100</xdr:colOff>
      <xdr:row>98</xdr:row>
      <xdr:rowOff>132252</xdr:rowOff>
    </xdr:to>
    <xdr:sp macro="" textlink="">
      <xdr:nvSpPr>
        <xdr:cNvPr id="684" name="フローチャート: 判断 683"/>
        <xdr:cNvSpPr/>
      </xdr:nvSpPr>
      <xdr:spPr>
        <a:xfrm>
          <a:off x="13652500" y="168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148779</xdr:rowOff>
    </xdr:from>
    <xdr:ext cx="534377" cy="259045"/>
    <xdr:sp macro="" textlink="">
      <xdr:nvSpPr>
        <xdr:cNvPr id="685" name="テキスト ボックス 684"/>
        <xdr:cNvSpPr txBox="1"/>
      </xdr:nvSpPr>
      <xdr:spPr>
        <a:xfrm>
          <a:off x="13436111" y="1660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12105</xdr:rowOff>
    </xdr:from>
    <xdr:to>
      <xdr:col>67</xdr:col>
      <xdr:colOff>101600</xdr:colOff>
      <xdr:row>98</xdr:row>
      <xdr:rowOff>113705</xdr:rowOff>
    </xdr:to>
    <xdr:sp macro="" textlink="">
      <xdr:nvSpPr>
        <xdr:cNvPr id="686" name="フローチャート: 判断 685"/>
        <xdr:cNvSpPr/>
      </xdr:nvSpPr>
      <xdr:spPr>
        <a:xfrm>
          <a:off x="12763500" y="1681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130232</xdr:rowOff>
    </xdr:from>
    <xdr:ext cx="534377" cy="259045"/>
    <xdr:sp macro="" textlink="">
      <xdr:nvSpPr>
        <xdr:cNvPr id="687" name="テキスト ボックス 686"/>
        <xdr:cNvSpPr txBox="1"/>
      </xdr:nvSpPr>
      <xdr:spPr>
        <a:xfrm>
          <a:off x="12547111" y="1658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81987</xdr:rowOff>
    </xdr:from>
    <xdr:to>
      <xdr:col>85</xdr:col>
      <xdr:colOff>177800</xdr:colOff>
      <xdr:row>99</xdr:row>
      <xdr:rowOff>12137</xdr:rowOff>
    </xdr:to>
    <xdr:sp macro="" textlink="">
      <xdr:nvSpPr>
        <xdr:cNvPr id="693" name="楕円 692"/>
        <xdr:cNvSpPr/>
      </xdr:nvSpPr>
      <xdr:spPr>
        <a:xfrm>
          <a:off x="16268700" y="1688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168364</xdr:rowOff>
    </xdr:from>
    <xdr:ext cx="469744" cy="259045"/>
    <xdr:sp macro="" textlink="">
      <xdr:nvSpPr>
        <xdr:cNvPr id="694" name="積立金該当値テキスト"/>
        <xdr:cNvSpPr txBox="1"/>
      </xdr:nvSpPr>
      <xdr:spPr>
        <a:xfrm>
          <a:off x="16370300" y="16799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78910</xdr:rowOff>
    </xdr:from>
    <xdr:to>
      <xdr:col>81</xdr:col>
      <xdr:colOff>101600</xdr:colOff>
      <xdr:row>99</xdr:row>
      <xdr:rowOff>9060</xdr:rowOff>
    </xdr:to>
    <xdr:sp macro="" textlink="">
      <xdr:nvSpPr>
        <xdr:cNvPr id="695" name="楕円 694"/>
        <xdr:cNvSpPr/>
      </xdr:nvSpPr>
      <xdr:spPr>
        <a:xfrm>
          <a:off x="15430500" y="1688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187</xdr:rowOff>
    </xdr:from>
    <xdr:ext cx="469744" cy="259045"/>
    <xdr:sp macro="" textlink="">
      <xdr:nvSpPr>
        <xdr:cNvPr id="696" name="テキスト ボックス 695"/>
        <xdr:cNvSpPr txBox="1"/>
      </xdr:nvSpPr>
      <xdr:spPr>
        <a:xfrm>
          <a:off x="15246428" y="1697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82759</xdr:rowOff>
    </xdr:from>
    <xdr:to>
      <xdr:col>76</xdr:col>
      <xdr:colOff>165100</xdr:colOff>
      <xdr:row>99</xdr:row>
      <xdr:rowOff>12909</xdr:rowOff>
    </xdr:to>
    <xdr:sp macro="" textlink="">
      <xdr:nvSpPr>
        <xdr:cNvPr id="697" name="楕円 696"/>
        <xdr:cNvSpPr/>
      </xdr:nvSpPr>
      <xdr:spPr>
        <a:xfrm>
          <a:off x="14541500" y="1688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4036</xdr:rowOff>
    </xdr:from>
    <xdr:ext cx="469744" cy="259045"/>
    <xdr:sp macro="" textlink="">
      <xdr:nvSpPr>
        <xdr:cNvPr id="698" name="テキスト ボックス 697"/>
        <xdr:cNvSpPr txBox="1"/>
      </xdr:nvSpPr>
      <xdr:spPr>
        <a:xfrm>
          <a:off x="14357428" y="16977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69337</xdr:rowOff>
    </xdr:from>
    <xdr:to>
      <xdr:col>72</xdr:col>
      <xdr:colOff>38100</xdr:colOff>
      <xdr:row>98</xdr:row>
      <xdr:rowOff>170937</xdr:rowOff>
    </xdr:to>
    <xdr:sp macro="" textlink="">
      <xdr:nvSpPr>
        <xdr:cNvPr id="699" name="楕円 698"/>
        <xdr:cNvSpPr/>
      </xdr:nvSpPr>
      <xdr:spPr>
        <a:xfrm>
          <a:off x="13652500" y="1687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162064</xdr:rowOff>
    </xdr:from>
    <xdr:ext cx="469744" cy="259045"/>
    <xdr:sp macro="" textlink="">
      <xdr:nvSpPr>
        <xdr:cNvPr id="700" name="テキスト ボックス 699"/>
        <xdr:cNvSpPr txBox="1"/>
      </xdr:nvSpPr>
      <xdr:spPr>
        <a:xfrm>
          <a:off x="13468428" y="1696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83634</xdr:rowOff>
    </xdr:from>
    <xdr:to>
      <xdr:col>67</xdr:col>
      <xdr:colOff>101600</xdr:colOff>
      <xdr:row>99</xdr:row>
      <xdr:rowOff>13784</xdr:rowOff>
    </xdr:to>
    <xdr:sp macro="" textlink="">
      <xdr:nvSpPr>
        <xdr:cNvPr id="701" name="楕円 700"/>
        <xdr:cNvSpPr/>
      </xdr:nvSpPr>
      <xdr:spPr>
        <a:xfrm>
          <a:off x="12763500" y="1688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4911</xdr:rowOff>
    </xdr:from>
    <xdr:ext cx="469744" cy="259045"/>
    <xdr:sp macro="" textlink="">
      <xdr:nvSpPr>
        <xdr:cNvPr id="702" name="テキスト ボックス 701"/>
        <xdr:cNvSpPr txBox="1"/>
      </xdr:nvSpPr>
      <xdr:spPr>
        <a:xfrm>
          <a:off x="12579428" y="16978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2" name="テキスト ボックス 72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15167</xdr:rowOff>
    </xdr:from>
    <xdr:to>
      <xdr:col>116</xdr:col>
      <xdr:colOff>62864</xdr:colOff>
      <xdr:row>39</xdr:row>
      <xdr:rowOff>98878</xdr:rowOff>
    </xdr:to>
    <xdr:cxnSp macro="">
      <xdr:nvCxnSpPr>
        <xdr:cNvPr id="728" name="直線コネクタ 727"/>
        <xdr:cNvCxnSpPr/>
      </xdr:nvCxnSpPr>
      <xdr:spPr>
        <a:xfrm flipV="1">
          <a:off x="22159595" y="5330117"/>
          <a:ext cx="1269" cy="1455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133294</xdr:rowOff>
    </xdr:from>
    <xdr:ext cx="534377" cy="259045"/>
    <xdr:sp macro="" textlink="">
      <xdr:nvSpPr>
        <xdr:cNvPr id="731" name="投資及び出資金最大値テキスト"/>
        <xdr:cNvSpPr txBox="1"/>
      </xdr:nvSpPr>
      <xdr:spPr>
        <a:xfrm>
          <a:off x="22212300" y="510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15167</xdr:rowOff>
    </xdr:from>
    <xdr:to>
      <xdr:col>116</xdr:col>
      <xdr:colOff>152400</xdr:colOff>
      <xdr:row>31</xdr:row>
      <xdr:rowOff>15167</xdr:rowOff>
    </xdr:to>
    <xdr:cxnSp macro="">
      <xdr:nvCxnSpPr>
        <xdr:cNvPr id="732" name="直線コネクタ 731"/>
        <xdr:cNvCxnSpPr/>
      </xdr:nvCxnSpPr>
      <xdr:spPr>
        <a:xfrm>
          <a:off x="22072600" y="5330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3" name="直線コネクタ 73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125166</xdr:rowOff>
    </xdr:from>
    <xdr:ext cx="469744" cy="259045"/>
    <xdr:sp macro="" textlink="">
      <xdr:nvSpPr>
        <xdr:cNvPr id="734" name="投資及び出資金平均値テキスト"/>
        <xdr:cNvSpPr txBox="1"/>
      </xdr:nvSpPr>
      <xdr:spPr>
        <a:xfrm>
          <a:off x="22212300" y="6468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102289</xdr:rowOff>
    </xdr:from>
    <xdr:to>
      <xdr:col>116</xdr:col>
      <xdr:colOff>114300</xdr:colOff>
      <xdr:row>39</xdr:row>
      <xdr:rowOff>32439</xdr:rowOff>
    </xdr:to>
    <xdr:sp macro="" textlink="">
      <xdr:nvSpPr>
        <xdr:cNvPr id="735" name="フローチャート: 判断 734"/>
        <xdr:cNvSpPr/>
      </xdr:nvSpPr>
      <xdr:spPr>
        <a:xfrm>
          <a:off x="221107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6" name="直線コネクタ 73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124714</xdr:rowOff>
    </xdr:from>
    <xdr:to>
      <xdr:col>112</xdr:col>
      <xdr:colOff>38100</xdr:colOff>
      <xdr:row>39</xdr:row>
      <xdr:rowOff>54864</xdr:rowOff>
    </xdr:to>
    <xdr:sp macro="" textlink="">
      <xdr:nvSpPr>
        <xdr:cNvPr id="737" name="フローチャート: 判断 736"/>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71391</xdr:rowOff>
    </xdr:from>
    <xdr:ext cx="378565" cy="259045"/>
    <xdr:sp macro="" textlink="">
      <xdr:nvSpPr>
        <xdr:cNvPr id="738" name="テキスト ボックス 737"/>
        <xdr:cNvSpPr txBox="1"/>
      </xdr:nvSpPr>
      <xdr:spPr>
        <a:xfrm>
          <a:off x="21134017" y="641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9" name="直線コネクタ 73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152690</xdr:rowOff>
    </xdr:from>
    <xdr:to>
      <xdr:col>107</xdr:col>
      <xdr:colOff>101600</xdr:colOff>
      <xdr:row>39</xdr:row>
      <xdr:rowOff>82840</xdr:rowOff>
    </xdr:to>
    <xdr:sp macro="" textlink="">
      <xdr:nvSpPr>
        <xdr:cNvPr id="740" name="フローチャート: 判断 739"/>
        <xdr:cNvSpPr/>
      </xdr:nvSpPr>
      <xdr:spPr>
        <a:xfrm>
          <a:off x="20383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99367</xdr:rowOff>
    </xdr:from>
    <xdr:ext cx="378565" cy="259045"/>
    <xdr:sp macro="" textlink="">
      <xdr:nvSpPr>
        <xdr:cNvPr id="741" name="テキスト ボックス 740"/>
        <xdr:cNvSpPr txBox="1"/>
      </xdr:nvSpPr>
      <xdr:spPr>
        <a:xfrm>
          <a:off x="20245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2" name="直線コネクタ 74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154759</xdr:rowOff>
    </xdr:from>
    <xdr:to>
      <xdr:col>102</xdr:col>
      <xdr:colOff>165100</xdr:colOff>
      <xdr:row>39</xdr:row>
      <xdr:rowOff>84909</xdr:rowOff>
    </xdr:to>
    <xdr:sp macro="" textlink="">
      <xdr:nvSpPr>
        <xdr:cNvPr id="743" name="フローチャート: 判断 742"/>
        <xdr:cNvSpPr/>
      </xdr:nvSpPr>
      <xdr:spPr>
        <a:xfrm>
          <a:off x="19494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101435</xdr:rowOff>
    </xdr:from>
    <xdr:ext cx="378565" cy="259045"/>
    <xdr:sp macro="" textlink="">
      <xdr:nvSpPr>
        <xdr:cNvPr id="744" name="テキスト ボックス 743"/>
        <xdr:cNvSpPr txBox="1"/>
      </xdr:nvSpPr>
      <xdr:spPr>
        <a:xfrm>
          <a:off x="19356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149860</xdr:rowOff>
    </xdr:from>
    <xdr:to>
      <xdr:col>98</xdr:col>
      <xdr:colOff>38100</xdr:colOff>
      <xdr:row>39</xdr:row>
      <xdr:rowOff>80010</xdr:rowOff>
    </xdr:to>
    <xdr:sp macro="" textlink="">
      <xdr:nvSpPr>
        <xdr:cNvPr id="745" name="フローチャート: 判断 744"/>
        <xdr:cNvSpPr/>
      </xdr:nvSpPr>
      <xdr:spPr>
        <a:xfrm>
          <a:off x="18605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96537</xdr:rowOff>
    </xdr:from>
    <xdr:ext cx="378565" cy="259045"/>
    <xdr:sp macro="" textlink="">
      <xdr:nvSpPr>
        <xdr:cNvPr id="746" name="テキスト ボックス 745"/>
        <xdr:cNvSpPr txBox="1"/>
      </xdr:nvSpPr>
      <xdr:spPr>
        <a:xfrm>
          <a:off x="18467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2" name="楕円 75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3"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4" name="楕円 75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5" name="テキスト ボックス 75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6" name="楕円 75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7" name="テキスト ボックス 75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8" name="楕円 75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9" name="テキスト ボックス 75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0" name="楕円 75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1" name="テキスト ボックス 76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23846</xdr:rowOff>
    </xdr:from>
    <xdr:to>
      <xdr:col>116</xdr:col>
      <xdr:colOff>62864</xdr:colOff>
      <xdr:row>58</xdr:row>
      <xdr:rowOff>139700</xdr:rowOff>
    </xdr:to>
    <xdr:cxnSp macro="">
      <xdr:nvCxnSpPr>
        <xdr:cNvPr id="783" name="直線コネクタ 782"/>
        <xdr:cNvCxnSpPr/>
      </xdr:nvCxnSpPr>
      <xdr:spPr>
        <a:xfrm flipV="1">
          <a:off x="22159595" y="8939246"/>
          <a:ext cx="1269" cy="1144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141973</xdr:rowOff>
    </xdr:from>
    <xdr:ext cx="534377" cy="259045"/>
    <xdr:sp macro="" textlink="">
      <xdr:nvSpPr>
        <xdr:cNvPr id="786" name="貸付金最大値テキスト"/>
        <xdr:cNvSpPr txBox="1"/>
      </xdr:nvSpPr>
      <xdr:spPr>
        <a:xfrm>
          <a:off x="22212300" y="871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23846</xdr:rowOff>
    </xdr:from>
    <xdr:to>
      <xdr:col>116</xdr:col>
      <xdr:colOff>152400</xdr:colOff>
      <xdr:row>52</xdr:row>
      <xdr:rowOff>23846</xdr:rowOff>
    </xdr:to>
    <xdr:cxnSp macro="">
      <xdr:nvCxnSpPr>
        <xdr:cNvPr id="787" name="直線コネクタ 786"/>
        <xdr:cNvCxnSpPr/>
      </xdr:nvCxnSpPr>
      <xdr:spPr>
        <a:xfrm>
          <a:off x="22072600" y="893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137597</xdr:rowOff>
    </xdr:from>
    <xdr:to>
      <xdr:col>116</xdr:col>
      <xdr:colOff>63500</xdr:colOff>
      <xdr:row>58</xdr:row>
      <xdr:rowOff>137643</xdr:rowOff>
    </xdr:to>
    <xdr:cxnSp macro="">
      <xdr:nvCxnSpPr>
        <xdr:cNvPr id="788" name="直線コネクタ 787"/>
        <xdr:cNvCxnSpPr/>
      </xdr:nvCxnSpPr>
      <xdr:spPr>
        <a:xfrm>
          <a:off x="21323300" y="10081697"/>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49278</xdr:rowOff>
    </xdr:from>
    <xdr:ext cx="469744" cy="259045"/>
    <xdr:sp macro="" textlink="">
      <xdr:nvSpPr>
        <xdr:cNvPr id="789" name="貸付金平均値テキスト"/>
        <xdr:cNvSpPr txBox="1"/>
      </xdr:nvSpPr>
      <xdr:spPr>
        <a:xfrm>
          <a:off x="22212300" y="9821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26401</xdr:rowOff>
    </xdr:from>
    <xdr:to>
      <xdr:col>116</xdr:col>
      <xdr:colOff>114300</xdr:colOff>
      <xdr:row>58</xdr:row>
      <xdr:rowOff>128001</xdr:rowOff>
    </xdr:to>
    <xdr:sp macro="" textlink="">
      <xdr:nvSpPr>
        <xdr:cNvPr id="790" name="フローチャート: 判断 789"/>
        <xdr:cNvSpPr/>
      </xdr:nvSpPr>
      <xdr:spPr>
        <a:xfrm>
          <a:off x="221107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137597</xdr:rowOff>
    </xdr:from>
    <xdr:to>
      <xdr:col>111</xdr:col>
      <xdr:colOff>177800</xdr:colOff>
      <xdr:row>58</xdr:row>
      <xdr:rowOff>137597</xdr:rowOff>
    </xdr:to>
    <xdr:cxnSp macro="">
      <xdr:nvCxnSpPr>
        <xdr:cNvPr id="791" name="直線コネクタ 790"/>
        <xdr:cNvCxnSpPr/>
      </xdr:nvCxnSpPr>
      <xdr:spPr>
        <a:xfrm>
          <a:off x="20434300" y="100816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18994</xdr:rowOff>
    </xdr:from>
    <xdr:to>
      <xdr:col>112</xdr:col>
      <xdr:colOff>38100</xdr:colOff>
      <xdr:row>58</xdr:row>
      <xdr:rowOff>120594</xdr:rowOff>
    </xdr:to>
    <xdr:sp macro="" textlink="">
      <xdr:nvSpPr>
        <xdr:cNvPr id="792" name="フローチャート: 判断 791"/>
        <xdr:cNvSpPr/>
      </xdr:nvSpPr>
      <xdr:spPr>
        <a:xfrm>
          <a:off x="21272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137121</xdr:rowOff>
    </xdr:from>
    <xdr:ext cx="469744" cy="259045"/>
    <xdr:sp macro="" textlink="">
      <xdr:nvSpPr>
        <xdr:cNvPr id="793" name="テキスト ボックス 792"/>
        <xdr:cNvSpPr txBox="1"/>
      </xdr:nvSpPr>
      <xdr:spPr>
        <a:xfrm>
          <a:off x="21088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137597</xdr:rowOff>
    </xdr:from>
    <xdr:to>
      <xdr:col>107</xdr:col>
      <xdr:colOff>50800</xdr:colOff>
      <xdr:row>58</xdr:row>
      <xdr:rowOff>137643</xdr:rowOff>
    </xdr:to>
    <xdr:cxnSp macro="">
      <xdr:nvCxnSpPr>
        <xdr:cNvPr id="794" name="直線コネクタ 793"/>
        <xdr:cNvCxnSpPr/>
      </xdr:nvCxnSpPr>
      <xdr:spPr>
        <a:xfrm flipV="1">
          <a:off x="19545300" y="10081697"/>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33944</xdr:rowOff>
    </xdr:from>
    <xdr:to>
      <xdr:col>107</xdr:col>
      <xdr:colOff>101600</xdr:colOff>
      <xdr:row>58</xdr:row>
      <xdr:rowOff>135544</xdr:rowOff>
    </xdr:to>
    <xdr:sp macro="" textlink="">
      <xdr:nvSpPr>
        <xdr:cNvPr id="795" name="フローチャート: 判断 794"/>
        <xdr:cNvSpPr/>
      </xdr:nvSpPr>
      <xdr:spPr>
        <a:xfrm>
          <a:off x="20383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152071</xdr:rowOff>
    </xdr:from>
    <xdr:ext cx="469744" cy="259045"/>
    <xdr:sp macro="" textlink="">
      <xdr:nvSpPr>
        <xdr:cNvPr id="796" name="テキスト ボックス 795"/>
        <xdr:cNvSpPr txBox="1"/>
      </xdr:nvSpPr>
      <xdr:spPr>
        <a:xfrm>
          <a:off x="20199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137643</xdr:rowOff>
    </xdr:from>
    <xdr:to>
      <xdr:col>102</xdr:col>
      <xdr:colOff>114300</xdr:colOff>
      <xdr:row>58</xdr:row>
      <xdr:rowOff>137643</xdr:rowOff>
    </xdr:to>
    <xdr:cxnSp macro="">
      <xdr:nvCxnSpPr>
        <xdr:cNvPr id="797" name="直線コネクタ 796"/>
        <xdr:cNvCxnSpPr/>
      </xdr:nvCxnSpPr>
      <xdr:spPr>
        <a:xfrm>
          <a:off x="18656300" y="100817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23932</xdr:rowOff>
    </xdr:from>
    <xdr:to>
      <xdr:col>102</xdr:col>
      <xdr:colOff>165100</xdr:colOff>
      <xdr:row>58</xdr:row>
      <xdr:rowOff>125532</xdr:rowOff>
    </xdr:to>
    <xdr:sp macro="" textlink="">
      <xdr:nvSpPr>
        <xdr:cNvPr id="798" name="フローチャート: 判断 797"/>
        <xdr:cNvSpPr/>
      </xdr:nvSpPr>
      <xdr:spPr>
        <a:xfrm>
          <a:off x="19494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142059</xdr:rowOff>
    </xdr:from>
    <xdr:ext cx="469744" cy="259045"/>
    <xdr:sp macro="" textlink="">
      <xdr:nvSpPr>
        <xdr:cNvPr id="799" name="テキスト ボックス 798"/>
        <xdr:cNvSpPr txBox="1"/>
      </xdr:nvSpPr>
      <xdr:spPr>
        <a:xfrm>
          <a:off x="19310428"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14970</xdr:rowOff>
    </xdr:from>
    <xdr:to>
      <xdr:col>98</xdr:col>
      <xdr:colOff>38100</xdr:colOff>
      <xdr:row>58</xdr:row>
      <xdr:rowOff>116570</xdr:rowOff>
    </xdr:to>
    <xdr:sp macro="" textlink="">
      <xdr:nvSpPr>
        <xdr:cNvPr id="800" name="フローチャート: 判断 799"/>
        <xdr:cNvSpPr/>
      </xdr:nvSpPr>
      <xdr:spPr>
        <a:xfrm>
          <a:off x="18605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133097</xdr:rowOff>
    </xdr:from>
    <xdr:ext cx="469744" cy="259045"/>
    <xdr:sp macro="" textlink="">
      <xdr:nvSpPr>
        <xdr:cNvPr id="801" name="テキスト ボックス 800"/>
        <xdr:cNvSpPr txBox="1"/>
      </xdr:nvSpPr>
      <xdr:spPr>
        <a:xfrm>
          <a:off x="18421428"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86843</xdr:rowOff>
    </xdr:from>
    <xdr:to>
      <xdr:col>116</xdr:col>
      <xdr:colOff>114300</xdr:colOff>
      <xdr:row>59</xdr:row>
      <xdr:rowOff>16993</xdr:rowOff>
    </xdr:to>
    <xdr:sp macro="" textlink="">
      <xdr:nvSpPr>
        <xdr:cNvPr id="807" name="楕円 806"/>
        <xdr:cNvSpPr/>
      </xdr:nvSpPr>
      <xdr:spPr>
        <a:xfrm>
          <a:off x="22110700" y="1003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4828</xdr:rowOff>
    </xdr:from>
    <xdr:ext cx="313932" cy="259045"/>
    <xdr:sp macro="" textlink="">
      <xdr:nvSpPr>
        <xdr:cNvPr id="808" name="貸付金該当値テキスト"/>
        <xdr:cNvSpPr txBox="1"/>
      </xdr:nvSpPr>
      <xdr:spPr>
        <a:xfrm>
          <a:off x="22212300" y="99489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86797</xdr:rowOff>
    </xdr:from>
    <xdr:to>
      <xdr:col>112</xdr:col>
      <xdr:colOff>38100</xdr:colOff>
      <xdr:row>59</xdr:row>
      <xdr:rowOff>16947</xdr:rowOff>
    </xdr:to>
    <xdr:sp macro="" textlink="">
      <xdr:nvSpPr>
        <xdr:cNvPr id="809" name="楕円 808"/>
        <xdr:cNvSpPr/>
      </xdr:nvSpPr>
      <xdr:spPr>
        <a:xfrm>
          <a:off x="21272500" y="1003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8074</xdr:rowOff>
    </xdr:from>
    <xdr:ext cx="313932" cy="259045"/>
    <xdr:sp macro="" textlink="">
      <xdr:nvSpPr>
        <xdr:cNvPr id="810" name="テキスト ボックス 809"/>
        <xdr:cNvSpPr txBox="1"/>
      </xdr:nvSpPr>
      <xdr:spPr>
        <a:xfrm>
          <a:off x="21166333" y="101236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86797</xdr:rowOff>
    </xdr:from>
    <xdr:to>
      <xdr:col>107</xdr:col>
      <xdr:colOff>101600</xdr:colOff>
      <xdr:row>59</xdr:row>
      <xdr:rowOff>16947</xdr:rowOff>
    </xdr:to>
    <xdr:sp macro="" textlink="">
      <xdr:nvSpPr>
        <xdr:cNvPr id="811" name="楕円 810"/>
        <xdr:cNvSpPr/>
      </xdr:nvSpPr>
      <xdr:spPr>
        <a:xfrm>
          <a:off x="20383500" y="1003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8074</xdr:rowOff>
    </xdr:from>
    <xdr:ext cx="313932" cy="259045"/>
    <xdr:sp macro="" textlink="">
      <xdr:nvSpPr>
        <xdr:cNvPr id="812" name="テキスト ボックス 811"/>
        <xdr:cNvSpPr txBox="1"/>
      </xdr:nvSpPr>
      <xdr:spPr>
        <a:xfrm>
          <a:off x="20277333" y="101236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86843</xdr:rowOff>
    </xdr:from>
    <xdr:to>
      <xdr:col>102</xdr:col>
      <xdr:colOff>165100</xdr:colOff>
      <xdr:row>59</xdr:row>
      <xdr:rowOff>16993</xdr:rowOff>
    </xdr:to>
    <xdr:sp macro="" textlink="">
      <xdr:nvSpPr>
        <xdr:cNvPr id="813" name="楕円 812"/>
        <xdr:cNvSpPr/>
      </xdr:nvSpPr>
      <xdr:spPr>
        <a:xfrm>
          <a:off x="19494500" y="1003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8120</xdr:rowOff>
    </xdr:from>
    <xdr:ext cx="313932" cy="259045"/>
    <xdr:sp macro="" textlink="">
      <xdr:nvSpPr>
        <xdr:cNvPr id="814" name="テキスト ボックス 813"/>
        <xdr:cNvSpPr txBox="1"/>
      </xdr:nvSpPr>
      <xdr:spPr>
        <a:xfrm>
          <a:off x="19388333" y="101236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86843</xdr:rowOff>
    </xdr:from>
    <xdr:to>
      <xdr:col>98</xdr:col>
      <xdr:colOff>38100</xdr:colOff>
      <xdr:row>59</xdr:row>
      <xdr:rowOff>16993</xdr:rowOff>
    </xdr:to>
    <xdr:sp macro="" textlink="">
      <xdr:nvSpPr>
        <xdr:cNvPr id="815" name="楕円 814"/>
        <xdr:cNvSpPr/>
      </xdr:nvSpPr>
      <xdr:spPr>
        <a:xfrm>
          <a:off x="18605500" y="1003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8120</xdr:rowOff>
    </xdr:from>
    <xdr:ext cx="313932" cy="259045"/>
    <xdr:sp macro="" textlink="">
      <xdr:nvSpPr>
        <xdr:cNvPr id="816" name="テキスト ボックス 815"/>
        <xdr:cNvSpPr txBox="1"/>
      </xdr:nvSpPr>
      <xdr:spPr>
        <a:xfrm>
          <a:off x="18499333" y="101236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8" name="直線コネクタ 82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9" name="テキスト ボックス 828"/>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0" name="直線コネクタ 82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1" name="テキスト ボックス 830"/>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2" name="直線コネクタ 83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3" name="テキスト ボックス 832"/>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4" name="直線コネクタ 83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5" name="テキスト ボックス 834"/>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72309</xdr:rowOff>
    </xdr:from>
    <xdr:to>
      <xdr:col>116</xdr:col>
      <xdr:colOff>62864</xdr:colOff>
      <xdr:row>78</xdr:row>
      <xdr:rowOff>90232</xdr:rowOff>
    </xdr:to>
    <xdr:cxnSp macro="">
      <xdr:nvCxnSpPr>
        <xdr:cNvPr id="839" name="直線コネクタ 838"/>
        <xdr:cNvCxnSpPr/>
      </xdr:nvCxnSpPr>
      <xdr:spPr>
        <a:xfrm flipV="1">
          <a:off x="22159595" y="12245259"/>
          <a:ext cx="1269" cy="1218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94059</xdr:rowOff>
    </xdr:from>
    <xdr:ext cx="534377" cy="259045"/>
    <xdr:sp macro="" textlink="">
      <xdr:nvSpPr>
        <xdr:cNvPr id="840" name="繰出金最小値テキスト"/>
        <xdr:cNvSpPr txBox="1"/>
      </xdr:nvSpPr>
      <xdr:spPr>
        <a:xfrm>
          <a:off x="22212300" y="1346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90232</xdr:rowOff>
    </xdr:from>
    <xdr:to>
      <xdr:col>116</xdr:col>
      <xdr:colOff>152400</xdr:colOff>
      <xdr:row>78</xdr:row>
      <xdr:rowOff>90232</xdr:rowOff>
    </xdr:to>
    <xdr:cxnSp macro="">
      <xdr:nvCxnSpPr>
        <xdr:cNvPr id="841" name="直線コネクタ 840"/>
        <xdr:cNvCxnSpPr/>
      </xdr:nvCxnSpPr>
      <xdr:spPr>
        <a:xfrm>
          <a:off x="22072600" y="13463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18986</xdr:rowOff>
    </xdr:from>
    <xdr:ext cx="534377" cy="259045"/>
    <xdr:sp macro="" textlink="">
      <xdr:nvSpPr>
        <xdr:cNvPr id="842" name="繰出金最大値テキスト"/>
        <xdr:cNvSpPr txBox="1"/>
      </xdr:nvSpPr>
      <xdr:spPr>
        <a:xfrm>
          <a:off x="22212300" y="1202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72309</xdr:rowOff>
    </xdr:from>
    <xdr:to>
      <xdr:col>116</xdr:col>
      <xdr:colOff>152400</xdr:colOff>
      <xdr:row>71</xdr:row>
      <xdr:rowOff>72309</xdr:rowOff>
    </xdr:to>
    <xdr:cxnSp macro="">
      <xdr:nvCxnSpPr>
        <xdr:cNvPr id="843" name="直線コネクタ 842"/>
        <xdr:cNvCxnSpPr/>
      </xdr:nvCxnSpPr>
      <xdr:spPr>
        <a:xfrm>
          <a:off x="22072600" y="1224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167406</xdr:rowOff>
    </xdr:from>
    <xdr:to>
      <xdr:col>116</xdr:col>
      <xdr:colOff>63500</xdr:colOff>
      <xdr:row>75</xdr:row>
      <xdr:rowOff>22360</xdr:rowOff>
    </xdr:to>
    <xdr:cxnSp macro="">
      <xdr:nvCxnSpPr>
        <xdr:cNvPr id="844" name="直線コネクタ 843"/>
        <xdr:cNvCxnSpPr/>
      </xdr:nvCxnSpPr>
      <xdr:spPr>
        <a:xfrm flipV="1">
          <a:off x="21323300" y="12854706"/>
          <a:ext cx="838200" cy="26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77043</xdr:rowOff>
    </xdr:from>
    <xdr:ext cx="534377" cy="259045"/>
    <xdr:sp macro="" textlink="">
      <xdr:nvSpPr>
        <xdr:cNvPr id="845" name="繰出金平均値テキスト"/>
        <xdr:cNvSpPr txBox="1"/>
      </xdr:nvSpPr>
      <xdr:spPr>
        <a:xfrm>
          <a:off x="22212300" y="12935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98616</xdr:rowOff>
    </xdr:from>
    <xdr:to>
      <xdr:col>116</xdr:col>
      <xdr:colOff>114300</xdr:colOff>
      <xdr:row>76</xdr:row>
      <xdr:rowOff>28766</xdr:rowOff>
    </xdr:to>
    <xdr:sp macro="" textlink="">
      <xdr:nvSpPr>
        <xdr:cNvPr id="846" name="フローチャート: 判断 845"/>
        <xdr:cNvSpPr/>
      </xdr:nvSpPr>
      <xdr:spPr>
        <a:xfrm>
          <a:off x="221107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158674</xdr:rowOff>
    </xdr:from>
    <xdr:to>
      <xdr:col>111</xdr:col>
      <xdr:colOff>177800</xdr:colOff>
      <xdr:row>75</xdr:row>
      <xdr:rowOff>22360</xdr:rowOff>
    </xdr:to>
    <xdr:cxnSp macro="">
      <xdr:nvCxnSpPr>
        <xdr:cNvPr id="847" name="直線コネクタ 846"/>
        <xdr:cNvCxnSpPr/>
      </xdr:nvCxnSpPr>
      <xdr:spPr>
        <a:xfrm>
          <a:off x="20434300" y="12845974"/>
          <a:ext cx="889000" cy="3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99164</xdr:rowOff>
    </xdr:from>
    <xdr:to>
      <xdr:col>112</xdr:col>
      <xdr:colOff>38100</xdr:colOff>
      <xdr:row>76</xdr:row>
      <xdr:rowOff>29314</xdr:rowOff>
    </xdr:to>
    <xdr:sp macro="" textlink="">
      <xdr:nvSpPr>
        <xdr:cNvPr id="848" name="フローチャート: 判断 847"/>
        <xdr:cNvSpPr/>
      </xdr:nvSpPr>
      <xdr:spPr>
        <a:xfrm>
          <a:off x="21272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20441</xdr:rowOff>
    </xdr:from>
    <xdr:ext cx="534377" cy="259045"/>
    <xdr:sp macro="" textlink="">
      <xdr:nvSpPr>
        <xdr:cNvPr id="849" name="テキスト ボックス 848"/>
        <xdr:cNvSpPr txBox="1"/>
      </xdr:nvSpPr>
      <xdr:spPr>
        <a:xfrm>
          <a:off x="21056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158674</xdr:rowOff>
    </xdr:from>
    <xdr:to>
      <xdr:col>107</xdr:col>
      <xdr:colOff>50800</xdr:colOff>
      <xdr:row>75</xdr:row>
      <xdr:rowOff>47163</xdr:rowOff>
    </xdr:to>
    <xdr:cxnSp macro="">
      <xdr:nvCxnSpPr>
        <xdr:cNvPr id="850" name="直線コネクタ 849"/>
        <xdr:cNvCxnSpPr/>
      </xdr:nvCxnSpPr>
      <xdr:spPr>
        <a:xfrm flipV="1">
          <a:off x="19545300" y="12845974"/>
          <a:ext cx="889000" cy="5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95164</xdr:rowOff>
    </xdr:from>
    <xdr:to>
      <xdr:col>107</xdr:col>
      <xdr:colOff>101600</xdr:colOff>
      <xdr:row>76</xdr:row>
      <xdr:rowOff>25313</xdr:rowOff>
    </xdr:to>
    <xdr:sp macro="" textlink="">
      <xdr:nvSpPr>
        <xdr:cNvPr id="851" name="フローチャート: 判断 850"/>
        <xdr:cNvSpPr/>
      </xdr:nvSpPr>
      <xdr:spPr>
        <a:xfrm>
          <a:off x="20383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16440</xdr:rowOff>
    </xdr:from>
    <xdr:ext cx="534377" cy="259045"/>
    <xdr:sp macro="" textlink="">
      <xdr:nvSpPr>
        <xdr:cNvPr id="852" name="テキスト ボックス 851"/>
        <xdr:cNvSpPr txBox="1"/>
      </xdr:nvSpPr>
      <xdr:spPr>
        <a:xfrm>
          <a:off x="20167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47163</xdr:rowOff>
    </xdr:from>
    <xdr:to>
      <xdr:col>102</xdr:col>
      <xdr:colOff>114300</xdr:colOff>
      <xdr:row>75</xdr:row>
      <xdr:rowOff>118623</xdr:rowOff>
    </xdr:to>
    <xdr:cxnSp macro="">
      <xdr:nvCxnSpPr>
        <xdr:cNvPr id="853" name="直線コネクタ 852"/>
        <xdr:cNvCxnSpPr/>
      </xdr:nvCxnSpPr>
      <xdr:spPr>
        <a:xfrm flipV="1">
          <a:off x="18656300" y="12905913"/>
          <a:ext cx="889000" cy="7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109428</xdr:rowOff>
    </xdr:from>
    <xdr:to>
      <xdr:col>102</xdr:col>
      <xdr:colOff>165100</xdr:colOff>
      <xdr:row>76</xdr:row>
      <xdr:rowOff>39579</xdr:rowOff>
    </xdr:to>
    <xdr:sp macro="" textlink="">
      <xdr:nvSpPr>
        <xdr:cNvPr id="854" name="フローチャート: 判断 853"/>
        <xdr:cNvSpPr/>
      </xdr:nvSpPr>
      <xdr:spPr>
        <a:xfrm>
          <a:off x="19494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30706</xdr:rowOff>
    </xdr:from>
    <xdr:ext cx="534377" cy="259045"/>
    <xdr:sp macro="" textlink="">
      <xdr:nvSpPr>
        <xdr:cNvPr id="855" name="テキスト ボックス 854"/>
        <xdr:cNvSpPr txBox="1"/>
      </xdr:nvSpPr>
      <xdr:spPr>
        <a:xfrm>
          <a:off x="19278111" y="1306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133523</xdr:rowOff>
    </xdr:from>
    <xdr:to>
      <xdr:col>98</xdr:col>
      <xdr:colOff>38100</xdr:colOff>
      <xdr:row>76</xdr:row>
      <xdr:rowOff>63674</xdr:rowOff>
    </xdr:to>
    <xdr:sp macro="" textlink="">
      <xdr:nvSpPr>
        <xdr:cNvPr id="856" name="フローチャート: 判断 855"/>
        <xdr:cNvSpPr/>
      </xdr:nvSpPr>
      <xdr:spPr>
        <a:xfrm>
          <a:off x="18605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54799</xdr:rowOff>
    </xdr:from>
    <xdr:ext cx="534377" cy="259045"/>
    <xdr:sp macro="" textlink="">
      <xdr:nvSpPr>
        <xdr:cNvPr id="857" name="テキスト ボックス 856"/>
        <xdr:cNvSpPr txBox="1"/>
      </xdr:nvSpPr>
      <xdr:spPr>
        <a:xfrm>
          <a:off x="18389111" y="1308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116606</xdr:rowOff>
    </xdr:from>
    <xdr:to>
      <xdr:col>116</xdr:col>
      <xdr:colOff>114300</xdr:colOff>
      <xdr:row>75</xdr:row>
      <xdr:rowOff>46756</xdr:rowOff>
    </xdr:to>
    <xdr:sp macro="" textlink="">
      <xdr:nvSpPr>
        <xdr:cNvPr id="863" name="楕円 862"/>
        <xdr:cNvSpPr/>
      </xdr:nvSpPr>
      <xdr:spPr>
        <a:xfrm>
          <a:off x="22110700" y="1280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139483</xdr:rowOff>
    </xdr:from>
    <xdr:ext cx="534377" cy="259045"/>
    <xdr:sp macro="" textlink="">
      <xdr:nvSpPr>
        <xdr:cNvPr id="864" name="繰出金該当値テキスト"/>
        <xdr:cNvSpPr txBox="1"/>
      </xdr:nvSpPr>
      <xdr:spPr>
        <a:xfrm>
          <a:off x="22212300" y="1265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143010</xdr:rowOff>
    </xdr:from>
    <xdr:to>
      <xdr:col>112</xdr:col>
      <xdr:colOff>38100</xdr:colOff>
      <xdr:row>75</xdr:row>
      <xdr:rowOff>73160</xdr:rowOff>
    </xdr:to>
    <xdr:sp macro="" textlink="">
      <xdr:nvSpPr>
        <xdr:cNvPr id="865" name="楕円 864"/>
        <xdr:cNvSpPr/>
      </xdr:nvSpPr>
      <xdr:spPr>
        <a:xfrm>
          <a:off x="21272500" y="1283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89687</xdr:rowOff>
    </xdr:from>
    <xdr:ext cx="534377" cy="259045"/>
    <xdr:sp macro="" textlink="">
      <xdr:nvSpPr>
        <xdr:cNvPr id="866" name="テキスト ボックス 865"/>
        <xdr:cNvSpPr txBox="1"/>
      </xdr:nvSpPr>
      <xdr:spPr>
        <a:xfrm>
          <a:off x="21056111" y="12605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107874</xdr:rowOff>
    </xdr:from>
    <xdr:to>
      <xdr:col>107</xdr:col>
      <xdr:colOff>101600</xdr:colOff>
      <xdr:row>75</xdr:row>
      <xdr:rowOff>38024</xdr:rowOff>
    </xdr:to>
    <xdr:sp macro="" textlink="">
      <xdr:nvSpPr>
        <xdr:cNvPr id="867" name="楕円 866"/>
        <xdr:cNvSpPr/>
      </xdr:nvSpPr>
      <xdr:spPr>
        <a:xfrm>
          <a:off x="20383500" y="1279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54551</xdr:rowOff>
    </xdr:from>
    <xdr:ext cx="534377" cy="259045"/>
    <xdr:sp macro="" textlink="">
      <xdr:nvSpPr>
        <xdr:cNvPr id="868" name="テキスト ボックス 867"/>
        <xdr:cNvSpPr txBox="1"/>
      </xdr:nvSpPr>
      <xdr:spPr>
        <a:xfrm>
          <a:off x="20167111" y="1257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167813</xdr:rowOff>
    </xdr:from>
    <xdr:to>
      <xdr:col>102</xdr:col>
      <xdr:colOff>165100</xdr:colOff>
      <xdr:row>75</xdr:row>
      <xdr:rowOff>97963</xdr:rowOff>
    </xdr:to>
    <xdr:sp macro="" textlink="">
      <xdr:nvSpPr>
        <xdr:cNvPr id="869" name="楕円 868"/>
        <xdr:cNvSpPr/>
      </xdr:nvSpPr>
      <xdr:spPr>
        <a:xfrm>
          <a:off x="19494500" y="1285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114490</xdr:rowOff>
    </xdr:from>
    <xdr:ext cx="534377" cy="259045"/>
    <xdr:sp macro="" textlink="">
      <xdr:nvSpPr>
        <xdr:cNvPr id="870" name="テキスト ボックス 869"/>
        <xdr:cNvSpPr txBox="1"/>
      </xdr:nvSpPr>
      <xdr:spPr>
        <a:xfrm>
          <a:off x="19278111" y="1263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67823</xdr:rowOff>
    </xdr:from>
    <xdr:to>
      <xdr:col>98</xdr:col>
      <xdr:colOff>38100</xdr:colOff>
      <xdr:row>75</xdr:row>
      <xdr:rowOff>169422</xdr:rowOff>
    </xdr:to>
    <xdr:sp macro="" textlink="">
      <xdr:nvSpPr>
        <xdr:cNvPr id="871" name="楕円 870"/>
        <xdr:cNvSpPr/>
      </xdr:nvSpPr>
      <xdr:spPr>
        <a:xfrm>
          <a:off x="18605500" y="1292657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14500</xdr:rowOff>
    </xdr:from>
    <xdr:ext cx="534377" cy="259045"/>
    <xdr:sp macro="" textlink="">
      <xdr:nvSpPr>
        <xdr:cNvPr id="872" name="テキスト ボックス 871"/>
        <xdr:cNvSpPr txBox="1"/>
      </xdr:nvSpPr>
      <xdr:spPr>
        <a:xfrm>
          <a:off x="18389111" y="1270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非常勤職員の増や再任用職員の増加により、人件費が増加傾向にある。補助金についても、一部事務組合の施設老朽化による改修工事の負担金の増により今後も高い水準で推移する。物件費については、類似団体と比較してもかなり経費を落とせているが、行革の推進によりさらなる削減が求められる。普通建設事業では、近年大型事業を行っており、その公債費についても上昇傾向にある。扶助費については、認定子ども園への移行や障害者介護支援サービスの増、子ども医療費の無料化などにより伸び続け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歳入確保が難しい中、歳出額は伸びている。事業の見直しや行革プランの推進によって無駄を省き効率的な財政運営を行わなければならない。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大分県日出町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28,591
28,467
73.32
10,420,676
10,211,593
168,450
6,003,669
10,430,385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70.5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168275</xdr:rowOff>
    </xdr:from>
    <xdr:to>
      <xdr:col>24</xdr:col>
      <xdr:colOff>62865</xdr:colOff>
      <xdr:row>38</xdr:row>
      <xdr:rowOff>12827</xdr:rowOff>
    </xdr:to>
    <xdr:cxnSp macro="">
      <xdr:nvCxnSpPr>
        <xdr:cNvPr id="56" name="直線コネクタ 55"/>
        <xdr:cNvCxnSpPr/>
      </xdr:nvCxnSpPr>
      <xdr:spPr>
        <a:xfrm flipV="1">
          <a:off x="4633595" y="5311775"/>
          <a:ext cx="127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16654</xdr:rowOff>
    </xdr:from>
    <xdr:ext cx="469744" cy="259045"/>
    <xdr:sp macro="" textlink="">
      <xdr:nvSpPr>
        <xdr:cNvPr id="57" name="議会費最小値テキスト"/>
        <xdr:cNvSpPr txBox="1"/>
      </xdr:nvSpPr>
      <xdr:spPr>
        <a:xfrm>
          <a:off x="4686300" y="653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12827</xdr:rowOff>
    </xdr:from>
    <xdr:to>
      <xdr:col>24</xdr:col>
      <xdr:colOff>152400</xdr:colOff>
      <xdr:row>38</xdr:row>
      <xdr:rowOff>12827</xdr:rowOff>
    </xdr:to>
    <xdr:cxnSp macro="">
      <xdr:nvCxnSpPr>
        <xdr:cNvPr id="58" name="直線コネクタ 57"/>
        <xdr:cNvCxnSpPr/>
      </xdr:nvCxnSpPr>
      <xdr:spPr>
        <a:xfrm>
          <a:off x="4546600" y="6527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114952</xdr:rowOff>
    </xdr:from>
    <xdr:ext cx="469744" cy="259045"/>
    <xdr:sp macro="" textlink="">
      <xdr:nvSpPr>
        <xdr:cNvPr id="59" name="議会費最大値テキスト"/>
        <xdr:cNvSpPr txBox="1"/>
      </xdr:nvSpPr>
      <xdr:spPr>
        <a:xfrm>
          <a:off x="4686300" y="508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168275</xdr:rowOff>
    </xdr:from>
    <xdr:to>
      <xdr:col>24</xdr:col>
      <xdr:colOff>152400</xdr:colOff>
      <xdr:row>30</xdr:row>
      <xdr:rowOff>168275</xdr:rowOff>
    </xdr:to>
    <xdr:cxnSp macro="">
      <xdr:nvCxnSpPr>
        <xdr:cNvPr id="60" name="直線コネクタ 59"/>
        <xdr:cNvCxnSpPr/>
      </xdr:nvCxnSpPr>
      <xdr:spPr>
        <a:xfrm>
          <a:off x="4546600" y="531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127889</xdr:rowOff>
    </xdr:from>
    <xdr:to>
      <xdr:col>24</xdr:col>
      <xdr:colOff>63500</xdr:colOff>
      <xdr:row>32</xdr:row>
      <xdr:rowOff>165227</xdr:rowOff>
    </xdr:to>
    <xdr:cxnSp macro="">
      <xdr:nvCxnSpPr>
        <xdr:cNvPr id="61" name="直線コネクタ 60"/>
        <xdr:cNvCxnSpPr/>
      </xdr:nvCxnSpPr>
      <xdr:spPr>
        <a:xfrm flipV="1">
          <a:off x="3797300" y="5614289"/>
          <a:ext cx="83820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134383</xdr:rowOff>
    </xdr:from>
    <xdr:ext cx="469744" cy="259045"/>
    <xdr:sp macro="" textlink="">
      <xdr:nvSpPr>
        <xdr:cNvPr id="62" name="議会費平均値テキスト"/>
        <xdr:cNvSpPr txBox="1"/>
      </xdr:nvSpPr>
      <xdr:spPr>
        <a:xfrm>
          <a:off x="4686300" y="5963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155956</xdr:rowOff>
    </xdr:from>
    <xdr:to>
      <xdr:col>24</xdr:col>
      <xdr:colOff>114300</xdr:colOff>
      <xdr:row>35</xdr:row>
      <xdr:rowOff>86106</xdr:rowOff>
    </xdr:to>
    <xdr:sp macro="" textlink="">
      <xdr:nvSpPr>
        <xdr:cNvPr id="63" name="フローチャート: 判断 62"/>
        <xdr:cNvSpPr/>
      </xdr:nvSpPr>
      <xdr:spPr>
        <a:xfrm>
          <a:off x="45847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70739</xdr:rowOff>
    </xdr:from>
    <xdr:to>
      <xdr:col>19</xdr:col>
      <xdr:colOff>177800</xdr:colOff>
      <xdr:row>32</xdr:row>
      <xdr:rowOff>165227</xdr:rowOff>
    </xdr:to>
    <xdr:cxnSp macro="">
      <xdr:nvCxnSpPr>
        <xdr:cNvPr id="64" name="直線コネクタ 63"/>
        <xdr:cNvCxnSpPr/>
      </xdr:nvCxnSpPr>
      <xdr:spPr>
        <a:xfrm>
          <a:off x="2908300" y="5557139"/>
          <a:ext cx="889000" cy="9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148336</xdr:rowOff>
    </xdr:from>
    <xdr:to>
      <xdr:col>20</xdr:col>
      <xdr:colOff>38100</xdr:colOff>
      <xdr:row>35</xdr:row>
      <xdr:rowOff>78486</xdr:rowOff>
    </xdr:to>
    <xdr:sp macro="" textlink="">
      <xdr:nvSpPr>
        <xdr:cNvPr id="65" name="フローチャート: 判断 64"/>
        <xdr:cNvSpPr/>
      </xdr:nvSpPr>
      <xdr:spPr>
        <a:xfrm>
          <a:off x="3746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69613</xdr:rowOff>
    </xdr:from>
    <xdr:ext cx="469744" cy="259045"/>
    <xdr:sp macro="" textlink="">
      <xdr:nvSpPr>
        <xdr:cNvPr id="66" name="テキスト ボックス 65"/>
        <xdr:cNvSpPr txBox="1"/>
      </xdr:nvSpPr>
      <xdr:spPr>
        <a:xfrm>
          <a:off x="3562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58928</xdr:rowOff>
    </xdr:from>
    <xdr:to>
      <xdr:col>15</xdr:col>
      <xdr:colOff>50800</xdr:colOff>
      <xdr:row>32</xdr:row>
      <xdr:rowOff>70739</xdr:rowOff>
    </xdr:to>
    <xdr:cxnSp macro="">
      <xdr:nvCxnSpPr>
        <xdr:cNvPr id="67" name="直線コネクタ 66"/>
        <xdr:cNvCxnSpPr/>
      </xdr:nvCxnSpPr>
      <xdr:spPr>
        <a:xfrm>
          <a:off x="2019300" y="5545328"/>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54229</xdr:rowOff>
    </xdr:from>
    <xdr:to>
      <xdr:col>15</xdr:col>
      <xdr:colOff>101600</xdr:colOff>
      <xdr:row>34</xdr:row>
      <xdr:rowOff>155829</xdr:rowOff>
    </xdr:to>
    <xdr:sp macro="" textlink="">
      <xdr:nvSpPr>
        <xdr:cNvPr id="68" name="フローチャート: 判断 67"/>
        <xdr:cNvSpPr/>
      </xdr:nvSpPr>
      <xdr:spPr>
        <a:xfrm>
          <a:off x="2857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146956</xdr:rowOff>
    </xdr:from>
    <xdr:ext cx="469744" cy="259045"/>
    <xdr:sp macro="" textlink="">
      <xdr:nvSpPr>
        <xdr:cNvPr id="69" name="テキスト ボックス 68"/>
        <xdr:cNvSpPr txBox="1"/>
      </xdr:nvSpPr>
      <xdr:spPr>
        <a:xfrm>
          <a:off x="2673428" y="59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58928</xdr:rowOff>
    </xdr:from>
    <xdr:to>
      <xdr:col>10</xdr:col>
      <xdr:colOff>114300</xdr:colOff>
      <xdr:row>32</xdr:row>
      <xdr:rowOff>89027</xdr:rowOff>
    </xdr:to>
    <xdr:cxnSp macro="">
      <xdr:nvCxnSpPr>
        <xdr:cNvPr id="70" name="直線コネクタ 69"/>
        <xdr:cNvCxnSpPr/>
      </xdr:nvCxnSpPr>
      <xdr:spPr>
        <a:xfrm flipV="1">
          <a:off x="1130300" y="5545328"/>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43180</xdr:rowOff>
    </xdr:from>
    <xdr:to>
      <xdr:col>10</xdr:col>
      <xdr:colOff>165100</xdr:colOff>
      <xdr:row>34</xdr:row>
      <xdr:rowOff>144780</xdr:rowOff>
    </xdr:to>
    <xdr:sp macro="" textlink="">
      <xdr:nvSpPr>
        <xdr:cNvPr id="71" name="フローチャート: 判断 70"/>
        <xdr:cNvSpPr/>
      </xdr:nvSpPr>
      <xdr:spPr>
        <a:xfrm>
          <a:off x="1968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135907</xdr:rowOff>
    </xdr:from>
    <xdr:ext cx="469744" cy="259045"/>
    <xdr:sp macro="" textlink="">
      <xdr:nvSpPr>
        <xdr:cNvPr id="72" name="テキスト ボックス 71"/>
        <xdr:cNvSpPr txBox="1"/>
      </xdr:nvSpPr>
      <xdr:spPr>
        <a:xfrm>
          <a:off x="1784428"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72517</xdr:rowOff>
    </xdr:from>
    <xdr:to>
      <xdr:col>6</xdr:col>
      <xdr:colOff>38100</xdr:colOff>
      <xdr:row>35</xdr:row>
      <xdr:rowOff>2667</xdr:rowOff>
    </xdr:to>
    <xdr:sp macro="" textlink="">
      <xdr:nvSpPr>
        <xdr:cNvPr id="73" name="フローチャート: 判断 72"/>
        <xdr:cNvSpPr/>
      </xdr:nvSpPr>
      <xdr:spPr>
        <a:xfrm>
          <a:off x="1079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165244</xdr:rowOff>
    </xdr:from>
    <xdr:ext cx="469744" cy="259045"/>
    <xdr:sp macro="" textlink="">
      <xdr:nvSpPr>
        <xdr:cNvPr id="74" name="テキスト ボックス 73"/>
        <xdr:cNvSpPr txBox="1"/>
      </xdr:nvSpPr>
      <xdr:spPr>
        <a:xfrm>
          <a:off x="895428" y="599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77089</xdr:rowOff>
    </xdr:from>
    <xdr:to>
      <xdr:col>24</xdr:col>
      <xdr:colOff>114300</xdr:colOff>
      <xdr:row>33</xdr:row>
      <xdr:rowOff>7239</xdr:rowOff>
    </xdr:to>
    <xdr:sp macro="" textlink="">
      <xdr:nvSpPr>
        <xdr:cNvPr id="80" name="楕円 79"/>
        <xdr:cNvSpPr/>
      </xdr:nvSpPr>
      <xdr:spPr>
        <a:xfrm>
          <a:off x="4584700" y="556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99966</xdr:rowOff>
    </xdr:from>
    <xdr:ext cx="469744" cy="259045"/>
    <xdr:sp macro="" textlink="">
      <xdr:nvSpPr>
        <xdr:cNvPr id="81" name="議会費該当値テキスト"/>
        <xdr:cNvSpPr txBox="1"/>
      </xdr:nvSpPr>
      <xdr:spPr>
        <a:xfrm>
          <a:off x="4686300" y="5414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114427</xdr:rowOff>
    </xdr:from>
    <xdr:to>
      <xdr:col>20</xdr:col>
      <xdr:colOff>38100</xdr:colOff>
      <xdr:row>33</xdr:row>
      <xdr:rowOff>44577</xdr:rowOff>
    </xdr:to>
    <xdr:sp macro="" textlink="">
      <xdr:nvSpPr>
        <xdr:cNvPr id="82" name="楕円 81"/>
        <xdr:cNvSpPr/>
      </xdr:nvSpPr>
      <xdr:spPr>
        <a:xfrm>
          <a:off x="3746500" y="560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61104</xdr:rowOff>
    </xdr:from>
    <xdr:ext cx="469744" cy="259045"/>
    <xdr:sp macro="" textlink="">
      <xdr:nvSpPr>
        <xdr:cNvPr id="83" name="テキスト ボックス 82"/>
        <xdr:cNvSpPr txBox="1"/>
      </xdr:nvSpPr>
      <xdr:spPr>
        <a:xfrm>
          <a:off x="3562428" y="537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19939</xdr:rowOff>
    </xdr:from>
    <xdr:to>
      <xdr:col>15</xdr:col>
      <xdr:colOff>101600</xdr:colOff>
      <xdr:row>32</xdr:row>
      <xdr:rowOff>121539</xdr:rowOff>
    </xdr:to>
    <xdr:sp macro="" textlink="">
      <xdr:nvSpPr>
        <xdr:cNvPr id="84" name="楕円 83"/>
        <xdr:cNvSpPr/>
      </xdr:nvSpPr>
      <xdr:spPr>
        <a:xfrm>
          <a:off x="2857500" y="550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138066</xdr:rowOff>
    </xdr:from>
    <xdr:ext cx="469744" cy="259045"/>
    <xdr:sp macro="" textlink="">
      <xdr:nvSpPr>
        <xdr:cNvPr id="85" name="テキスト ボックス 84"/>
        <xdr:cNvSpPr txBox="1"/>
      </xdr:nvSpPr>
      <xdr:spPr>
        <a:xfrm>
          <a:off x="2673428" y="5281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8128</xdr:rowOff>
    </xdr:from>
    <xdr:to>
      <xdr:col>10</xdr:col>
      <xdr:colOff>165100</xdr:colOff>
      <xdr:row>32</xdr:row>
      <xdr:rowOff>109728</xdr:rowOff>
    </xdr:to>
    <xdr:sp macro="" textlink="">
      <xdr:nvSpPr>
        <xdr:cNvPr id="86" name="楕円 85"/>
        <xdr:cNvSpPr/>
      </xdr:nvSpPr>
      <xdr:spPr>
        <a:xfrm>
          <a:off x="1968500" y="549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126255</xdr:rowOff>
    </xdr:from>
    <xdr:ext cx="469744" cy="259045"/>
    <xdr:sp macro="" textlink="">
      <xdr:nvSpPr>
        <xdr:cNvPr id="87" name="テキスト ボックス 86"/>
        <xdr:cNvSpPr txBox="1"/>
      </xdr:nvSpPr>
      <xdr:spPr>
        <a:xfrm>
          <a:off x="1784428" y="526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38227</xdr:rowOff>
    </xdr:from>
    <xdr:to>
      <xdr:col>6</xdr:col>
      <xdr:colOff>38100</xdr:colOff>
      <xdr:row>32</xdr:row>
      <xdr:rowOff>139827</xdr:rowOff>
    </xdr:to>
    <xdr:sp macro="" textlink="">
      <xdr:nvSpPr>
        <xdr:cNvPr id="88" name="楕円 87"/>
        <xdr:cNvSpPr/>
      </xdr:nvSpPr>
      <xdr:spPr>
        <a:xfrm>
          <a:off x="1079500" y="552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156354</xdr:rowOff>
    </xdr:from>
    <xdr:ext cx="469744" cy="259045"/>
    <xdr:sp macro="" textlink="">
      <xdr:nvSpPr>
        <xdr:cNvPr id="89" name="テキスト ボックス 88"/>
        <xdr:cNvSpPr txBox="1"/>
      </xdr:nvSpPr>
      <xdr:spPr>
        <a:xfrm>
          <a:off x="895428" y="529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50416</xdr:rowOff>
    </xdr:from>
    <xdr:to>
      <xdr:col>24</xdr:col>
      <xdr:colOff>62865</xdr:colOff>
      <xdr:row>59</xdr:row>
      <xdr:rowOff>8679</xdr:rowOff>
    </xdr:to>
    <xdr:cxnSp macro="">
      <xdr:nvCxnSpPr>
        <xdr:cNvPr id="115" name="直線コネクタ 114"/>
        <xdr:cNvCxnSpPr/>
      </xdr:nvCxnSpPr>
      <xdr:spPr>
        <a:xfrm flipV="1">
          <a:off x="4633595" y="8622916"/>
          <a:ext cx="1270" cy="150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12506</xdr:rowOff>
    </xdr:from>
    <xdr:ext cx="534377" cy="259045"/>
    <xdr:sp macro="" textlink="">
      <xdr:nvSpPr>
        <xdr:cNvPr id="116" name="総務費最小値テキスト"/>
        <xdr:cNvSpPr txBox="1"/>
      </xdr:nvSpPr>
      <xdr:spPr>
        <a:xfrm>
          <a:off x="4686300" y="101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8679</xdr:rowOff>
    </xdr:from>
    <xdr:to>
      <xdr:col>24</xdr:col>
      <xdr:colOff>152400</xdr:colOff>
      <xdr:row>59</xdr:row>
      <xdr:rowOff>8679</xdr:rowOff>
    </xdr:to>
    <xdr:cxnSp macro="">
      <xdr:nvCxnSpPr>
        <xdr:cNvPr id="117" name="直線コネクタ 116"/>
        <xdr:cNvCxnSpPr/>
      </xdr:nvCxnSpPr>
      <xdr:spPr>
        <a:xfrm>
          <a:off x="4546600" y="1012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168543</xdr:rowOff>
    </xdr:from>
    <xdr:ext cx="599010" cy="259045"/>
    <xdr:sp macro="" textlink="">
      <xdr:nvSpPr>
        <xdr:cNvPr id="118" name="総務費最大値テキスト"/>
        <xdr:cNvSpPr txBox="1"/>
      </xdr:nvSpPr>
      <xdr:spPr>
        <a:xfrm>
          <a:off x="4686300" y="839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50416</xdr:rowOff>
    </xdr:from>
    <xdr:to>
      <xdr:col>24</xdr:col>
      <xdr:colOff>152400</xdr:colOff>
      <xdr:row>50</xdr:row>
      <xdr:rowOff>50416</xdr:rowOff>
    </xdr:to>
    <xdr:cxnSp macro="">
      <xdr:nvCxnSpPr>
        <xdr:cNvPr id="119" name="直線コネクタ 118"/>
        <xdr:cNvCxnSpPr/>
      </xdr:nvCxnSpPr>
      <xdr:spPr>
        <a:xfrm>
          <a:off x="4546600" y="862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94140</xdr:rowOff>
    </xdr:from>
    <xdr:to>
      <xdr:col>24</xdr:col>
      <xdr:colOff>63500</xdr:colOff>
      <xdr:row>58</xdr:row>
      <xdr:rowOff>110766</xdr:rowOff>
    </xdr:to>
    <xdr:cxnSp macro="">
      <xdr:nvCxnSpPr>
        <xdr:cNvPr id="120" name="直線コネクタ 119"/>
        <xdr:cNvCxnSpPr/>
      </xdr:nvCxnSpPr>
      <xdr:spPr>
        <a:xfrm>
          <a:off x="3797300" y="10038240"/>
          <a:ext cx="838200" cy="16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55741</xdr:rowOff>
    </xdr:from>
    <xdr:ext cx="534377" cy="259045"/>
    <xdr:sp macro="" textlink="">
      <xdr:nvSpPr>
        <xdr:cNvPr id="121" name="総務費平均値テキスト"/>
        <xdr:cNvSpPr txBox="1"/>
      </xdr:nvSpPr>
      <xdr:spPr>
        <a:xfrm>
          <a:off x="4686300" y="9828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32864</xdr:rowOff>
    </xdr:from>
    <xdr:to>
      <xdr:col>24</xdr:col>
      <xdr:colOff>114300</xdr:colOff>
      <xdr:row>58</xdr:row>
      <xdr:rowOff>134464</xdr:rowOff>
    </xdr:to>
    <xdr:sp macro="" textlink="">
      <xdr:nvSpPr>
        <xdr:cNvPr id="122" name="フローチャート: 判断 121"/>
        <xdr:cNvSpPr/>
      </xdr:nvSpPr>
      <xdr:spPr>
        <a:xfrm>
          <a:off x="4584700" y="997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94140</xdr:rowOff>
    </xdr:from>
    <xdr:to>
      <xdr:col>19</xdr:col>
      <xdr:colOff>177800</xdr:colOff>
      <xdr:row>58</xdr:row>
      <xdr:rowOff>109345</xdr:rowOff>
    </xdr:to>
    <xdr:cxnSp macro="">
      <xdr:nvCxnSpPr>
        <xdr:cNvPr id="123" name="直線コネクタ 122"/>
        <xdr:cNvCxnSpPr/>
      </xdr:nvCxnSpPr>
      <xdr:spPr>
        <a:xfrm flipV="1">
          <a:off x="2908300" y="10038240"/>
          <a:ext cx="889000" cy="1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43719</xdr:rowOff>
    </xdr:from>
    <xdr:to>
      <xdr:col>20</xdr:col>
      <xdr:colOff>38100</xdr:colOff>
      <xdr:row>58</xdr:row>
      <xdr:rowOff>145319</xdr:rowOff>
    </xdr:to>
    <xdr:sp macro="" textlink="">
      <xdr:nvSpPr>
        <xdr:cNvPr id="124" name="フローチャート: 判断 123"/>
        <xdr:cNvSpPr/>
      </xdr:nvSpPr>
      <xdr:spPr>
        <a:xfrm>
          <a:off x="3746500" y="99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136446</xdr:rowOff>
    </xdr:from>
    <xdr:ext cx="534377" cy="259045"/>
    <xdr:sp macro="" textlink="">
      <xdr:nvSpPr>
        <xdr:cNvPr id="125" name="テキスト ボックス 124"/>
        <xdr:cNvSpPr txBox="1"/>
      </xdr:nvSpPr>
      <xdr:spPr>
        <a:xfrm>
          <a:off x="3530111" y="1008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109345</xdr:rowOff>
    </xdr:from>
    <xdr:to>
      <xdr:col>15</xdr:col>
      <xdr:colOff>50800</xdr:colOff>
      <xdr:row>58</xdr:row>
      <xdr:rowOff>118365</xdr:rowOff>
    </xdr:to>
    <xdr:cxnSp macro="">
      <xdr:nvCxnSpPr>
        <xdr:cNvPr id="126" name="直線コネクタ 125"/>
        <xdr:cNvCxnSpPr/>
      </xdr:nvCxnSpPr>
      <xdr:spPr>
        <a:xfrm flipV="1">
          <a:off x="2019300" y="10053445"/>
          <a:ext cx="889000" cy="9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44359</xdr:rowOff>
    </xdr:from>
    <xdr:to>
      <xdr:col>15</xdr:col>
      <xdr:colOff>101600</xdr:colOff>
      <xdr:row>58</xdr:row>
      <xdr:rowOff>145959</xdr:rowOff>
    </xdr:to>
    <xdr:sp macro="" textlink="">
      <xdr:nvSpPr>
        <xdr:cNvPr id="127" name="フローチャート: 判断 126"/>
        <xdr:cNvSpPr/>
      </xdr:nvSpPr>
      <xdr:spPr>
        <a:xfrm>
          <a:off x="2857500" y="99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162486</xdr:rowOff>
    </xdr:from>
    <xdr:ext cx="534377" cy="259045"/>
    <xdr:sp macro="" textlink="">
      <xdr:nvSpPr>
        <xdr:cNvPr id="128" name="テキスト ボックス 127"/>
        <xdr:cNvSpPr txBox="1"/>
      </xdr:nvSpPr>
      <xdr:spPr>
        <a:xfrm>
          <a:off x="2641111" y="97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118365</xdr:rowOff>
    </xdr:from>
    <xdr:to>
      <xdr:col>10</xdr:col>
      <xdr:colOff>114300</xdr:colOff>
      <xdr:row>58</xdr:row>
      <xdr:rowOff>140928</xdr:rowOff>
    </xdr:to>
    <xdr:cxnSp macro="">
      <xdr:nvCxnSpPr>
        <xdr:cNvPr id="129" name="直線コネクタ 128"/>
        <xdr:cNvCxnSpPr/>
      </xdr:nvCxnSpPr>
      <xdr:spPr>
        <a:xfrm flipV="1">
          <a:off x="1130300" y="10062465"/>
          <a:ext cx="889000" cy="2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44186</xdr:rowOff>
    </xdr:from>
    <xdr:to>
      <xdr:col>10</xdr:col>
      <xdr:colOff>165100</xdr:colOff>
      <xdr:row>58</xdr:row>
      <xdr:rowOff>145786</xdr:rowOff>
    </xdr:to>
    <xdr:sp macro="" textlink="">
      <xdr:nvSpPr>
        <xdr:cNvPr id="130" name="フローチャート: 判断 129"/>
        <xdr:cNvSpPr/>
      </xdr:nvSpPr>
      <xdr:spPr>
        <a:xfrm>
          <a:off x="1968500" y="998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162313</xdr:rowOff>
    </xdr:from>
    <xdr:ext cx="534377" cy="259045"/>
    <xdr:sp macro="" textlink="">
      <xdr:nvSpPr>
        <xdr:cNvPr id="131" name="テキスト ボックス 130"/>
        <xdr:cNvSpPr txBox="1"/>
      </xdr:nvSpPr>
      <xdr:spPr>
        <a:xfrm>
          <a:off x="1752111" y="976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39068</xdr:rowOff>
    </xdr:from>
    <xdr:to>
      <xdr:col>6</xdr:col>
      <xdr:colOff>38100</xdr:colOff>
      <xdr:row>58</xdr:row>
      <xdr:rowOff>140668</xdr:rowOff>
    </xdr:to>
    <xdr:sp macro="" textlink="">
      <xdr:nvSpPr>
        <xdr:cNvPr id="132" name="フローチャート: 判断 131"/>
        <xdr:cNvSpPr/>
      </xdr:nvSpPr>
      <xdr:spPr>
        <a:xfrm>
          <a:off x="1079500" y="99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157195</xdr:rowOff>
    </xdr:from>
    <xdr:ext cx="534377" cy="259045"/>
    <xdr:sp macro="" textlink="">
      <xdr:nvSpPr>
        <xdr:cNvPr id="133" name="テキスト ボックス 132"/>
        <xdr:cNvSpPr txBox="1"/>
      </xdr:nvSpPr>
      <xdr:spPr>
        <a:xfrm>
          <a:off x="863111" y="975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59966</xdr:rowOff>
    </xdr:from>
    <xdr:to>
      <xdr:col>24</xdr:col>
      <xdr:colOff>114300</xdr:colOff>
      <xdr:row>58</xdr:row>
      <xdr:rowOff>161566</xdr:rowOff>
    </xdr:to>
    <xdr:sp macro="" textlink="">
      <xdr:nvSpPr>
        <xdr:cNvPr id="139" name="楕円 138"/>
        <xdr:cNvSpPr/>
      </xdr:nvSpPr>
      <xdr:spPr>
        <a:xfrm>
          <a:off x="4584700" y="1000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11291</xdr:rowOff>
    </xdr:from>
    <xdr:ext cx="534377" cy="259045"/>
    <xdr:sp macro="" textlink="">
      <xdr:nvSpPr>
        <xdr:cNvPr id="140" name="総務費該当値テキスト"/>
        <xdr:cNvSpPr txBox="1"/>
      </xdr:nvSpPr>
      <xdr:spPr>
        <a:xfrm>
          <a:off x="4686300" y="995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43340</xdr:rowOff>
    </xdr:from>
    <xdr:to>
      <xdr:col>20</xdr:col>
      <xdr:colOff>38100</xdr:colOff>
      <xdr:row>58</xdr:row>
      <xdr:rowOff>144940</xdr:rowOff>
    </xdr:to>
    <xdr:sp macro="" textlink="">
      <xdr:nvSpPr>
        <xdr:cNvPr id="141" name="楕円 140"/>
        <xdr:cNvSpPr/>
      </xdr:nvSpPr>
      <xdr:spPr>
        <a:xfrm>
          <a:off x="3746500" y="99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161467</xdr:rowOff>
    </xdr:from>
    <xdr:ext cx="534377" cy="259045"/>
    <xdr:sp macro="" textlink="">
      <xdr:nvSpPr>
        <xdr:cNvPr id="142" name="テキスト ボックス 141"/>
        <xdr:cNvSpPr txBox="1"/>
      </xdr:nvSpPr>
      <xdr:spPr>
        <a:xfrm>
          <a:off x="3530111" y="976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58545</xdr:rowOff>
    </xdr:from>
    <xdr:to>
      <xdr:col>15</xdr:col>
      <xdr:colOff>101600</xdr:colOff>
      <xdr:row>58</xdr:row>
      <xdr:rowOff>160145</xdr:rowOff>
    </xdr:to>
    <xdr:sp macro="" textlink="">
      <xdr:nvSpPr>
        <xdr:cNvPr id="143" name="楕円 142"/>
        <xdr:cNvSpPr/>
      </xdr:nvSpPr>
      <xdr:spPr>
        <a:xfrm>
          <a:off x="2857500" y="1000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151272</xdr:rowOff>
    </xdr:from>
    <xdr:ext cx="534377" cy="259045"/>
    <xdr:sp macro="" textlink="">
      <xdr:nvSpPr>
        <xdr:cNvPr id="144" name="テキスト ボックス 143"/>
        <xdr:cNvSpPr txBox="1"/>
      </xdr:nvSpPr>
      <xdr:spPr>
        <a:xfrm>
          <a:off x="2641111" y="1009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67565</xdr:rowOff>
    </xdr:from>
    <xdr:to>
      <xdr:col>10</xdr:col>
      <xdr:colOff>165100</xdr:colOff>
      <xdr:row>58</xdr:row>
      <xdr:rowOff>169165</xdr:rowOff>
    </xdr:to>
    <xdr:sp macro="" textlink="">
      <xdr:nvSpPr>
        <xdr:cNvPr id="145" name="楕円 144"/>
        <xdr:cNvSpPr/>
      </xdr:nvSpPr>
      <xdr:spPr>
        <a:xfrm>
          <a:off x="1968500" y="1001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160292</xdr:rowOff>
    </xdr:from>
    <xdr:ext cx="534377" cy="259045"/>
    <xdr:sp macro="" textlink="">
      <xdr:nvSpPr>
        <xdr:cNvPr id="146" name="テキスト ボックス 145"/>
        <xdr:cNvSpPr txBox="1"/>
      </xdr:nvSpPr>
      <xdr:spPr>
        <a:xfrm>
          <a:off x="1752111" y="10104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90128</xdr:rowOff>
    </xdr:from>
    <xdr:to>
      <xdr:col>6</xdr:col>
      <xdr:colOff>38100</xdr:colOff>
      <xdr:row>59</xdr:row>
      <xdr:rowOff>20278</xdr:rowOff>
    </xdr:to>
    <xdr:sp macro="" textlink="">
      <xdr:nvSpPr>
        <xdr:cNvPr id="147" name="楕円 146"/>
        <xdr:cNvSpPr/>
      </xdr:nvSpPr>
      <xdr:spPr>
        <a:xfrm>
          <a:off x="1079500" y="1003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11405</xdr:rowOff>
    </xdr:from>
    <xdr:ext cx="534377" cy="259045"/>
    <xdr:sp macro="" textlink="">
      <xdr:nvSpPr>
        <xdr:cNvPr id="148" name="テキスト ボックス 147"/>
        <xdr:cNvSpPr txBox="1"/>
      </xdr:nvSpPr>
      <xdr:spPr>
        <a:xfrm>
          <a:off x="863111" y="1012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159131</xdr:rowOff>
    </xdr:from>
    <xdr:to>
      <xdr:col>24</xdr:col>
      <xdr:colOff>62865</xdr:colOff>
      <xdr:row>79</xdr:row>
      <xdr:rowOff>4471</xdr:rowOff>
    </xdr:to>
    <xdr:cxnSp macro="">
      <xdr:nvCxnSpPr>
        <xdr:cNvPr id="173" name="直線コネクタ 172"/>
        <xdr:cNvCxnSpPr/>
      </xdr:nvCxnSpPr>
      <xdr:spPr>
        <a:xfrm flipV="1">
          <a:off x="4633595" y="11989181"/>
          <a:ext cx="1270" cy="1559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8298</xdr:rowOff>
    </xdr:from>
    <xdr:ext cx="534377" cy="259045"/>
    <xdr:sp macro="" textlink="">
      <xdr:nvSpPr>
        <xdr:cNvPr id="174" name="民生費最小値テキスト"/>
        <xdr:cNvSpPr txBox="1"/>
      </xdr:nvSpPr>
      <xdr:spPr>
        <a:xfrm>
          <a:off x="4686300" y="1355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xdr:rowOff>
    </xdr:from>
    <xdr:to>
      <xdr:col>24</xdr:col>
      <xdr:colOff>152400</xdr:colOff>
      <xdr:row>79</xdr:row>
      <xdr:rowOff>4471</xdr:rowOff>
    </xdr:to>
    <xdr:cxnSp macro="">
      <xdr:nvCxnSpPr>
        <xdr:cNvPr id="175" name="直線コネクタ 174"/>
        <xdr:cNvCxnSpPr/>
      </xdr:nvCxnSpPr>
      <xdr:spPr>
        <a:xfrm>
          <a:off x="4546600" y="1354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105808</xdr:rowOff>
    </xdr:from>
    <xdr:ext cx="599010" cy="259045"/>
    <xdr:sp macro="" textlink="">
      <xdr:nvSpPr>
        <xdr:cNvPr id="176" name="民生費最大値テキスト"/>
        <xdr:cNvSpPr txBox="1"/>
      </xdr:nvSpPr>
      <xdr:spPr>
        <a:xfrm>
          <a:off x="4686300" y="11764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159131</xdr:rowOff>
    </xdr:from>
    <xdr:to>
      <xdr:col>24</xdr:col>
      <xdr:colOff>152400</xdr:colOff>
      <xdr:row>69</xdr:row>
      <xdr:rowOff>159131</xdr:rowOff>
    </xdr:to>
    <xdr:cxnSp macro="">
      <xdr:nvCxnSpPr>
        <xdr:cNvPr id="177" name="直線コネクタ 176"/>
        <xdr:cNvCxnSpPr/>
      </xdr:nvCxnSpPr>
      <xdr:spPr>
        <a:xfrm>
          <a:off x="4546600" y="11989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15989</xdr:rowOff>
    </xdr:from>
    <xdr:to>
      <xdr:col>24</xdr:col>
      <xdr:colOff>63500</xdr:colOff>
      <xdr:row>76</xdr:row>
      <xdr:rowOff>65926</xdr:rowOff>
    </xdr:to>
    <xdr:cxnSp macro="">
      <xdr:nvCxnSpPr>
        <xdr:cNvPr id="178" name="直線コネクタ 177"/>
        <xdr:cNvCxnSpPr/>
      </xdr:nvCxnSpPr>
      <xdr:spPr>
        <a:xfrm flipV="1">
          <a:off x="3797300" y="12874739"/>
          <a:ext cx="838200" cy="22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47959</xdr:rowOff>
    </xdr:from>
    <xdr:ext cx="599010" cy="259045"/>
    <xdr:sp macro="" textlink="">
      <xdr:nvSpPr>
        <xdr:cNvPr id="179" name="民生費平均値テキスト"/>
        <xdr:cNvSpPr txBox="1"/>
      </xdr:nvSpPr>
      <xdr:spPr>
        <a:xfrm>
          <a:off x="4686300" y="13078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69532</xdr:rowOff>
    </xdr:from>
    <xdr:to>
      <xdr:col>24</xdr:col>
      <xdr:colOff>114300</xdr:colOff>
      <xdr:row>76</xdr:row>
      <xdr:rowOff>171132</xdr:rowOff>
    </xdr:to>
    <xdr:sp macro="" textlink="">
      <xdr:nvSpPr>
        <xdr:cNvPr id="180" name="フローチャート: 判断 179"/>
        <xdr:cNvSpPr/>
      </xdr:nvSpPr>
      <xdr:spPr>
        <a:xfrm>
          <a:off x="45847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47892</xdr:rowOff>
    </xdr:from>
    <xdr:to>
      <xdr:col>19</xdr:col>
      <xdr:colOff>177800</xdr:colOff>
      <xdr:row>76</xdr:row>
      <xdr:rowOff>65926</xdr:rowOff>
    </xdr:to>
    <xdr:cxnSp macro="">
      <xdr:nvCxnSpPr>
        <xdr:cNvPr id="181" name="直線コネクタ 180"/>
        <xdr:cNvCxnSpPr/>
      </xdr:nvCxnSpPr>
      <xdr:spPr>
        <a:xfrm>
          <a:off x="2908300" y="13078092"/>
          <a:ext cx="889000" cy="1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102197</xdr:rowOff>
    </xdr:from>
    <xdr:to>
      <xdr:col>20</xdr:col>
      <xdr:colOff>38100</xdr:colOff>
      <xdr:row>77</xdr:row>
      <xdr:rowOff>32347</xdr:rowOff>
    </xdr:to>
    <xdr:sp macro="" textlink="">
      <xdr:nvSpPr>
        <xdr:cNvPr id="182" name="フローチャート: 判断 181"/>
        <xdr:cNvSpPr/>
      </xdr:nvSpPr>
      <xdr:spPr>
        <a:xfrm>
          <a:off x="3746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23474</xdr:rowOff>
    </xdr:from>
    <xdr:ext cx="599010" cy="259045"/>
    <xdr:sp macro="" textlink="">
      <xdr:nvSpPr>
        <xdr:cNvPr id="183" name="テキスト ボックス 182"/>
        <xdr:cNvSpPr txBox="1"/>
      </xdr:nvSpPr>
      <xdr:spPr>
        <a:xfrm>
          <a:off x="3497795" y="1322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47892</xdr:rowOff>
    </xdr:from>
    <xdr:to>
      <xdr:col>15</xdr:col>
      <xdr:colOff>50800</xdr:colOff>
      <xdr:row>77</xdr:row>
      <xdr:rowOff>1015</xdr:rowOff>
    </xdr:to>
    <xdr:cxnSp macro="">
      <xdr:nvCxnSpPr>
        <xdr:cNvPr id="184" name="直線コネクタ 183"/>
        <xdr:cNvCxnSpPr/>
      </xdr:nvCxnSpPr>
      <xdr:spPr>
        <a:xfrm flipV="1">
          <a:off x="2019300" y="13078092"/>
          <a:ext cx="889000" cy="12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24967</xdr:rowOff>
    </xdr:from>
    <xdr:to>
      <xdr:col>15</xdr:col>
      <xdr:colOff>101600</xdr:colOff>
      <xdr:row>77</xdr:row>
      <xdr:rowOff>126567</xdr:rowOff>
    </xdr:to>
    <xdr:sp macro="" textlink="">
      <xdr:nvSpPr>
        <xdr:cNvPr id="185" name="フローチャート: 判断 184"/>
        <xdr:cNvSpPr/>
      </xdr:nvSpPr>
      <xdr:spPr>
        <a:xfrm>
          <a:off x="2857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117694</xdr:rowOff>
    </xdr:from>
    <xdr:ext cx="599010" cy="259045"/>
    <xdr:sp macro="" textlink="">
      <xdr:nvSpPr>
        <xdr:cNvPr id="186" name="テキスト ボックス 185"/>
        <xdr:cNvSpPr txBox="1"/>
      </xdr:nvSpPr>
      <xdr:spPr>
        <a:xfrm>
          <a:off x="2608795" y="13319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1015</xdr:rowOff>
    </xdr:from>
    <xdr:to>
      <xdr:col>10</xdr:col>
      <xdr:colOff>114300</xdr:colOff>
      <xdr:row>77</xdr:row>
      <xdr:rowOff>124625</xdr:rowOff>
    </xdr:to>
    <xdr:cxnSp macro="">
      <xdr:nvCxnSpPr>
        <xdr:cNvPr id="187" name="直線コネクタ 186"/>
        <xdr:cNvCxnSpPr/>
      </xdr:nvCxnSpPr>
      <xdr:spPr>
        <a:xfrm flipV="1">
          <a:off x="1130300" y="13202665"/>
          <a:ext cx="889000" cy="123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60376</xdr:rowOff>
    </xdr:from>
    <xdr:to>
      <xdr:col>10</xdr:col>
      <xdr:colOff>165100</xdr:colOff>
      <xdr:row>77</xdr:row>
      <xdr:rowOff>161976</xdr:rowOff>
    </xdr:to>
    <xdr:sp macro="" textlink="">
      <xdr:nvSpPr>
        <xdr:cNvPr id="188" name="フローチャート: 判断 187"/>
        <xdr:cNvSpPr/>
      </xdr:nvSpPr>
      <xdr:spPr>
        <a:xfrm>
          <a:off x="1968500" y="132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153103</xdr:rowOff>
    </xdr:from>
    <xdr:ext cx="599010" cy="259045"/>
    <xdr:sp macro="" textlink="">
      <xdr:nvSpPr>
        <xdr:cNvPr id="189" name="テキスト ボックス 188"/>
        <xdr:cNvSpPr txBox="1"/>
      </xdr:nvSpPr>
      <xdr:spPr>
        <a:xfrm>
          <a:off x="1719795" y="1335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118835</xdr:rowOff>
    </xdr:from>
    <xdr:to>
      <xdr:col>6</xdr:col>
      <xdr:colOff>38100</xdr:colOff>
      <xdr:row>78</xdr:row>
      <xdr:rowOff>48985</xdr:rowOff>
    </xdr:to>
    <xdr:sp macro="" textlink="">
      <xdr:nvSpPr>
        <xdr:cNvPr id="190" name="フローチャート: 判断 189"/>
        <xdr:cNvSpPr/>
      </xdr:nvSpPr>
      <xdr:spPr>
        <a:xfrm>
          <a:off x="1079500" y="133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40112</xdr:rowOff>
    </xdr:from>
    <xdr:ext cx="599010" cy="259045"/>
    <xdr:sp macro="" textlink="">
      <xdr:nvSpPr>
        <xdr:cNvPr id="191" name="テキスト ボックス 190"/>
        <xdr:cNvSpPr txBox="1"/>
      </xdr:nvSpPr>
      <xdr:spPr>
        <a:xfrm>
          <a:off x="830795" y="1341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136639</xdr:rowOff>
    </xdr:from>
    <xdr:to>
      <xdr:col>24</xdr:col>
      <xdr:colOff>114300</xdr:colOff>
      <xdr:row>75</xdr:row>
      <xdr:rowOff>66789</xdr:rowOff>
    </xdr:to>
    <xdr:sp macro="" textlink="">
      <xdr:nvSpPr>
        <xdr:cNvPr id="197" name="楕円 196"/>
        <xdr:cNvSpPr/>
      </xdr:nvSpPr>
      <xdr:spPr>
        <a:xfrm>
          <a:off x="4584700" y="1282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159516</xdr:rowOff>
    </xdr:from>
    <xdr:ext cx="599010" cy="259045"/>
    <xdr:sp macro="" textlink="">
      <xdr:nvSpPr>
        <xdr:cNvPr id="198" name="民生費該当値テキスト"/>
        <xdr:cNvSpPr txBox="1"/>
      </xdr:nvSpPr>
      <xdr:spPr>
        <a:xfrm>
          <a:off x="4686300" y="12675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15126</xdr:rowOff>
    </xdr:from>
    <xdr:to>
      <xdr:col>20</xdr:col>
      <xdr:colOff>38100</xdr:colOff>
      <xdr:row>76</xdr:row>
      <xdr:rowOff>116726</xdr:rowOff>
    </xdr:to>
    <xdr:sp macro="" textlink="">
      <xdr:nvSpPr>
        <xdr:cNvPr id="199" name="楕円 198"/>
        <xdr:cNvSpPr/>
      </xdr:nvSpPr>
      <xdr:spPr>
        <a:xfrm>
          <a:off x="3746500" y="1304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133252</xdr:rowOff>
    </xdr:from>
    <xdr:ext cx="599010" cy="259045"/>
    <xdr:sp macro="" textlink="">
      <xdr:nvSpPr>
        <xdr:cNvPr id="200" name="テキスト ボックス 199"/>
        <xdr:cNvSpPr txBox="1"/>
      </xdr:nvSpPr>
      <xdr:spPr>
        <a:xfrm>
          <a:off x="3497795" y="12820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168542</xdr:rowOff>
    </xdr:from>
    <xdr:to>
      <xdr:col>15</xdr:col>
      <xdr:colOff>101600</xdr:colOff>
      <xdr:row>76</xdr:row>
      <xdr:rowOff>98692</xdr:rowOff>
    </xdr:to>
    <xdr:sp macro="" textlink="">
      <xdr:nvSpPr>
        <xdr:cNvPr id="201" name="楕円 200"/>
        <xdr:cNvSpPr/>
      </xdr:nvSpPr>
      <xdr:spPr>
        <a:xfrm>
          <a:off x="2857500" y="130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115219</xdr:rowOff>
    </xdr:from>
    <xdr:ext cx="599010" cy="259045"/>
    <xdr:sp macro="" textlink="">
      <xdr:nvSpPr>
        <xdr:cNvPr id="202" name="テキスト ボックス 201"/>
        <xdr:cNvSpPr txBox="1"/>
      </xdr:nvSpPr>
      <xdr:spPr>
        <a:xfrm>
          <a:off x="2608795" y="12802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121665</xdr:rowOff>
    </xdr:from>
    <xdr:to>
      <xdr:col>10</xdr:col>
      <xdr:colOff>165100</xdr:colOff>
      <xdr:row>77</xdr:row>
      <xdr:rowOff>51815</xdr:rowOff>
    </xdr:to>
    <xdr:sp macro="" textlink="">
      <xdr:nvSpPr>
        <xdr:cNvPr id="203" name="楕円 202"/>
        <xdr:cNvSpPr/>
      </xdr:nvSpPr>
      <xdr:spPr>
        <a:xfrm>
          <a:off x="1968500" y="1315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68343</xdr:rowOff>
    </xdr:from>
    <xdr:ext cx="599010" cy="259045"/>
    <xdr:sp macro="" textlink="">
      <xdr:nvSpPr>
        <xdr:cNvPr id="204" name="テキスト ボックス 203"/>
        <xdr:cNvSpPr txBox="1"/>
      </xdr:nvSpPr>
      <xdr:spPr>
        <a:xfrm>
          <a:off x="1719795" y="12927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73825</xdr:rowOff>
    </xdr:from>
    <xdr:to>
      <xdr:col>6</xdr:col>
      <xdr:colOff>38100</xdr:colOff>
      <xdr:row>78</xdr:row>
      <xdr:rowOff>3975</xdr:rowOff>
    </xdr:to>
    <xdr:sp macro="" textlink="">
      <xdr:nvSpPr>
        <xdr:cNvPr id="205" name="楕円 204"/>
        <xdr:cNvSpPr/>
      </xdr:nvSpPr>
      <xdr:spPr>
        <a:xfrm>
          <a:off x="1079500" y="1327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20502</xdr:rowOff>
    </xdr:from>
    <xdr:ext cx="599010" cy="259045"/>
    <xdr:sp macro="" textlink="">
      <xdr:nvSpPr>
        <xdr:cNvPr id="206" name="テキスト ボックス 205"/>
        <xdr:cNvSpPr txBox="1"/>
      </xdr:nvSpPr>
      <xdr:spPr>
        <a:xfrm>
          <a:off x="830795" y="13050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7" name="直線コネクタ 216"/>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8" name="テキスト ボックス 217"/>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2" name="テキスト ボックス 221"/>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158685</xdr:rowOff>
    </xdr:from>
    <xdr:to>
      <xdr:col>24</xdr:col>
      <xdr:colOff>62865</xdr:colOff>
      <xdr:row>97</xdr:row>
      <xdr:rowOff>105570</xdr:rowOff>
    </xdr:to>
    <xdr:cxnSp macro="">
      <xdr:nvCxnSpPr>
        <xdr:cNvPr id="226" name="直線コネクタ 225"/>
        <xdr:cNvCxnSpPr/>
      </xdr:nvCxnSpPr>
      <xdr:spPr>
        <a:xfrm flipV="1">
          <a:off x="4633595" y="15589185"/>
          <a:ext cx="1270" cy="114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109397</xdr:rowOff>
    </xdr:from>
    <xdr:ext cx="534377" cy="259045"/>
    <xdr:sp macro="" textlink="">
      <xdr:nvSpPr>
        <xdr:cNvPr id="227" name="衛生費最小値テキスト"/>
        <xdr:cNvSpPr txBox="1"/>
      </xdr:nvSpPr>
      <xdr:spPr>
        <a:xfrm>
          <a:off x="4686300" y="1674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105570</xdr:rowOff>
    </xdr:from>
    <xdr:to>
      <xdr:col>24</xdr:col>
      <xdr:colOff>152400</xdr:colOff>
      <xdr:row>97</xdr:row>
      <xdr:rowOff>105570</xdr:rowOff>
    </xdr:to>
    <xdr:cxnSp macro="">
      <xdr:nvCxnSpPr>
        <xdr:cNvPr id="228" name="直線コネクタ 227"/>
        <xdr:cNvCxnSpPr/>
      </xdr:nvCxnSpPr>
      <xdr:spPr>
        <a:xfrm>
          <a:off x="4546600" y="1673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105362</xdr:rowOff>
    </xdr:from>
    <xdr:ext cx="599010" cy="259045"/>
    <xdr:sp macro="" textlink="">
      <xdr:nvSpPr>
        <xdr:cNvPr id="229" name="衛生費最大値テキスト"/>
        <xdr:cNvSpPr txBox="1"/>
      </xdr:nvSpPr>
      <xdr:spPr>
        <a:xfrm>
          <a:off x="4686300" y="15364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158685</xdr:rowOff>
    </xdr:from>
    <xdr:to>
      <xdr:col>24</xdr:col>
      <xdr:colOff>152400</xdr:colOff>
      <xdr:row>90</xdr:row>
      <xdr:rowOff>158685</xdr:rowOff>
    </xdr:to>
    <xdr:cxnSp macro="">
      <xdr:nvCxnSpPr>
        <xdr:cNvPr id="230" name="直線コネクタ 229"/>
        <xdr:cNvCxnSpPr/>
      </xdr:nvCxnSpPr>
      <xdr:spPr>
        <a:xfrm>
          <a:off x="4546600" y="1558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71492</xdr:rowOff>
    </xdr:from>
    <xdr:to>
      <xdr:col>24</xdr:col>
      <xdr:colOff>63500</xdr:colOff>
      <xdr:row>97</xdr:row>
      <xdr:rowOff>81510</xdr:rowOff>
    </xdr:to>
    <xdr:cxnSp macro="">
      <xdr:nvCxnSpPr>
        <xdr:cNvPr id="231" name="直線コネクタ 230"/>
        <xdr:cNvCxnSpPr/>
      </xdr:nvCxnSpPr>
      <xdr:spPr>
        <a:xfrm flipV="1">
          <a:off x="3797300" y="16702142"/>
          <a:ext cx="838200" cy="10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148434</xdr:rowOff>
    </xdr:from>
    <xdr:ext cx="534377" cy="259045"/>
    <xdr:sp macro="" textlink="">
      <xdr:nvSpPr>
        <xdr:cNvPr id="232" name="衛生費平均値テキスト"/>
        <xdr:cNvSpPr txBox="1"/>
      </xdr:nvSpPr>
      <xdr:spPr>
        <a:xfrm>
          <a:off x="4686300" y="16436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125557</xdr:rowOff>
    </xdr:from>
    <xdr:to>
      <xdr:col>24</xdr:col>
      <xdr:colOff>114300</xdr:colOff>
      <xdr:row>97</xdr:row>
      <xdr:rowOff>55707</xdr:rowOff>
    </xdr:to>
    <xdr:sp macro="" textlink="">
      <xdr:nvSpPr>
        <xdr:cNvPr id="233" name="フローチャート: 判断 232"/>
        <xdr:cNvSpPr/>
      </xdr:nvSpPr>
      <xdr:spPr>
        <a:xfrm>
          <a:off x="4584700" y="1658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81510</xdr:rowOff>
    </xdr:from>
    <xdr:to>
      <xdr:col>19</xdr:col>
      <xdr:colOff>177800</xdr:colOff>
      <xdr:row>97</xdr:row>
      <xdr:rowOff>89466</xdr:rowOff>
    </xdr:to>
    <xdr:cxnSp macro="">
      <xdr:nvCxnSpPr>
        <xdr:cNvPr id="234" name="直線コネクタ 233"/>
        <xdr:cNvCxnSpPr/>
      </xdr:nvCxnSpPr>
      <xdr:spPr>
        <a:xfrm flipV="1">
          <a:off x="2908300" y="16712160"/>
          <a:ext cx="889000" cy="7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104462</xdr:rowOff>
    </xdr:from>
    <xdr:to>
      <xdr:col>20</xdr:col>
      <xdr:colOff>38100</xdr:colOff>
      <xdr:row>97</xdr:row>
      <xdr:rowOff>34612</xdr:rowOff>
    </xdr:to>
    <xdr:sp macro="" textlink="">
      <xdr:nvSpPr>
        <xdr:cNvPr id="235" name="フローチャート: 判断 234"/>
        <xdr:cNvSpPr/>
      </xdr:nvSpPr>
      <xdr:spPr>
        <a:xfrm>
          <a:off x="3746500" y="1656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51139</xdr:rowOff>
    </xdr:from>
    <xdr:ext cx="534377" cy="259045"/>
    <xdr:sp macro="" textlink="">
      <xdr:nvSpPr>
        <xdr:cNvPr id="236" name="テキスト ボックス 235"/>
        <xdr:cNvSpPr txBox="1"/>
      </xdr:nvSpPr>
      <xdr:spPr>
        <a:xfrm>
          <a:off x="3530111" y="1633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89466</xdr:rowOff>
    </xdr:from>
    <xdr:to>
      <xdr:col>15</xdr:col>
      <xdr:colOff>50800</xdr:colOff>
      <xdr:row>97</xdr:row>
      <xdr:rowOff>98444</xdr:rowOff>
    </xdr:to>
    <xdr:cxnSp macro="">
      <xdr:nvCxnSpPr>
        <xdr:cNvPr id="237" name="直線コネクタ 236"/>
        <xdr:cNvCxnSpPr/>
      </xdr:nvCxnSpPr>
      <xdr:spPr>
        <a:xfrm flipV="1">
          <a:off x="2019300" y="16720116"/>
          <a:ext cx="889000" cy="8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130586</xdr:rowOff>
    </xdr:from>
    <xdr:to>
      <xdr:col>15</xdr:col>
      <xdr:colOff>101600</xdr:colOff>
      <xdr:row>97</xdr:row>
      <xdr:rowOff>60736</xdr:rowOff>
    </xdr:to>
    <xdr:sp macro="" textlink="">
      <xdr:nvSpPr>
        <xdr:cNvPr id="238" name="フローチャート: 判断 237"/>
        <xdr:cNvSpPr/>
      </xdr:nvSpPr>
      <xdr:spPr>
        <a:xfrm>
          <a:off x="2857500" y="1658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77263</xdr:rowOff>
    </xdr:from>
    <xdr:ext cx="534377" cy="259045"/>
    <xdr:sp macro="" textlink="">
      <xdr:nvSpPr>
        <xdr:cNvPr id="239" name="テキスト ボックス 238"/>
        <xdr:cNvSpPr txBox="1"/>
      </xdr:nvSpPr>
      <xdr:spPr>
        <a:xfrm>
          <a:off x="2641111" y="1636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75983</xdr:rowOff>
    </xdr:from>
    <xdr:to>
      <xdr:col>10</xdr:col>
      <xdr:colOff>114300</xdr:colOff>
      <xdr:row>97</xdr:row>
      <xdr:rowOff>98444</xdr:rowOff>
    </xdr:to>
    <xdr:cxnSp macro="">
      <xdr:nvCxnSpPr>
        <xdr:cNvPr id="240" name="直線コネクタ 239"/>
        <xdr:cNvCxnSpPr/>
      </xdr:nvCxnSpPr>
      <xdr:spPr>
        <a:xfrm>
          <a:off x="1130300" y="16706633"/>
          <a:ext cx="889000" cy="2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127031</xdr:rowOff>
    </xdr:from>
    <xdr:to>
      <xdr:col>10</xdr:col>
      <xdr:colOff>165100</xdr:colOff>
      <xdr:row>97</xdr:row>
      <xdr:rowOff>57181</xdr:rowOff>
    </xdr:to>
    <xdr:sp macro="" textlink="">
      <xdr:nvSpPr>
        <xdr:cNvPr id="241" name="フローチャート: 判断 240"/>
        <xdr:cNvSpPr/>
      </xdr:nvSpPr>
      <xdr:spPr>
        <a:xfrm>
          <a:off x="1968500" y="1658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73708</xdr:rowOff>
    </xdr:from>
    <xdr:ext cx="534377" cy="259045"/>
    <xdr:sp macro="" textlink="">
      <xdr:nvSpPr>
        <xdr:cNvPr id="242" name="テキスト ボックス 241"/>
        <xdr:cNvSpPr txBox="1"/>
      </xdr:nvSpPr>
      <xdr:spPr>
        <a:xfrm>
          <a:off x="1752111" y="1636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134094</xdr:rowOff>
    </xdr:from>
    <xdr:to>
      <xdr:col>6</xdr:col>
      <xdr:colOff>38100</xdr:colOff>
      <xdr:row>97</xdr:row>
      <xdr:rowOff>64244</xdr:rowOff>
    </xdr:to>
    <xdr:sp macro="" textlink="">
      <xdr:nvSpPr>
        <xdr:cNvPr id="243" name="フローチャート: 判断 242"/>
        <xdr:cNvSpPr/>
      </xdr:nvSpPr>
      <xdr:spPr>
        <a:xfrm>
          <a:off x="1079500" y="1659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80771</xdr:rowOff>
    </xdr:from>
    <xdr:ext cx="534377" cy="259045"/>
    <xdr:sp macro="" textlink="">
      <xdr:nvSpPr>
        <xdr:cNvPr id="244" name="テキスト ボックス 243"/>
        <xdr:cNvSpPr txBox="1"/>
      </xdr:nvSpPr>
      <xdr:spPr>
        <a:xfrm>
          <a:off x="863111" y="1636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20692</xdr:rowOff>
    </xdr:from>
    <xdr:to>
      <xdr:col>24</xdr:col>
      <xdr:colOff>114300</xdr:colOff>
      <xdr:row>97</xdr:row>
      <xdr:rowOff>122292</xdr:rowOff>
    </xdr:to>
    <xdr:sp macro="" textlink="">
      <xdr:nvSpPr>
        <xdr:cNvPr id="250" name="楕円 249"/>
        <xdr:cNvSpPr/>
      </xdr:nvSpPr>
      <xdr:spPr>
        <a:xfrm>
          <a:off x="4584700" y="1665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107069</xdr:rowOff>
    </xdr:from>
    <xdr:ext cx="534377" cy="259045"/>
    <xdr:sp macro="" textlink="">
      <xdr:nvSpPr>
        <xdr:cNvPr id="251" name="衛生費該当値テキスト"/>
        <xdr:cNvSpPr txBox="1"/>
      </xdr:nvSpPr>
      <xdr:spPr>
        <a:xfrm>
          <a:off x="4686300" y="1656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30710</xdr:rowOff>
    </xdr:from>
    <xdr:to>
      <xdr:col>20</xdr:col>
      <xdr:colOff>38100</xdr:colOff>
      <xdr:row>97</xdr:row>
      <xdr:rowOff>132310</xdr:rowOff>
    </xdr:to>
    <xdr:sp macro="" textlink="">
      <xdr:nvSpPr>
        <xdr:cNvPr id="252" name="楕円 251"/>
        <xdr:cNvSpPr/>
      </xdr:nvSpPr>
      <xdr:spPr>
        <a:xfrm>
          <a:off x="3746500" y="1666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123437</xdr:rowOff>
    </xdr:from>
    <xdr:ext cx="534377" cy="259045"/>
    <xdr:sp macro="" textlink="">
      <xdr:nvSpPr>
        <xdr:cNvPr id="253" name="テキスト ボックス 252"/>
        <xdr:cNvSpPr txBox="1"/>
      </xdr:nvSpPr>
      <xdr:spPr>
        <a:xfrm>
          <a:off x="3530111" y="1675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38666</xdr:rowOff>
    </xdr:from>
    <xdr:to>
      <xdr:col>15</xdr:col>
      <xdr:colOff>101600</xdr:colOff>
      <xdr:row>97</xdr:row>
      <xdr:rowOff>140266</xdr:rowOff>
    </xdr:to>
    <xdr:sp macro="" textlink="">
      <xdr:nvSpPr>
        <xdr:cNvPr id="254" name="楕円 253"/>
        <xdr:cNvSpPr/>
      </xdr:nvSpPr>
      <xdr:spPr>
        <a:xfrm>
          <a:off x="2857500" y="1666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131393</xdr:rowOff>
    </xdr:from>
    <xdr:ext cx="534377" cy="259045"/>
    <xdr:sp macro="" textlink="">
      <xdr:nvSpPr>
        <xdr:cNvPr id="255" name="テキスト ボックス 254"/>
        <xdr:cNvSpPr txBox="1"/>
      </xdr:nvSpPr>
      <xdr:spPr>
        <a:xfrm>
          <a:off x="2641111" y="16762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47644</xdr:rowOff>
    </xdr:from>
    <xdr:to>
      <xdr:col>10</xdr:col>
      <xdr:colOff>165100</xdr:colOff>
      <xdr:row>97</xdr:row>
      <xdr:rowOff>149244</xdr:rowOff>
    </xdr:to>
    <xdr:sp macro="" textlink="">
      <xdr:nvSpPr>
        <xdr:cNvPr id="256" name="楕円 255"/>
        <xdr:cNvSpPr/>
      </xdr:nvSpPr>
      <xdr:spPr>
        <a:xfrm>
          <a:off x="1968500" y="1667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140371</xdr:rowOff>
    </xdr:from>
    <xdr:ext cx="534377" cy="259045"/>
    <xdr:sp macro="" textlink="">
      <xdr:nvSpPr>
        <xdr:cNvPr id="257" name="テキスト ボックス 256"/>
        <xdr:cNvSpPr txBox="1"/>
      </xdr:nvSpPr>
      <xdr:spPr>
        <a:xfrm>
          <a:off x="1752111" y="1677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25183</xdr:rowOff>
    </xdr:from>
    <xdr:to>
      <xdr:col>6</xdr:col>
      <xdr:colOff>38100</xdr:colOff>
      <xdr:row>97</xdr:row>
      <xdr:rowOff>126783</xdr:rowOff>
    </xdr:to>
    <xdr:sp macro="" textlink="">
      <xdr:nvSpPr>
        <xdr:cNvPr id="258" name="楕円 257"/>
        <xdr:cNvSpPr/>
      </xdr:nvSpPr>
      <xdr:spPr>
        <a:xfrm>
          <a:off x="1079500" y="16655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117910</xdr:rowOff>
    </xdr:from>
    <xdr:ext cx="534377" cy="259045"/>
    <xdr:sp macro="" textlink="">
      <xdr:nvSpPr>
        <xdr:cNvPr id="259" name="テキスト ボックス 258"/>
        <xdr:cNvSpPr txBox="1"/>
      </xdr:nvSpPr>
      <xdr:spPr>
        <a:xfrm>
          <a:off x="863111" y="16748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84074</xdr:rowOff>
    </xdr:from>
    <xdr:to>
      <xdr:col>54</xdr:col>
      <xdr:colOff>189865</xdr:colOff>
      <xdr:row>39</xdr:row>
      <xdr:rowOff>44450</xdr:rowOff>
    </xdr:to>
    <xdr:cxnSp macro="">
      <xdr:nvCxnSpPr>
        <xdr:cNvPr id="283" name="直線コネクタ 282"/>
        <xdr:cNvCxnSpPr/>
      </xdr:nvCxnSpPr>
      <xdr:spPr>
        <a:xfrm flipV="1">
          <a:off x="10475595" y="5227574"/>
          <a:ext cx="127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30751</xdr:rowOff>
    </xdr:from>
    <xdr:ext cx="469744" cy="259045"/>
    <xdr:sp macro="" textlink="">
      <xdr:nvSpPr>
        <xdr:cNvPr id="286" name="労働費最大値テキスト"/>
        <xdr:cNvSpPr txBox="1"/>
      </xdr:nvSpPr>
      <xdr:spPr>
        <a:xfrm>
          <a:off x="10528300" y="500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84074</xdr:rowOff>
    </xdr:from>
    <xdr:to>
      <xdr:col>55</xdr:col>
      <xdr:colOff>88900</xdr:colOff>
      <xdr:row>30</xdr:row>
      <xdr:rowOff>84074</xdr:rowOff>
    </xdr:to>
    <xdr:cxnSp macro="">
      <xdr:nvCxnSpPr>
        <xdr:cNvPr id="287" name="直線コネクタ 286"/>
        <xdr:cNvCxnSpPr/>
      </xdr:nvCxnSpPr>
      <xdr:spPr>
        <a:xfrm>
          <a:off x="10388600" y="522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8" name="直線コネクタ 287"/>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7002</xdr:rowOff>
    </xdr:from>
    <xdr:ext cx="378565" cy="259045"/>
    <xdr:sp macro="" textlink="">
      <xdr:nvSpPr>
        <xdr:cNvPr id="289" name="労働費平均値テキスト"/>
        <xdr:cNvSpPr txBox="1"/>
      </xdr:nvSpPr>
      <xdr:spPr>
        <a:xfrm>
          <a:off x="10528300" y="63506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155575</xdr:rowOff>
    </xdr:from>
    <xdr:to>
      <xdr:col>55</xdr:col>
      <xdr:colOff>50800</xdr:colOff>
      <xdr:row>38</xdr:row>
      <xdr:rowOff>85725</xdr:rowOff>
    </xdr:to>
    <xdr:sp macro="" textlink="">
      <xdr:nvSpPr>
        <xdr:cNvPr id="290" name="フローチャート: 判断 289"/>
        <xdr:cNvSpPr/>
      </xdr:nvSpPr>
      <xdr:spPr>
        <a:xfrm>
          <a:off x="104267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149225</xdr:rowOff>
    </xdr:from>
    <xdr:to>
      <xdr:col>50</xdr:col>
      <xdr:colOff>114300</xdr:colOff>
      <xdr:row>39</xdr:row>
      <xdr:rowOff>44450</xdr:rowOff>
    </xdr:to>
    <xdr:cxnSp macro="">
      <xdr:nvCxnSpPr>
        <xdr:cNvPr id="291" name="直線コネクタ 290"/>
        <xdr:cNvCxnSpPr/>
      </xdr:nvCxnSpPr>
      <xdr:spPr>
        <a:xfrm>
          <a:off x="8750300" y="6321425"/>
          <a:ext cx="889000" cy="40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157099</xdr:rowOff>
    </xdr:from>
    <xdr:to>
      <xdr:col>50</xdr:col>
      <xdr:colOff>165100</xdr:colOff>
      <xdr:row>38</xdr:row>
      <xdr:rowOff>87249</xdr:rowOff>
    </xdr:to>
    <xdr:sp macro="" textlink="">
      <xdr:nvSpPr>
        <xdr:cNvPr id="292" name="フローチャート: 判断 291"/>
        <xdr:cNvSpPr/>
      </xdr:nvSpPr>
      <xdr:spPr>
        <a:xfrm>
          <a:off x="9588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103776</xdr:rowOff>
    </xdr:from>
    <xdr:ext cx="378565" cy="259045"/>
    <xdr:sp macro="" textlink="">
      <xdr:nvSpPr>
        <xdr:cNvPr id="293" name="テキスト ボックス 292"/>
        <xdr:cNvSpPr txBox="1"/>
      </xdr:nvSpPr>
      <xdr:spPr>
        <a:xfrm>
          <a:off x="9450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149225</xdr:rowOff>
    </xdr:from>
    <xdr:to>
      <xdr:col>45</xdr:col>
      <xdr:colOff>177800</xdr:colOff>
      <xdr:row>38</xdr:row>
      <xdr:rowOff>28448</xdr:rowOff>
    </xdr:to>
    <xdr:cxnSp macro="">
      <xdr:nvCxnSpPr>
        <xdr:cNvPr id="294" name="直線コネクタ 293"/>
        <xdr:cNvCxnSpPr/>
      </xdr:nvCxnSpPr>
      <xdr:spPr>
        <a:xfrm flipV="1">
          <a:off x="7861300" y="6321425"/>
          <a:ext cx="889000" cy="22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117856</xdr:rowOff>
    </xdr:from>
    <xdr:to>
      <xdr:col>46</xdr:col>
      <xdr:colOff>38100</xdr:colOff>
      <xdr:row>38</xdr:row>
      <xdr:rowOff>48006</xdr:rowOff>
    </xdr:to>
    <xdr:sp macro="" textlink="">
      <xdr:nvSpPr>
        <xdr:cNvPr id="295" name="フローチャート: 判断 294"/>
        <xdr:cNvSpPr/>
      </xdr:nvSpPr>
      <xdr:spPr>
        <a:xfrm>
          <a:off x="8699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39133</xdr:rowOff>
    </xdr:from>
    <xdr:ext cx="378565" cy="259045"/>
    <xdr:sp macro="" textlink="">
      <xdr:nvSpPr>
        <xdr:cNvPr id="296" name="テキスト ボックス 295"/>
        <xdr:cNvSpPr txBox="1"/>
      </xdr:nvSpPr>
      <xdr:spPr>
        <a:xfrm>
          <a:off x="8561017" y="6554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151892</xdr:rowOff>
    </xdr:from>
    <xdr:to>
      <xdr:col>41</xdr:col>
      <xdr:colOff>50800</xdr:colOff>
      <xdr:row>38</xdr:row>
      <xdr:rowOff>28448</xdr:rowOff>
    </xdr:to>
    <xdr:cxnSp macro="">
      <xdr:nvCxnSpPr>
        <xdr:cNvPr id="297" name="直線コネクタ 296"/>
        <xdr:cNvCxnSpPr/>
      </xdr:nvCxnSpPr>
      <xdr:spPr>
        <a:xfrm>
          <a:off x="6972300" y="6152642"/>
          <a:ext cx="889000" cy="39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138430</xdr:rowOff>
    </xdr:from>
    <xdr:to>
      <xdr:col>41</xdr:col>
      <xdr:colOff>101600</xdr:colOff>
      <xdr:row>37</xdr:row>
      <xdr:rowOff>68580</xdr:rowOff>
    </xdr:to>
    <xdr:sp macro="" textlink="">
      <xdr:nvSpPr>
        <xdr:cNvPr id="298" name="フローチャート: 判断 297"/>
        <xdr:cNvSpPr/>
      </xdr:nvSpPr>
      <xdr:spPr>
        <a:xfrm>
          <a:off x="7810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85107</xdr:rowOff>
    </xdr:from>
    <xdr:ext cx="378565" cy="259045"/>
    <xdr:sp macro="" textlink="">
      <xdr:nvSpPr>
        <xdr:cNvPr id="299" name="テキスト ボックス 298"/>
        <xdr:cNvSpPr txBox="1"/>
      </xdr:nvSpPr>
      <xdr:spPr>
        <a:xfrm>
          <a:off x="7672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40513</xdr:rowOff>
    </xdr:from>
    <xdr:to>
      <xdr:col>36</xdr:col>
      <xdr:colOff>165100</xdr:colOff>
      <xdr:row>36</xdr:row>
      <xdr:rowOff>142113</xdr:rowOff>
    </xdr:to>
    <xdr:sp macro="" textlink="">
      <xdr:nvSpPr>
        <xdr:cNvPr id="300" name="フローチャート: 判断 299"/>
        <xdr:cNvSpPr/>
      </xdr:nvSpPr>
      <xdr:spPr>
        <a:xfrm>
          <a:off x="6921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133240</xdr:rowOff>
    </xdr:from>
    <xdr:ext cx="469744" cy="259045"/>
    <xdr:sp macro="" textlink="">
      <xdr:nvSpPr>
        <xdr:cNvPr id="301" name="テキスト ボックス 300"/>
        <xdr:cNvSpPr txBox="1"/>
      </xdr:nvSpPr>
      <xdr:spPr>
        <a:xfrm>
          <a:off x="6737428" y="630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7" name="楕円 306"/>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8"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9" name="楕円 308"/>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0" name="テキスト ボックス 309"/>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98425</xdr:rowOff>
    </xdr:from>
    <xdr:to>
      <xdr:col>46</xdr:col>
      <xdr:colOff>38100</xdr:colOff>
      <xdr:row>37</xdr:row>
      <xdr:rowOff>28575</xdr:rowOff>
    </xdr:to>
    <xdr:sp macro="" textlink="">
      <xdr:nvSpPr>
        <xdr:cNvPr id="311" name="楕円 310"/>
        <xdr:cNvSpPr/>
      </xdr:nvSpPr>
      <xdr:spPr>
        <a:xfrm>
          <a:off x="8699500" y="62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45102</xdr:rowOff>
    </xdr:from>
    <xdr:ext cx="469744" cy="259045"/>
    <xdr:sp macro="" textlink="">
      <xdr:nvSpPr>
        <xdr:cNvPr id="312" name="テキスト ボックス 311"/>
        <xdr:cNvSpPr txBox="1"/>
      </xdr:nvSpPr>
      <xdr:spPr>
        <a:xfrm>
          <a:off x="8515428" y="604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149098</xdr:rowOff>
    </xdr:from>
    <xdr:to>
      <xdr:col>41</xdr:col>
      <xdr:colOff>101600</xdr:colOff>
      <xdr:row>38</xdr:row>
      <xdr:rowOff>79248</xdr:rowOff>
    </xdr:to>
    <xdr:sp macro="" textlink="">
      <xdr:nvSpPr>
        <xdr:cNvPr id="313" name="楕円 312"/>
        <xdr:cNvSpPr/>
      </xdr:nvSpPr>
      <xdr:spPr>
        <a:xfrm>
          <a:off x="7810500" y="649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70375</xdr:rowOff>
    </xdr:from>
    <xdr:ext cx="378565" cy="259045"/>
    <xdr:sp macro="" textlink="">
      <xdr:nvSpPr>
        <xdr:cNvPr id="314" name="テキスト ボックス 313"/>
        <xdr:cNvSpPr txBox="1"/>
      </xdr:nvSpPr>
      <xdr:spPr>
        <a:xfrm>
          <a:off x="7672017" y="65854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101092</xdr:rowOff>
    </xdr:from>
    <xdr:to>
      <xdr:col>36</xdr:col>
      <xdr:colOff>165100</xdr:colOff>
      <xdr:row>36</xdr:row>
      <xdr:rowOff>31242</xdr:rowOff>
    </xdr:to>
    <xdr:sp macro="" textlink="">
      <xdr:nvSpPr>
        <xdr:cNvPr id="315" name="楕円 314"/>
        <xdr:cNvSpPr/>
      </xdr:nvSpPr>
      <xdr:spPr>
        <a:xfrm>
          <a:off x="6921500" y="610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47769</xdr:rowOff>
    </xdr:from>
    <xdr:ext cx="469744" cy="259045"/>
    <xdr:sp macro="" textlink="">
      <xdr:nvSpPr>
        <xdr:cNvPr id="316" name="テキスト ボックス 315"/>
        <xdr:cNvSpPr txBox="1"/>
      </xdr:nvSpPr>
      <xdr:spPr>
        <a:xfrm>
          <a:off x="6737428" y="5877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8" name="テキスト ボックス 33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858</xdr:rowOff>
    </xdr:from>
    <xdr:to>
      <xdr:col>54</xdr:col>
      <xdr:colOff>189865</xdr:colOff>
      <xdr:row>59</xdr:row>
      <xdr:rowOff>90486</xdr:rowOff>
    </xdr:to>
    <xdr:cxnSp macro="">
      <xdr:nvCxnSpPr>
        <xdr:cNvPr id="342" name="直線コネクタ 341"/>
        <xdr:cNvCxnSpPr/>
      </xdr:nvCxnSpPr>
      <xdr:spPr>
        <a:xfrm flipV="1">
          <a:off x="10475595" y="8573358"/>
          <a:ext cx="1270" cy="1632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94313</xdr:rowOff>
    </xdr:from>
    <xdr:ext cx="378565" cy="259045"/>
    <xdr:sp macro="" textlink="">
      <xdr:nvSpPr>
        <xdr:cNvPr id="343" name="農林水産業費最小値テキスト"/>
        <xdr:cNvSpPr txBox="1"/>
      </xdr:nvSpPr>
      <xdr:spPr>
        <a:xfrm>
          <a:off x="10528300" y="10209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90486</xdr:rowOff>
    </xdr:from>
    <xdr:to>
      <xdr:col>55</xdr:col>
      <xdr:colOff>88900</xdr:colOff>
      <xdr:row>59</xdr:row>
      <xdr:rowOff>90486</xdr:rowOff>
    </xdr:to>
    <xdr:cxnSp macro="">
      <xdr:nvCxnSpPr>
        <xdr:cNvPr id="344" name="直線コネクタ 343"/>
        <xdr:cNvCxnSpPr/>
      </xdr:nvCxnSpPr>
      <xdr:spPr>
        <a:xfrm>
          <a:off x="10388600" y="10206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118985</xdr:rowOff>
    </xdr:from>
    <xdr:ext cx="599010" cy="259045"/>
    <xdr:sp macro="" textlink="">
      <xdr:nvSpPr>
        <xdr:cNvPr id="345" name="農林水産業費最大値テキスト"/>
        <xdr:cNvSpPr txBox="1"/>
      </xdr:nvSpPr>
      <xdr:spPr>
        <a:xfrm>
          <a:off x="10528300" y="834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858</xdr:rowOff>
    </xdr:from>
    <xdr:to>
      <xdr:col>55</xdr:col>
      <xdr:colOff>88900</xdr:colOff>
      <xdr:row>50</xdr:row>
      <xdr:rowOff>858</xdr:rowOff>
    </xdr:to>
    <xdr:cxnSp macro="">
      <xdr:nvCxnSpPr>
        <xdr:cNvPr id="346" name="直線コネクタ 345"/>
        <xdr:cNvCxnSpPr/>
      </xdr:nvCxnSpPr>
      <xdr:spPr>
        <a:xfrm>
          <a:off x="10388600" y="857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70826</xdr:rowOff>
    </xdr:from>
    <xdr:to>
      <xdr:col>55</xdr:col>
      <xdr:colOff>0</xdr:colOff>
      <xdr:row>58</xdr:row>
      <xdr:rowOff>118750</xdr:rowOff>
    </xdr:to>
    <xdr:cxnSp macro="">
      <xdr:nvCxnSpPr>
        <xdr:cNvPr id="347" name="直線コネクタ 346"/>
        <xdr:cNvCxnSpPr/>
      </xdr:nvCxnSpPr>
      <xdr:spPr>
        <a:xfrm flipV="1">
          <a:off x="9639300" y="10014926"/>
          <a:ext cx="838200" cy="47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19239</xdr:rowOff>
    </xdr:from>
    <xdr:ext cx="534377" cy="259045"/>
    <xdr:sp macro="" textlink="">
      <xdr:nvSpPr>
        <xdr:cNvPr id="348" name="農林水産業費平均値テキスト"/>
        <xdr:cNvSpPr txBox="1"/>
      </xdr:nvSpPr>
      <xdr:spPr>
        <a:xfrm>
          <a:off x="10528300" y="9963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40812</xdr:rowOff>
    </xdr:from>
    <xdr:to>
      <xdr:col>55</xdr:col>
      <xdr:colOff>50800</xdr:colOff>
      <xdr:row>58</xdr:row>
      <xdr:rowOff>142412</xdr:rowOff>
    </xdr:to>
    <xdr:sp macro="" textlink="">
      <xdr:nvSpPr>
        <xdr:cNvPr id="349" name="フローチャート: 判断 348"/>
        <xdr:cNvSpPr/>
      </xdr:nvSpPr>
      <xdr:spPr>
        <a:xfrm>
          <a:off x="104267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55690</xdr:rowOff>
    </xdr:from>
    <xdr:to>
      <xdr:col>50</xdr:col>
      <xdr:colOff>114300</xdr:colOff>
      <xdr:row>58</xdr:row>
      <xdr:rowOff>118750</xdr:rowOff>
    </xdr:to>
    <xdr:cxnSp macro="">
      <xdr:nvCxnSpPr>
        <xdr:cNvPr id="350" name="直線コネクタ 349"/>
        <xdr:cNvCxnSpPr/>
      </xdr:nvCxnSpPr>
      <xdr:spPr>
        <a:xfrm>
          <a:off x="8750300" y="9999790"/>
          <a:ext cx="889000" cy="63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45074</xdr:rowOff>
    </xdr:from>
    <xdr:to>
      <xdr:col>50</xdr:col>
      <xdr:colOff>165100</xdr:colOff>
      <xdr:row>58</xdr:row>
      <xdr:rowOff>146674</xdr:rowOff>
    </xdr:to>
    <xdr:sp macro="" textlink="">
      <xdr:nvSpPr>
        <xdr:cNvPr id="351" name="フローチャート: 判断 350"/>
        <xdr:cNvSpPr/>
      </xdr:nvSpPr>
      <xdr:spPr>
        <a:xfrm>
          <a:off x="9588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163201</xdr:rowOff>
    </xdr:from>
    <xdr:ext cx="534377" cy="259045"/>
    <xdr:sp macro="" textlink="">
      <xdr:nvSpPr>
        <xdr:cNvPr id="352" name="テキスト ボックス 351"/>
        <xdr:cNvSpPr txBox="1"/>
      </xdr:nvSpPr>
      <xdr:spPr>
        <a:xfrm>
          <a:off x="9372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55690</xdr:rowOff>
    </xdr:from>
    <xdr:to>
      <xdr:col>45</xdr:col>
      <xdr:colOff>177800</xdr:colOff>
      <xdr:row>58</xdr:row>
      <xdr:rowOff>132369</xdr:rowOff>
    </xdr:to>
    <xdr:cxnSp macro="">
      <xdr:nvCxnSpPr>
        <xdr:cNvPr id="353" name="直線コネクタ 352"/>
        <xdr:cNvCxnSpPr/>
      </xdr:nvCxnSpPr>
      <xdr:spPr>
        <a:xfrm flipV="1">
          <a:off x="7861300" y="9999790"/>
          <a:ext cx="889000" cy="7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68245</xdr:rowOff>
    </xdr:from>
    <xdr:to>
      <xdr:col>46</xdr:col>
      <xdr:colOff>38100</xdr:colOff>
      <xdr:row>58</xdr:row>
      <xdr:rowOff>169845</xdr:rowOff>
    </xdr:to>
    <xdr:sp macro="" textlink="">
      <xdr:nvSpPr>
        <xdr:cNvPr id="354" name="フローチャート: 判断 353"/>
        <xdr:cNvSpPr/>
      </xdr:nvSpPr>
      <xdr:spPr>
        <a:xfrm>
          <a:off x="8699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160972</xdr:rowOff>
    </xdr:from>
    <xdr:ext cx="469744" cy="259045"/>
    <xdr:sp macro="" textlink="">
      <xdr:nvSpPr>
        <xdr:cNvPr id="355" name="テキスト ボックス 354"/>
        <xdr:cNvSpPr txBox="1"/>
      </xdr:nvSpPr>
      <xdr:spPr>
        <a:xfrm>
          <a:off x="8515428" y="1010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132369</xdr:rowOff>
    </xdr:from>
    <xdr:to>
      <xdr:col>41</xdr:col>
      <xdr:colOff>50800</xdr:colOff>
      <xdr:row>58</xdr:row>
      <xdr:rowOff>136010</xdr:rowOff>
    </xdr:to>
    <xdr:cxnSp macro="">
      <xdr:nvCxnSpPr>
        <xdr:cNvPr id="356" name="直線コネクタ 355"/>
        <xdr:cNvCxnSpPr/>
      </xdr:nvCxnSpPr>
      <xdr:spPr>
        <a:xfrm flipV="1">
          <a:off x="6972300" y="10076469"/>
          <a:ext cx="889000" cy="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40061</xdr:rowOff>
    </xdr:from>
    <xdr:to>
      <xdr:col>41</xdr:col>
      <xdr:colOff>101600</xdr:colOff>
      <xdr:row>58</xdr:row>
      <xdr:rowOff>141661</xdr:rowOff>
    </xdr:to>
    <xdr:sp macro="" textlink="">
      <xdr:nvSpPr>
        <xdr:cNvPr id="357" name="フローチャート: 判断 356"/>
        <xdr:cNvSpPr/>
      </xdr:nvSpPr>
      <xdr:spPr>
        <a:xfrm>
          <a:off x="7810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158188</xdr:rowOff>
    </xdr:from>
    <xdr:ext cx="534377" cy="259045"/>
    <xdr:sp macro="" textlink="">
      <xdr:nvSpPr>
        <xdr:cNvPr id="358" name="テキスト ボックス 357"/>
        <xdr:cNvSpPr txBox="1"/>
      </xdr:nvSpPr>
      <xdr:spPr>
        <a:xfrm>
          <a:off x="7594111" y="9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xdr:rowOff>
    </xdr:from>
    <xdr:to>
      <xdr:col>36</xdr:col>
      <xdr:colOff>165100</xdr:colOff>
      <xdr:row>58</xdr:row>
      <xdr:rowOff>101689</xdr:rowOff>
    </xdr:to>
    <xdr:sp macro="" textlink="">
      <xdr:nvSpPr>
        <xdr:cNvPr id="359" name="フローチャート: 判断 358"/>
        <xdr:cNvSpPr/>
      </xdr:nvSpPr>
      <xdr:spPr>
        <a:xfrm>
          <a:off x="6921500" y="994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118216</xdr:rowOff>
    </xdr:from>
    <xdr:ext cx="534377" cy="259045"/>
    <xdr:sp macro="" textlink="">
      <xdr:nvSpPr>
        <xdr:cNvPr id="360" name="テキスト ボックス 359"/>
        <xdr:cNvSpPr txBox="1"/>
      </xdr:nvSpPr>
      <xdr:spPr>
        <a:xfrm>
          <a:off x="6705111" y="971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20026</xdr:rowOff>
    </xdr:from>
    <xdr:to>
      <xdr:col>55</xdr:col>
      <xdr:colOff>50800</xdr:colOff>
      <xdr:row>58</xdr:row>
      <xdr:rowOff>121626</xdr:rowOff>
    </xdr:to>
    <xdr:sp macro="" textlink="">
      <xdr:nvSpPr>
        <xdr:cNvPr id="366" name="楕円 365"/>
        <xdr:cNvSpPr/>
      </xdr:nvSpPr>
      <xdr:spPr>
        <a:xfrm>
          <a:off x="10426700" y="996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42903</xdr:rowOff>
    </xdr:from>
    <xdr:ext cx="534377" cy="259045"/>
    <xdr:sp macro="" textlink="">
      <xdr:nvSpPr>
        <xdr:cNvPr id="367" name="農林水産業費該当値テキスト"/>
        <xdr:cNvSpPr txBox="1"/>
      </xdr:nvSpPr>
      <xdr:spPr>
        <a:xfrm>
          <a:off x="10528300" y="9815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67950</xdr:rowOff>
    </xdr:from>
    <xdr:to>
      <xdr:col>50</xdr:col>
      <xdr:colOff>165100</xdr:colOff>
      <xdr:row>58</xdr:row>
      <xdr:rowOff>169550</xdr:rowOff>
    </xdr:to>
    <xdr:sp macro="" textlink="">
      <xdr:nvSpPr>
        <xdr:cNvPr id="368" name="楕円 367"/>
        <xdr:cNvSpPr/>
      </xdr:nvSpPr>
      <xdr:spPr>
        <a:xfrm>
          <a:off x="9588500" y="1001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160677</xdr:rowOff>
    </xdr:from>
    <xdr:ext cx="469744" cy="259045"/>
    <xdr:sp macro="" textlink="">
      <xdr:nvSpPr>
        <xdr:cNvPr id="369" name="テキスト ボックス 368"/>
        <xdr:cNvSpPr txBox="1"/>
      </xdr:nvSpPr>
      <xdr:spPr>
        <a:xfrm>
          <a:off x="9404428" y="1010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4890</xdr:rowOff>
    </xdr:from>
    <xdr:to>
      <xdr:col>46</xdr:col>
      <xdr:colOff>38100</xdr:colOff>
      <xdr:row>58</xdr:row>
      <xdr:rowOff>106490</xdr:rowOff>
    </xdr:to>
    <xdr:sp macro="" textlink="">
      <xdr:nvSpPr>
        <xdr:cNvPr id="370" name="楕円 369"/>
        <xdr:cNvSpPr/>
      </xdr:nvSpPr>
      <xdr:spPr>
        <a:xfrm>
          <a:off x="8699500" y="994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123017</xdr:rowOff>
    </xdr:from>
    <xdr:ext cx="534377" cy="259045"/>
    <xdr:sp macro="" textlink="">
      <xdr:nvSpPr>
        <xdr:cNvPr id="371" name="テキスト ボックス 370"/>
        <xdr:cNvSpPr txBox="1"/>
      </xdr:nvSpPr>
      <xdr:spPr>
        <a:xfrm>
          <a:off x="8483111" y="972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81569</xdr:rowOff>
    </xdr:from>
    <xdr:to>
      <xdr:col>41</xdr:col>
      <xdr:colOff>101600</xdr:colOff>
      <xdr:row>59</xdr:row>
      <xdr:rowOff>11719</xdr:rowOff>
    </xdr:to>
    <xdr:sp macro="" textlink="">
      <xdr:nvSpPr>
        <xdr:cNvPr id="372" name="楕円 371"/>
        <xdr:cNvSpPr/>
      </xdr:nvSpPr>
      <xdr:spPr>
        <a:xfrm>
          <a:off x="7810500" y="1002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2846</xdr:rowOff>
    </xdr:from>
    <xdr:ext cx="469744" cy="259045"/>
    <xdr:sp macro="" textlink="">
      <xdr:nvSpPr>
        <xdr:cNvPr id="373" name="テキスト ボックス 372"/>
        <xdr:cNvSpPr txBox="1"/>
      </xdr:nvSpPr>
      <xdr:spPr>
        <a:xfrm>
          <a:off x="7626428" y="10118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85210</xdr:rowOff>
    </xdr:from>
    <xdr:to>
      <xdr:col>36</xdr:col>
      <xdr:colOff>165100</xdr:colOff>
      <xdr:row>59</xdr:row>
      <xdr:rowOff>15360</xdr:rowOff>
    </xdr:to>
    <xdr:sp macro="" textlink="">
      <xdr:nvSpPr>
        <xdr:cNvPr id="374" name="楕円 373"/>
        <xdr:cNvSpPr/>
      </xdr:nvSpPr>
      <xdr:spPr>
        <a:xfrm>
          <a:off x="6921500" y="1002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6487</xdr:rowOff>
    </xdr:from>
    <xdr:ext cx="469744" cy="259045"/>
    <xdr:sp macro="" textlink="">
      <xdr:nvSpPr>
        <xdr:cNvPr id="375" name="テキスト ボックス 374"/>
        <xdr:cNvSpPr txBox="1"/>
      </xdr:nvSpPr>
      <xdr:spPr>
        <a:xfrm>
          <a:off x="6737428" y="10122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163017</xdr:rowOff>
    </xdr:from>
    <xdr:to>
      <xdr:col>54</xdr:col>
      <xdr:colOff>189865</xdr:colOff>
      <xdr:row>79</xdr:row>
      <xdr:rowOff>40563</xdr:rowOff>
    </xdr:to>
    <xdr:cxnSp macro="">
      <xdr:nvCxnSpPr>
        <xdr:cNvPr id="399" name="直線コネクタ 398"/>
        <xdr:cNvCxnSpPr/>
      </xdr:nvCxnSpPr>
      <xdr:spPr>
        <a:xfrm flipV="1">
          <a:off x="10475595" y="11993067"/>
          <a:ext cx="1270" cy="1592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44390</xdr:rowOff>
    </xdr:from>
    <xdr:ext cx="378565" cy="259045"/>
    <xdr:sp macro="" textlink="">
      <xdr:nvSpPr>
        <xdr:cNvPr id="400" name="商工費最小値テキスト"/>
        <xdr:cNvSpPr txBox="1"/>
      </xdr:nvSpPr>
      <xdr:spPr>
        <a:xfrm>
          <a:off x="10528300" y="1358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40563</xdr:rowOff>
    </xdr:from>
    <xdr:to>
      <xdr:col>55</xdr:col>
      <xdr:colOff>88900</xdr:colOff>
      <xdr:row>79</xdr:row>
      <xdr:rowOff>40563</xdr:rowOff>
    </xdr:to>
    <xdr:cxnSp macro="">
      <xdr:nvCxnSpPr>
        <xdr:cNvPr id="401" name="直線コネクタ 400"/>
        <xdr:cNvCxnSpPr/>
      </xdr:nvCxnSpPr>
      <xdr:spPr>
        <a:xfrm>
          <a:off x="10388600" y="1358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109694</xdr:rowOff>
    </xdr:from>
    <xdr:ext cx="534377" cy="259045"/>
    <xdr:sp macro="" textlink="">
      <xdr:nvSpPr>
        <xdr:cNvPr id="402" name="商工費最大値テキスト"/>
        <xdr:cNvSpPr txBox="1"/>
      </xdr:nvSpPr>
      <xdr:spPr>
        <a:xfrm>
          <a:off x="10528300" y="1176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163017</xdr:rowOff>
    </xdr:from>
    <xdr:to>
      <xdr:col>55</xdr:col>
      <xdr:colOff>88900</xdr:colOff>
      <xdr:row>69</xdr:row>
      <xdr:rowOff>163017</xdr:rowOff>
    </xdr:to>
    <xdr:cxnSp macro="">
      <xdr:nvCxnSpPr>
        <xdr:cNvPr id="403" name="直線コネクタ 402"/>
        <xdr:cNvCxnSpPr/>
      </xdr:nvCxnSpPr>
      <xdr:spPr>
        <a:xfrm>
          <a:off x="10388600" y="11993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166560</xdr:rowOff>
    </xdr:from>
    <xdr:to>
      <xdr:col>55</xdr:col>
      <xdr:colOff>0</xdr:colOff>
      <xdr:row>78</xdr:row>
      <xdr:rowOff>20180</xdr:rowOff>
    </xdr:to>
    <xdr:cxnSp macro="">
      <xdr:nvCxnSpPr>
        <xdr:cNvPr id="404" name="直線コネクタ 403"/>
        <xdr:cNvCxnSpPr/>
      </xdr:nvCxnSpPr>
      <xdr:spPr>
        <a:xfrm>
          <a:off x="9639300" y="13368210"/>
          <a:ext cx="838200" cy="25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126979</xdr:rowOff>
    </xdr:from>
    <xdr:ext cx="469744" cy="259045"/>
    <xdr:sp macro="" textlink="">
      <xdr:nvSpPr>
        <xdr:cNvPr id="405" name="商工費平均値テキスト"/>
        <xdr:cNvSpPr txBox="1"/>
      </xdr:nvSpPr>
      <xdr:spPr>
        <a:xfrm>
          <a:off x="10528300" y="13157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104102</xdr:rowOff>
    </xdr:from>
    <xdr:to>
      <xdr:col>55</xdr:col>
      <xdr:colOff>50800</xdr:colOff>
      <xdr:row>78</xdr:row>
      <xdr:rowOff>34252</xdr:rowOff>
    </xdr:to>
    <xdr:sp macro="" textlink="">
      <xdr:nvSpPr>
        <xdr:cNvPr id="406" name="フローチャート: 判断 405"/>
        <xdr:cNvSpPr/>
      </xdr:nvSpPr>
      <xdr:spPr>
        <a:xfrm>
          <a:off x="10426700" y="1330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109029</xdr:rowOff>
    </xdr:from>
    <xdr:to>
      <xdr:col>50</xdr:col>
      <xdr:colOff>114300</xdr:colOff>
      <xdr:row>77</xdr:row>
      <xdr:rowOff>166560</xdr:rowOff>
    </xdr:to>
    <xdr:cxnSp macro="">
      <xdr:nvCxnSpPr>
        <xdr:cNvPr id="407" name="直線コネクタ 406"/>
        <xdr:cNvCxnSpPr/>
      </xdr:nvCxnSpPr>
      <xdr:spPr>
        <a:xfrm>
          <a:off x="8750300" y="13310679"/>
          <a:ext cx="889000" cy="5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103493</xdr:rowOff>
    </xdr:from>
    <xdr:to>
      <xdr:col>50</xdr:col>
      <xdr:colOff>165100</xdr:colOff>
      <xdr:row>78</xdr:row>
      <xdr:rowOff>33643</xdr:rowOff>
    </xdr:to>
    <xdr:sp macro="" textlink="">
      <xdr:nvSpPr>
        <xdr:cNvPr id="408" name="フローチャート: 判断 407"/>
        <xdr:cNvSpPr/>
      </xdr:nvSpPr>
      <xdr:spPr>
        <a:xfrm>
          <a:off x="95885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50170</xdr:rowOff>
    </xdr:from>
    <xdr:ext cx="469744" cy="259045"/>
    <xdr:sp macro="" textlink="">
      <xdr:nvSpPr>
        <xdr:cNvPr id="409" name="テキスト ボックス 408"/>
        <xdr:cNvSpPr txBox="1"/>
      </xdr:nvSpPr>
      <xdr:spPr>
        <a:xfrm>
          <a:off x="9404428" y="1308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78817</xdr:rowOff>
    </xdr:from>
    <xdr:to>
      <xdr:col>45</xdr:col>
      <xdr:colOff>177800</xdr:colOff>
      <xdr:row>77</xdr:row>
      <xdr:rowOff>109029</xdr:rowOff>
    </xdr:to>
    <xdr:cxnSp macro="">
      <xdr:nvCxnSpPr>
        <xdr:cNvPr id="410" name="直線コネクタ 409"/>
        <xdr:cNvCxnSpPr/>
      </xdr:nvCxnSpPr>
      <xdr:spPr>
        <a:xfrm>
          <a:off x="7861300" y="13280467"/>
          <a:ext cx="889000" cy="3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87833</xdr:rowOff>
    </xdr:from>
    <xdr:to>
      <xdr:col>46</xdr:col>
      <xdr:colOff>38100</xdr:colOff>
      <xdr:row>78</xdr:row>
      <xdr:rowOff>17983</xdr:rowOff>
    </xdr:to>
    <xdr:sp macro="" textlink="">
      <xdr:nvSpPr>
        <xdr:cNvPr id="411" name="フローチャート: 判断 410"/>
        <xdr:cNvSpPr/>
      </xdr:nvSpPr>
      <xdr:spPr>
        <a:xfrm>
          <a:off x="8699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9110</xdr:rowOff>
    </xdr:from>
    <xdr:ext cx="469744" cy="259045"/>
    <xdr:sp macro="" textlink="">
      <xdr:nvSpPr>
        <xdr:cNvPr id="412" name="テキスト ボックス 411"/>
        <xdr:cNvSpPr txBox="1"/>
      </xdr:nvSpPr>
      <xdr:spPr>
        <a:xfrm>
          <a:off x="8515428" y="1338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78817</xdr:rowOff>
    </xdr:from>
    <xdr:to>
      <xdr:col>41</xdr:col>
      <xdr:colOff>50800</xdr:colOff>
      <xdr:row>78</xdr:row>
      <xdr:rowOff>8026</xdr:rowOff>
    </xdr:to>
    <xdr:cxnSp macro="">
      <xdr:nvCxnSpPr>
        <xdr:cNvPr id="413" name="直線コネクタ 412"/>
        <xdr:cNvCxnSpPr/>
      </xdr:nvCxnSpPr>
      <xdr:spPr>
        <a:xfrm flipV="1">
          <a:off x="6972300" y="13280467"/>
          <a:ext cx="889000" cy="100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126315</xdr:rowOff>
    </xdr:from>
    <xdr:to>
      <xdr:col>41</xdr:col>
      <xdr:colOff>101600</xdr:colOff>
      <xdr:row>78</xdr:row>
      <xdr:rowOff>56465</xdr:rowOff>
    </xdr:to>
    <xdr:sp macro="" textlink="">
      <xdr:nvSpPr>
        <xdr:cNvPr id="414" name="フローチャート: 判断 413"/>
        <xdr:cNvSpPr/>
      </xdr:nvSpPr>
      <xdr:spPr>
        <a:xfrm>
          <a:off x="7810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47592</xdr:rowOff>
    </xdr:from>
    <xdr:ext cx="469744" cy="259045"/>
    <xdr:sp macro="" textlink="">
      <xdr:nvSpPr>
        <xdr:cNvPr id="415" name="テキスト ボックス 414"/>
        <xdr:cNvSpPr txBox="1"/>
      </xdr:nvSpPr>
      <xdr:spPr>
        <a:xfrm>
          <a:off x="7626428" y="13420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116636</xdr:rowOff>
    </xdr:from>
    <xdr:to>
      <xdr:col>36</xdr:col>
      <xdr:colOff>165100</xdr:colOff>
      <xdr:row>78</xdr:row>
      <xdr:rowOff>46786</xdr:rowOff>
    </xdr:to>
    <xdr:sp macro="" textlink="">
      <xdr:nvSpPr>
        <xdr:cNvPr id="416" name="フローチャート: 判断 415"/>
        <xdr:cNvSpPr/>
      </xdr:nvSpPr>
      <xdr:spPr>
        <a:xfrm>
          <a:off x="6921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63313</xdr:rowOff>
    </xdr:from>
    <xdr:ext cx="469744" cy="259045"/>
    <xdr:sp macro="" textlink="">
      <xdr:nvSpPr>
        <xdr:cNvPr id="417" name="テキスト ボックス 416"/>
        <xdr:cNvSpPr txBox="1"/>
      </xdr:nvSpPr>
      <xdr:spPr>
        <a:xfrm>
          <a:off x="6737428"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140830</xdr:rowOff>
    </xdr:from>
    <xdr:to>
      <xdr:col>55</xdr:col>
      <xdr:colOff>50800</xdr:colOff>
      <xdr:row>78</xdr:row>
      <xdr:rowOff>70980</xdr:rowOff>
    </xdr:to>
    <xdr:sp macro="" textlink="">
      <xdr:nvSpPr>
        <xdr:cNvPr id="423" name="楕円 422"/>
        <xdr:cNvSpPr/>
      </xdr:nvSpPr>
      <xdr:spPr>
        <a:xfrm>
          <a:off x="10426700" y="1334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119257</xdr:rowOff>
    </xdr:from>
    <xdr:ext cx="469744" cy="259045"/>
    <xdr:sp macro="" textlink="">
      <xdr:nvSpPr>
        <xdr:cNvPr id="424" name="商工費該当値テキスト"/>
        <xdr:cNvSpPr txBox="1"/>
      </xdr:nvSpPr>
      <xdr:spPr>
        <a:xfrm>
          <a:off x="10528300" y="133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115760</xdr:rowOff>
    </xdr:from>
    <xdr:to>
      <xdr:col>50</xdr:col>
      <xdr:colOff>165100</xdr:colOff>
      <xdr:row>78</xdr:row>
      <xdr:rowOff>45910</xdr:rowOff>
    </xdr:to>
    <xdr:sp macro="" textlink="">
      <xdr:nvSpPr>
        <xdr:cNvPr id="425" name="楕円 424"/>
        <xdr:cNvSpPr/>
      </xdr:nvSpPr>
      <xdr:spPr>
        <a:xfrm>
          <a:off x="9588500" y="1331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37037</xdr:rowOff>
    </xdr:from>
    <xdr:ext cx="469744" cy="259045"/>
    <xdr:sp macro="" textlink="">
      <xdr:nvSpPr>
        <xdr:cNvPr id="426" name="テキスト ボックス 425"/>
        <xdr:cNvSpPr txBox="1"/>
      </xdr:nvSpPr>
      <xdr:spPr>
        <a:xfrm>
          <a:off x="9404428" y="13410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58229</xdr:rowOff>
    </xdr:from>
    <xdr:to>
      <xdr:col>46</xdr:col>
      <xdr:colOff>38100</xdr:colOff>
      <xdr:row>77</xdr:row>
      <xdr:rowOff>159829</xdr:rowOff>
    </xdr:to>
    <xdr:sp macro="" textlink="">
      <xdr:nvSpPr>
        <xdr:cNvPr id="427" name="楕円 426"/>
        <xdr:cNvSpPr/>
      </xdr:nvSpPr>
      <xdr:spPr>
        <a:xfrm>
          <a:off x="8699500" y="1325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4906</xdr:rowOff>
    </xdr:from>
    <xdr:ext cx="469744" cy="259045"/>
    <xdr:sp macro="" textlink="">
      <xdr:nvSpPr>
        <xdr:cNvPr id="428" name="テキスト ボックス 427"/>
        <xdr:cNvSpPr txBox="1"/>
      </xdr:nvSpPr>
      <xdr:spPr>
        <a:xfrm>
          <a:off x="8515428" y="13035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28017</xdr:rowOff>
    </xdr:from>
    <xdr:to>
      <xdr:col>41</xdr:col>
      <xdr:colOff>101600</xdr:colOff>
      <xdr:row>77</xdr:row>
      <xdr:rowOff>129617</xdr:rowOff>
    </xdr:to>
    <xdr:sp macro="" textlink="">
      <xdr:nvSpPr>
        <xdr:cNvPr id="429" name="楕円 428"/>
        <xdr:cNvSpPr/>
      </xdr:nvSpPr>
      <xdr:spPr>
        <a:xfrm>
          <a:off x="7810500" y="1322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146144</xdr:rowOff>
    </xdr:from>
    <xdr:ext cx="469744" cy="259045"/>
    <xdr:sp macro="" textlink="">
      <xdr:nvSpPr>
        <xdr:cNvPr id="430" name="テキスト ボックス 429"/>
        <xdr:cNvSpPr txBox="1"/>
      </xdr:nvSpPr>
      <xdr:spPr>
        <a:xfrm>
          <a:off x="7626428" y="13004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128676</xdr:rowOff>
    </xdr:from>
    <xdr:to>
      <xdr:col>36</xdr:col>
      <xdr:colOff>165100</xdr:colOff>
      <xdr:row>78</xdr:row>
      <xdr:rowOff>58826</xdr:rowOff>
    </xdr:to>
    <xdr:sp macro="" textlink="">
      <xdr:nvSpPr>
        <xdr:cNvPr id="431" name="楕円 430"/>
        <xdr:cNvSpPr/>
      </xdr:nvSpPr>
      <xdr:spPr>
        <a:xfrm>
          <a:off x="6921500" y="1333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49953</xdr:rowOff>
    </xdr:from>
    <xdr:ext cx="469744" cy="259045"/>
    <xdr:sp macro="" textlink="">
      <xdr:nvSpPr>
        <xdr:cNvPr id="432" name="テキスト ボックス 431"/>
        <xdr:cNvSpPr txBox="1"/>
      </xdr:nvSpPr>
      <xdr:spPr>
        <a:xfrm>
          <a:off x="6737428" y="13423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140018</xdr:rowOff>
    </xdr:from>
    <xdr:to>
      <xdr:col>54</xdr:col>
      <xdr:colOff>189865</xdr:colOff>
      <xdr:row>98</xdr:row>
      <xdr:rowOff>23343</xdr:rowOff>
    </xdr:to>
    <xdr:cxnSp macro="">
      <xdr:nvCxnSpPr>
        <xdr:cNvPr id="456" name="直線コネクタ 455"/>
        <xdr:cNvCxnSpPr/>
      </xdr:nvCxnSpPr>
      <xdr:spPr>
        <a:xfrm flipV="1">
          <a:off x="10475595" y="15399068"/>
          <a:ext cx="1270" cy="142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27170</xdr:rowOff>
    </xdr:from>
    <xdr:ext cx="534377" cy="259045"/>
    <xdr:sp macro="" textlink="">
      <xdr:nvSpPr>
        <xdr:cNvPr id="457" name="土木費最小値テキスト"/>
        <xdr:cNvSpPr txBox="1"/>
      </xdr:nvSpPr>
      <xdr:spPr>
        <a:xfrm>
          <a:off x="10528300" y="1682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23343</xdr:rowOff>
    </xdr:from>
    <xdr:to>
      <xdr:col>55</xdr:col>
      <xdr:colOff>88900</xdr:colOff>
      <xdr:row>98</xdr:row>
      <xdr:rowOff>23343</xdr:rowOff>
    </xdr:to>
    <xdr:cxnSp macro="">
      <xdr:nvCxnSpPr>
        <xdr:cNvPr id="458" name="直線コネクタ 457"/>
        <xdr:cNvCxnSpPr/>
      </xdr:nvCxnSpPr>
      <xdr:spPr>
        <a:xfrm>
          <a:off x="10388600" y="168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86695</xdr:rowOff>
    </xdr:from>
    <xdr:ext cx="599010" cy="259045"/>
    <xdr:sp macro="" textlink="">
      <xdr:nvSpPr>
        <xdr:cNvPr id="459" name="土木費最大値テキスト"/>
        <xdr:cNvSpPr txBox="1"/>
      </xdr:nvSpPr>
      <xdr:spPr>
        <a:xfrm>
          <a:off x="10528300" y="15174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140018</xdr:rowOff>
    </xdr:from>
    <xdr:to>
      <xdr:col>55</xdr:col>
      <xdr:colOff>88900</xdr:colOff>
      <xdr:row>89</xdr:row>
      <xdr:rowOff>140018</xdr:rowOff>
    </xdr:to>
    <xdr:cxnSp macro="">
      <xdr:nvCxnSpPr>
        <xdr:cNvPr id="460" name="直線コネクタ 459"/>
        <xdr:cNvCxnSpPr/>
      </xdr:nvCxnSpPr>
      <xdr:spPr>
        <a:xfrm>
          <a:off x="10388600" y="1539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161964</xdr:rowOff>
    </xdr:from>
    <xdr:to>
      <xdr:col>55</xdr:col>
      <xdr:colOff>0</xdr:colOff>
      <xdr:row>97</xdr:row>
      <xdr:rowOff>3060</xdr:rowOff>
    </xdr:to>
    <xdr:cxnSp macro="">
      <xdr:nvCxnSpPr>
        <xdr:cNvPr id="461" name="直線コネクタ 460"/>
        <xdr:cNvCxnSpPr/>
      </xdr:nvCxnSpPr>
      <xdr:spPr>
        <a:xfrm>
          <a:off x="9639300" y="16449714"/>
          <a:ext cx="838200" cy="18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11650</xdr:rowOff>
    </xdr:from>
    <xdr:ext cx="534377" cy="259045"/>
    <xdr:sp macro="" textlink="">
      <xdr:nvSpPr>
        <xdr:cNvPr id="462" name="土木費平均値テキスト"/>
        <xdr:cNvSpPr txBox="1"/>
      </xdr:nvSpPr>
      <xdr:spPr>
        <a:xfrm>
          <a:off x="10528300" y="16299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160223</xdr:rowOff>
    </xdr:from>
    <xdr:to>
      <xdr:col>55</xdr:col>
      <xdr:colOff>50800</xdr:colOff>
      <xdr:row>96</xdr:row>
      <xdr:rowOff>90373</xdr:rowOff>
    </xdr:to>
    <xdr:sp macro="" textlink="">
      <xdr:nvSpPr>
        <xdr:cNvPr id="463" name="フローチャート: 判断 462"/>
        <xdr:cNvSpPr/>
      </xdr:nvSpPr>
      <xdr:spPr>
        <a:xfrm>
          <a:off x="10426700" y="1644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37134</xdr:rowOff>
    </xdr:from>
    <xdr:to>
      <xdr:col>50</xdr:col>
      <xdr:colOff>114300</xdr:colOff>
      <xdr:row>95</xdr:row>
      <xdr:rowOff>161964</xdr:rowOff>
    </xdr:to>
    <xdr:cxnSp macro="">
      <xdr:nvCxnSpPr>
        <xdr:cNvPr id="464" name="直線コネクタ 463"/>
        <xdr:cNvCxnSpPr/>
      </xdr:nvCxnSpPr>
      <xdr:spPr>
        <a:xfrm>
          <a:off x="8750300" y="16324884"/>
          <a:ext cx="889000" cy="124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2884</xdr:rowOff>
    </xdr:from>
    <xdr:to>
      <xdr:col>50</xdr:col>
      <xdr:colOff>165100</xdr:colOff>
      <xdr:row>96</xdr:row>
      <xdr:rowOff>104484</xdr:rowOff>
    </xdr:to>
    <xdr:sp macro="" textlink="">
      <xdr:nvSpPr>
        <xdr:cNvPr id="465" name="フローチャート: 判断 464"/>
        <xdr:cNvSpPr/>
      </xdr:nvSpPr>
      <xdr:spPr>
        <a:xfrm>
          <a:off x="9588500" y="16462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95611</xdr:rowOff>
    </xdr:from>
    <xdr:ext cx="534377" cy="259045"/>
    <xdr:sp macro="" textlink="">
      <xdr:nvSpPr>
        <xdr:cNvPr id="466" name="テキスト ボックス 465"/>
        <xdr:cNvSpPr txBox="1"/>
      </xdr:nvSpPr>
      <xdr:spPr>
        <a:xfrm>
          <a:off x="9372111" y="1655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37134</xdr:rowOff>
    </xdr:from>
    <xdr:to>
      <xdr:col>45</xdr:col>
      <xdr:colOff>177800</xdr:colOff>
      <xdr:row>96</xdr:row>
      <xdr:rowOff>62979</xdr:rowOff>
    </xdr:to>
    <xdr:cxnSp macro="">
      <xdr:nvCxnSpPr>
        <xdr:cNvPr id="467" name="直線コネクタ 466"/>
        <xdr:cNvCxnSpPr/>
      </xdr:nvCxnSpPr>
      <xdr:spPr>
        <a:xfrm flipV="1">
          <a:off x="7861300" y="16324884"/>
          <a:ext cx="889000" cy="19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16459</xdr:rowOff>
    </xdr:from>
    <xdr:to>
      <xdr:col>46</xdr:col>
      <xdr:colOff>38100</xdr:colOff>
      <xdr:row>96</xdr:row>
      <xdr:rowOff>118059</xdr:rowOff>
    </xdr:to>
    <xdr:sp macro="" textlink="">
      <xdr:nvSpPr>
        <xdr:cNvPr id="468" name="フローチャート: 判断 467"/>
        <xdr:cNvSpPr/>
      </xdr:nvSpPr>
      <xdr:spPr>
        <a:xfrm>
          <a:off x="86995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109186</xdr:rowOff>
    </xdr:from>
    <xdr:ext cx="534377" cy="259045"/>
    <xdr:sp macro="" textlink="">
      <xdr:nvSpPr>
        <xdr:cNvPr id="469" name="テキスト ボックス 468"/>
        <xdr:cNvSpPr txBox="1"/>
      </xdr:nvSpPr>
      <xdr:spPr>
        <a:xfrm>
          <a:off x="8483111" y="1656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62979</xdr:rowOff>
    </xdr:from>
    <xdr:to>
      <xdr:col>41</xdr:col>
      <xdr:colOff>50800</xdr:colOff>
      <xdr:row>96</xdr:row>
      <xdr:rowOff>146862</xdr:rowOff>
    </xdr:to>
    <xdr:cxnSp macro="">
      <xdr:nvCxnSpPr>
        <xdr:cNvPr id="470" name="直線コネクタ 469"/>
        <xdr:cNvCxnSpPr/>
      </xdr:nvCxnSpPr>
      <xdr:spPr>
        <a:xfrm flipV="1">
          <a:off x="6972300" y="16522179"/>
          <a:ext cx="889000" cy="8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8319</xdr:rowOff>
    </xdr:from>
    <xdr:to>
      <xdr:col>41</xdr:col>
      <xdr:colOff>101600</xdr:colOff>
      <xdr:row>96</xdr:row>
      <xdr:rowOff>109919</xdr:rowOff>
    </xdr:to>
    <xdr:sp macro="" textlink="">
      <xdr:nvSpPr>
        <xdr:cNvPr id="471" name="フローチャート: 判断 470"/>
        <xdr:cNvSpPr/>
      </xdr:nvSpPr>
      <xdr:spPr>
        <a:xfrm>
          <a:off x="7810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126446</xdr:rowOff>
    </xdr:from>
    <xdr:ext cx="534377" cy="259045"/>
    <xdr:sp macro="" textlink="">
      <xdr:nvSpPr>
        <xdr:cNvPr id="472" name="テキスト ボックス 471"/>
        <xdr:cNvSpPr txBox="1"/>
      </xdr:nvSpPr>
      <xdr:spPr>
        <a:xfrm>
          <a:off x="7594111" y="1624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148349</xdr:rowOff>
    </xdr:from>
    <xdr:to>
      <xdr:col>36</xdr:col>
      <xdr:colOff>165100</xdr:colOff>
      <xdr:row>96</xdr:row>
      <xdr:rowOff>78499</xdr:rowOff>
    </xdr:to>
    <xdr:sp macro="" textlink="">
      <xdr:nvSpPr>
        <xdr:cNvPr id="473" name="フローチャート: 判断 472"/>
        <xdr:cNvSpPr/>
      </xdr:nvSpPr>
      <xdr:spPr>
        <a:xfrm>
          <a:off x="6921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95026</xdr:rowOff>
    </xdr:from>
    <xdr:ext cx="534377" cy="259045"/>
    <xdr:sp macro="" textlink="">
      <xdr:nvSpPr>
        <xdr:cNvPr id="474" name="テキスト ボックス 473"/>
        <xdr:cNvSpPr txBox="1"/>
      </xdr:nvSpPr>
      <xdr:spPr>
        <a:xfrm>
          <a:off x="6705111" y="1621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123710</xdr:rowOff>
    </xdr:from>
    <xdr:to>
      <xdr:col>55</xdr:col>
      <xdr:colOff>50800</xdr:colOff>
      <xdr:row>97</xdr:row>
      <xdr:rowOff>53860</xdr:rowOff>
    </xdr:to>
    <xdr:sp macro="" textlink="">
      <xdr:nvSpPr>
        <xdr:cNvPr id="480" name="楕円 479"/>
        <xdr:cNvSpPr/>
      </xdr:nvSpPr>
      <xdr:spPr>
        <a:xfrm>
          <a:off x="10426700" y="165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102137</xdr:rowOff>
    </xdr:from>
    <xdr:ext cx="534377" cy="259045"/>
    <xdr:sp macro="" textlink="">
      <xdr:nvSpPr>
        <xdr:cNvPr id="481" name="土木費該当値テキスト"/>
        <xdr:cNvSpPr txBox="1"/>
      </xdr:nvSpPr>
      <xdr:spPr>
        <a:xfrm>
          <a:off x="10528300" y="16561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111164</xdr:rowOff>
    </xdr:from>
    <xdr:to>
      <xdr:col>50</xdr:col>
      <xdr:colOff>165100</xdr:colOff>
      <xdr:row>96</xdr:row>
      <xdr:rowOff>41314</xdr:rowOff>
    </xdr:to>
    <xdr:sp macro="" textlink="">
      <xdr:nvSpPr>
        <xdr:cNvPr id="482" name="楕円 481"/>
        <xdr:cNvSpPr/>
      </xdr:nvSpPr>
      <xdr:spPr>
        <a:xfrm>
          <a:off x="9588500" y="163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57841</xdr:rowOff>
    </xdr:from>
    <xdr:ext cx="534377" cy="259045"/>
    <xdr:sp macro="" textlink="">
      <xdr:nvSpPr>
        <xdr:cNvPr id="483" name="テキスト ボックス 482"/>
        <xdr:cNvSpPr txBox="1"/>
      </xdr:nvSpPr>
      <xdr:spPr>
        <a:xfrm>
          <a:off x="9372111" y="1617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157784</xdr:rowOff>
    </xdr:from>
    <xdr:to>
      <xdr:col>46</xdr:col>
      <xdr:colOff>38100</xdr:colOff>
      <xdr:row>95</xdr:row>
      <xdr:rowOff>87934</xdr:rowOff>
    </xdr:to>
    <xdr:sp macro="" textlink="">
      <xdr:nvSpPr>
        <xdr:cNvPr id="484" name="楕円 483"/>
        <xdr:cNvSpPr/>
      </xdr:nvSpPr>
      <xdr:spPr>
        <a:xfrm>
          <a:off x="8699500" y="1627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104461</xdr:rowOff>
    </xdr:from>
    <xdr:ext cx="534377" cy="259045"/>
    <xdr:sp macro="" textlink="">
      <xdr:nvSpPr>
        <xdr:cNvPr id="485" name="テキスト ボックス 484"/>
        <xdr:cNvSpPr txBox="1"/>
      </xdr:nvSpPr>
      <xdr:spPr>
        <a:xfrm>
          <a:off x="8483111" y="1604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12179</xdr:rowOff>
    </xdr:from>
    <xdr:to>
      <xdr:col>41</xdr:col>
      <xdr:colOff>101600</xdr:colOff>
      <xdr:row>96</xdr:row>
      <xdr:rowOff>113779</xdr:rowOff>
    </xdr:to>
    <xdr:sp macro="" textlink="">
      <xdr:nvSpPr>
        <xdr:cNvPr id="486" name="楕円 485"/>
        <xdr:cNvSpPr/>
      </xdr:nvSpPr>
      <xdr:spPr>
        <a:xfrm>
          <a:off x="7810500" y="1647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104906</xdr:rowOff>
    </xdr:from>
    <xdr:ext cx="534377" cy="259045"/>
    <xdr:sp macro="" textlink="">
      <xdr:nvSpPr>
        <xdr:cNvPr id="487" name="テキスト ボックス 486"/>
        <xdr:cNvSpPr txBox="1"/>
      </xdr:nvSpPr>
      <xdr:spPr>
        <a:xfrm>
          <a:off x="7594111" y="16564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96062</xdr:rowOff>
    </xdr:from>
    <xdr:to>
      <xdr:col>36</xdr:col>
      <xdr:colOff>165100</xdr:colOff>
      <xdr:row>97</xdr:row>
      <xdr:rowOff>26212</xdr:rowOff>
    </xdr:to>
    <xdr:sp macro="" textlink="">
      <xdr:nvSpPr>
        <xdr:cNvPr id="488" name="楕円 487"/>
        <xdr:cNvSpPr/>
      </xdr:nvSpPr>
      <xdr:spPr>
        <a:xfrm>
          <a:off x="6921500" y="1655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17339</xdr:rowOff>
    </xdr:from>
    <xdr:ext cx="534377" cy="259045"/>
    <xdr:sp macro="" textlink="">
      <xdr:nvSpPr>
        <xdr:cNvPr id="489" name="テキスト ボックス 488"/>
        <xdr:cNvSpPr txBox="1"/>
      </xdr:nvSpPr>
      <xdr:spPr>
        <a:xfrm>
          <a:off x="6705111" y="16647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2" name="テキスト ボックス 501"/>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116317</xdr:rowOff>
    </xdr:from>
    <xdr:to>
      <xdr:col>85</xdr:col>
      <xdr:colOff>126364</xdr:colOff>
      <xdr:row>39</xdr:row>
      <xdr:rowOff>122327</xdr:rowOff>
    </xdr:to>
    <xdr:cxnSp macro="">
      <xdr:nvCxnSpPr>
        <xdr:cNvPr id="516" name="直線コネクタ 515"/>
        <xdr:cNvCxnSpPr/>
      </xdr:nvCxnSpPr>
      <xdr:spPr>
        <a:xfrm flipV="1">
          <a:off x="16317595" y="5259817"/>
          <a:ext cx="1269" cy="154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126154</xdr:rowOff>
    </xdr:from>
    <xdr:ext cx="469744" cy="259045"/>
    <xdr:sp macro="" textlink="">
      <xdr:nvSpPr>
        <xdr:cNvPr id="517" name="消防費最小値テキスト"/>
        <xdr:cNvSpPr txBox="1"/>
      </xdr:nvSpPr>
      <xdr:spPr>
        <a:xfrm>
          <a:off x="16370300" y="681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122327</xdr:rowOff>
    </xdr:from>
    <xdr:to>
      <xdr:col>86</xdr:col>
      <xdr:colOff>25400</xdr:colOff>
      <xdr:row>39</xdr:row>
      <xdr:rowOff>122327</xdr:rowOff>
    </xdr:to>
    <xdr:cxnSp macro="">
      <xdr:nvCxnSpPr>
        <xdr:cNvPr id="518" name="直線コネクタ 517"/>
        <xdr:cNvCxnSpPr/>
      </xdr:nvCxnSpPr>
      <xdr:spPr>
        <a:xfrm>
          <a:off x="16230600" y="680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62994</xdr:rowOff>
    </xdr:from>
    <xdr:ext cx="534377" cy="259045"/>
    <xdr:sp macro="" textlink="">
      <xdr:nvSpPr>
        <xdr:cNvPr id="519" name="消防費最大値テキスト"/>
        <xdr:cNvSpPr txBox="1"/>
      </xdr:nvSpPr>
      <xdr:spPr>
        <a:xfrm>
          <a:off x="16370300" y="503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116317</xdr:rowOff>
    </xdr:from>
    <xdr:to>
      <xdr:col>86</xdr:col>
      <xdr:colOff>25400</xdr:colOff>
      <xdr:row>30</xdr:row>
      <xdr:rowOff>116317</xdr:rowOff>
    </xdr:to>
    <xdr:cxnSp macro="">
      <xdr:nvCxnSpPr>
        <xdr:cNvPr id="520" name="直線コネクタ 519"/>
        <xdr:cNvCxnSpPr/>
      </xdr:nvCxnSpPr>
      <xdr:spPr>
        <a:xfrm>
          <a:off x="16230600" y="525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49207</xdr:rowOff>
    </xdr:from>
    <xdr:to>
      <xdr:col>85</xdr:col>
      <xdr:colOff>127000</xdr:colOff>
      <xdr:row>38</xdr:row>
      <xdr:rowOff>155767</xdr:rowOff>
    </xdr:to>
    <xdr:cxnSp macro="">
      <xdr:nvCxnSpPr>
        <xdr:cNvPr id="521" name="直線コネクタ 520"/>
        <xdr:cNvCxnSpPr/>
      </xdr:nvCxnSpPr>
      <xdr:spPr>
        <a:xfrm flipV="1">
          <a:off x="15481300" y="6564307"/>
          <a:ext cx="838200" cy="106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2143</xdr:rowOff>
    </xdr:from>
    <xdr:ext cx="534377" cy="259045"/>
    <xdr:sp macro="" textlink="">
      <xdr:nvSpPr>
        <xdr:cNvPr id="522" name="消防費平均値テキスト"/>
        <xdr:cNvSpPr txBox="1"/>
      </xdr:nvSpPr>
      <xdr:spPr>
        <a:xfrm>
          <a:off x="16370300" y="6517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23716</xdr:rowOff>
    </xdr:from>
    <xdr:to>
      <xdr:col>85</xdr:col>
      <xdr:colOff>177800</xdr:colOff>
      <xdr:row>38</xdr:row>
      <xdr:rowOff>125316</xdr:rowOff>
    </xdr:to>
    <xdr:sp macro="" textlink="">
      <xdr:nvSpPr>
        <xdr:cNvPr id="523" name="フローチャート: 判断 522"/>
        <xdr:cNvSpPr/>
      </xdr:nvSpPr>
      <xdr:spPr>
        <a:xfrm>
          <a:off x="16268700" y="653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142704</xdr:rowOff>
    </xdr:from>
    <xdr:to>
      <xdr:col>81</xdr:col>
      <xdr:colOff>50800</xdr:colOff>
      <xdr:row>38</xdr:row>
      <xdr:rowOff>155767</xdr:rowOff>
    </xdr:to>
    <xdr:cxnSp macro="">
      <xdr:nvCxnSpPr>
        <xdr:cNvPr id="524" name="直線コネクタ 523"/>
        <xdr:cNvCxnSpPr/>
      </xdr:nvCxnSpPr>
      <xdr:spPr>
        <a:xfrm>
          <a:off x="14592300" y="665780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6963</xdr:rowOff>
    </xdr:from>
    <xdr:to>
      <xdr:col>81</xdr:col>
      <xdr:colOff>101600</xdr:colOff>
      <xdr:row>38</xdr:row>
      <xdr:rowOff>108563</xdr:rowOff>
    </xdr:to>
    <xdr:sp macro="" textlink="">
      <xdr:nvSpPr>
        <xdr:cNvPr id="525" name="フローチャート: 判断 524"/>
        <xdr:cNvSpPr/>
      </xdr:nvSpPr>
      <xdr:spPr>
        <a:xfrm>
          <a:off x="15430500" y="652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125090</xdr:rowOff>
    </xdr:from>
    <xdr:ext cx="534377" cy="259045"/>
    <xdr:sp macro="" textlink="">
      <xdr:nvSpPr>
        <xdr:cNvPr id="526" name="テキスト ボックス 525"/>
        <xdr:cNvSpPr txBox="1"/>
      </xdr:nvSpPr>
      <xdr:spPr>
        <a:xfrm>
          <a:off x="15214111" y="629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114456</xdr:rowOff>
    </xdr:from>
    <xdr:to>
      <xdr:col>76</xdr:col>
      <xdr:colOff>114300</xdr:colOff>
      <xdr:row>38</xdr:row>
      <xdr:rowOff>142704</xdr:rowOff>
    </xdr:to>
    <xdr:cxnSp macro="">
      <xdr:nvCxnSpPr>
        <xdr:cNvPr id="527" name="直線コネクタ 526"/>
        <xdr:cNvCxnSpPr/>
      </xdr:nvCxnSpPr>
      <xdr:spPr>
        <a:xfrm>
          <a:off x="13703300" y="6629556"/>
          <a:ext cx="889000" cy="2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20875</xdr:rowOff>
    </xdr:from>
    <xdr:to>
      <xdr:col>76</xdr:col>
      <xdr:colOff>165100</xdr:colOff>
      <xdr:row>38</xdr:row>
      <xdr:rowOff>122475</xdr:rowOff>
    </xdr:to>
    <xdr:sp macro="" textlink="">
      <xdr:nvSpPr>
        <xdr:cNvPr id="528" name="フローチャート: 判断 527"/>
        <xdr:cNvSpPr/>
      </xdr:nvSpPr>
      <xdr:spPr>
        <a:xfrm>
          <a:off x="145415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139002</xdr:rowOff>
    </xdr:from>
    <xdr:ext cx="534377" cy="259045"/>
    <xdr:sp macro="" textlink="">
      <xdr:nvSpPr>
        <xdr:cNvPr id="529" name="テキスト ボックス 528"/>
        <xdr:cNvSpPr txBox="1"/>
      </xdr:nvSpPr>
      <xdr:spPr>
        <a:xfrm>
          <a:off x="14325111" y="631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93752</xdr:rowOff>
    </xdr:from>
    <xdr:to>
      <xdr:col>71</xdr:col>
      <xdr:colOff>177800</xdr:colOff>
      <xdr:row>38</xdr:row>
      <xdr:rowOff>114456</xdr:rowOff>
    </xdr:to>
    <xdr:cxnSp macro="">
      <xdr:nvCxnSpPr>
        <xdr:cNvPr id="530" name="直線コネクタ 529"/>
        <xdr:cNvCxnSpPr/>
      </xdr:nvCxnSpPr>
      <xdr:spPr>
        <a:xfrm>
          <a:off x="12814300" y="6608852"/>
          <a:ext cx="889000" cy="2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145789</xdr:rowOff>
    </xdr:from>
    <xdr:to>
      <xdr:col>72</xdr:col>
      <xdr:colOff>38100</xdr:colOff>
      <xdr:row>38</xdr:row>
      <xdr:rowOff>75939</xdr:rowOff>
    </xdr:to>
    <xdr:sp macro="" textlink="">
      <xdr:nvSpPr>
        <xdr:cNvPr id="531" name="フローチャート: 判断 530"/>
        <xdr:cNvSpPr/>
      </xdr:nvSpPr>
      <xdr:spPr>
        <a:xfrm>
          <a:off x="13652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92466</xdr:rowOff>
    </xdr:from>
    <xdr:ext cx="534377" cy="259045"/>
    <xdr:sp macro="" textlink="">
      <xdr:nvSpPr>
        <xdr:cNvPr id="532" name="テキスト ボックス 531"/>
        <xdr:cNvSpPr txBox="1"/>
      </xdr:nvSpPr>
      <xdr:spPr>
        <a:xfrm>
          <a:off x="13436111" y="626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15683</xdr:rowOff>
    </xdr:from>
    <xdr:to>
      <xdr:col>67</xdr:col>
      <xdr:colOff>101600</xdr:colOff>
      <xdr:row>38</xdr:row>
      <xdr:rowOff>117283</xdr:rowOff>
    </xdr:to>
    <xdr:sp macro="" textlink="">
      <xdr:nvSpPr>
        <xdr:cNvPr id="533" name="フローチャート: 判断 532"/>
        <xdr:cNvSpPr/>
      </xdr:nvSpPr>
      <xdr:spPr>
        <a:xfrm>
          <a:off x="12763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133810</xdr:rowOff>
    </xdr:from>
    <xdr:ext cx="534377" cy="259045"/>
    <xdr:sp macro="" textlink="">
      <xdr:nvSpPr>
        <xdr:cNvPr id="534" name="テキスト ボックス 533"/>
        <xdr:cNvSpPr txBox="1"/>
      </xdr:nvSpPr>
      <xdr:spPr>
        <a:xfrm>
          <a:off x="12547111" y="63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169857</xdr:rowOff>
    </xdr:from>
    <xdr:to>
      <xdr:col>85</xdr:col>
      <xdr:colOff>177800</xdr:colOff>
      <xdr:row>38</xdr:row>
      <xdr:rowOff>100007</xdr:rowOff>
    </xdr:to>
    <xdr:sp macro="" textlink="">
      <xdr:nvSpPr>
        <xdr:cNvPr id="540" name="楕円 539"/>
        <xdr:cNvSpPr/>
      </xdr:nvSpPr>
      <xdr:spPr>
        <a:xfrm>
          <a:off x="16268700" y="651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21284</xdr:rowOff>
    </xdr:from>
    <xdr:ext cx="534377" cy="259045"/>
    <xdr:sp macro="" textlink="">
      <xdr:nvSpPr>
        <xdr:cNvPr id="541" name="消防費該当値テキスト"/>
        <xdr:cNvSpPr txBox="1"/>
      </xdr:nvSpPr>
      <xdr:spPr>
        <a:xfrm>
          <a:off x="16370300" y="636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104967</xdr:rowOff>
    </xdr:from>
    <xdr:to>
      <xdr:col>81</xdr:col>
      <xdr:colOff>101600</xdr:colOff>
      <xdr:row>39</xdr:row>
      <xdr:rowOff>35117</xdr:rowOff>
    </xdr:to>
    <xdr:sp macro="" textlink="">
      <xdr:nvSpPr>
        <xdr:cNvPr id="542" name="楕円 541"/>
        <xdr:cNvSpPr/>
      </xdr:nvSpPr>
      <xdr:spPr>
        <a:xfrm>
          <a:off x="15430500" y="662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26244</xdr:rowOff>
    </xdr:from>
    <xdr:ext cx="534377" cy="259045"/>
    <xdr:sp macro="" textlink="">
      <xdr:nvSpPr>
        <xdr:cNvPr id="543" name="テキスト ボックス 542"/>
        <xdr:cNvSpPr txBox="1"/>
      </xdr:nvSpPr>
      <xdr:spPr>
        <a:xfrm>
          <a:off x="15214111" y="671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91904</xdr:rowOff>
    </xdr:from>
    <xdr:to>
      <xdr:col>76</xdr:col>
      <xdr:colOff>165100</xdr:colOff>
      <xdr:row>39</xdr:row>
      <xdr:rowOff>22054</xdr:rowOff>
    </xdr:to>
    <xdr:sp macro="" textlink="">
      <xdr:nvSpPr>
        <xdr:cNvPr id="544" name="楕円 543"/>
        <xdr:cNvSpPr/>
      </xdr:nvSpPr>
      <xdr:spPr>
        <a:xfrm>
          <a:off x="14541500" y="660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13181</xdr:rowOff>
    </xdr:from>
    <xdr:ext cx="534377" cy="259045"/>
    <xdr:sp macro="" textlink="">
      <xdr:nvSpPr>
        <xdr:cNvPr id="545" name="テキスト ボックス 544"/>
        <xdr:cNvSpPr txBox="1"/>
      </xdr:nvSpPr>
      <xdr:spPr>
        <a:xfrm>
          <a:off x="14325111" y="669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63656</xdr:rowOff>
    </xdr:from>
    <xdr:to>
      <xdr:col>72</xdr:col>
      <xdr:colOff>38100</xdr:colOff>
      <xdr:row>38</xdr:row>
      <xdr:rowOff>165256</xdr:rowOff>
    </xdr:to>
    <xdr:sp macro="" textlink="">
      <xdr:nvSpPr>
        <xdr:cNvPr id="546" name="楕円 545"/>
        <xdr:cNvSpPr/>
      </xdr:nvSpPr>
      <xdr:spPr>
        <a:xfrm>
          <a:off x="13652500" y="657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156383</xdr:rowOff>
    </xdr:from>
    <xdr:ext cx="534377" cy="259045"/>
    <xdr:sp macro="" textlink="">
      <xdr:nvSpPr>
        <xdr:cNvPr id="547" name="テキスト ボックス 546"/>
        <xdr:cNvSpPr txBox="1"/>
      </xdr:nvSpPr>
      <xdr:spPr>
        <a:xfrm>
          <a:off x="13436111" y="667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42952</xdr:rowOff>
    </xdr:from>
    <xdr:to>
      <xdr:col>67</xdr:col>
      <xdr:colOff>101600</xdr:colOff>
      <xdr:row>38</xdr:row>
      <xdr:rowOff>144552</xdr:rowOff>
    </xdr:to>
    <xdr:sp macro="" textlink="">
      <xdr:nvSpPr>
        <xdr:cNvPr id="548" name="楕円 547"/>
        <xdr:cNvSpPr/>
      </xdr:nvSpPr>
      <xdr:spPr>
        <a:xfrm>
          <a:off x="12763500" y="655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135679</xdr:rowOff>
    </xdr:from>
    <xdr:ext cx="534377" cy="259045"/>
    <xdr:sp macro="" textlink="">
      <xdr:nvSpPr>
        <xdr:cNvPr id="549" name="テキスト ボックス 548"/>
        <xdr:cNvSpPr txBox="1"/>
      </xdr:nvSpPr>
      <xdr:spPr>
        <a:xfrm>
          <a:off x="12547111" y="665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86959</xdr:rowOff>
    </xdr:from>
    <xdr:to>
      <xdr:col>85</xdr:col>
      <xdr:colOff>126364</xdr:colOff>
      <xdr:row>59</xdr:row>
      <xdr:rowOff>45713</xdr:rowOff>
    </xdr:to>
    <xdr:cxnSp macro="">
      <xdr:nvCxnSpPr>
        <xdr:cNvPr id="576" name="直線コネクタ 575"/>
        <xdr:cNvCxnSpPr/>
      </xdr:nvCxnSpPr>
      <xdr:spPr>
        <a:xfrm flipV="1">
          <a:off x="16317595" y="8659459"/>
          <a:ext cx="1269" cy="150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49540</xdr:rowOff>
    </xdr:from>
    <xdr:ext cx="534377" cy="259045"/>
    <xdr:sp macro="" textlink="">
      <xdr:nvSpPr>
        <xdr:cNvPr id="577" name="教育費最小値テキスト"/>
        <xdr:cNvSpPr txBox="1"/>
      </xdr:nvSpPr>
      <xdr:spPr>
        <a:xfrm>
          <a:off x="16370300" y="1016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45713</xdr:rowOff>
    </xdr:from>
    <xdr:to>
      <xdr:col>86</xdr:col>
      <xdr:colOff>25400</xdr:colOff>
      <xdr:row>59</xdr:row>
      <xdr:rowOff>45713</xdr:rowOff>
    </xdr:to>
    <xdr:cxnSp macro="">
      <xdr:nvCxnSpPr>
        <xdr:cNvPr id="578" name="直線コネクタ 577"/>
        <xdr:cNvCxnSpPr/>
      </xdr:nvCxnSpPr>
      <xdr:spPr>
        <a:xfrm>
          <a:off x="16230600" y="1016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33636</xdr:rowOff>
    </xdr:from>
    <xdr:ext cx="599010" cy="259045"/>
    <xdr:sp macro="" textlink="">
      <xdr:nvSpPr>
        <xdr:cNvPr id="579" name="教育費最大値テキスト"/>
        <xdr:cNvSpPr txBox="1"/>
      </xdr:nvSpPr>
      <xdr:spPr>
        <a:xfrm>
          <a:off x="16370300" y="843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115,230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86959</xdr:rowOff>
    </xdr:from>
    <xdr:to>
      <xdr:col>86</xdr:col>
      <xdr:colOff>25400</xdr:colOff>
      <xdr:row>50</xdr:row>
      <xdr:rowOff>86959</xdr:rowOff>
    </xdr:to>
    <xdr:cxnSp macro="">
      <xdr:nvCxnSpPr>
        <xdr:cNvPr id="580" name="直線コネクタ 579"/>
        <xdr:cNvCxnSpPr/>
      </xdr:nvCxnSpPr>
      <xdr:spPr>
        <a:xfrm>
          <a:off x="16230600" y="865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130262</xdr:rowOff>
    </xdr:from>
    <xdr:to>
      <xdr:col>85</xdr:col>
      <xdr:colOff>127000</xdr:colOff>
      <xdr:row>58</xdr:row>
      <xdr:rowOff>143978</xdr:rowOff>
    </xdr:to>
    <xdr:cxnSp macro="">
      <xdr:nvCxnSpPr>
        <xdr:cNvPr id="581" name="直線コネクタ 580"/>
        <xdr:cNvCxnSpPr/>
      </xdr:nvCxnSpPr>
      <xdr:spPr>
        <a:xfrm flipV="1">
          <a:off x="15481300" y="9902912"/>
          <a:ext cx="838200" cy="18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127028</xdr:rowOff>
    </xdr:from>
    <xdr:ext cx="534377" cy="259045"/>
    <xdr:sp macro="" textlink="">
      <xdr:nvSpPr>
        <xdr:cNvPr id="582" name="教育費平均値テキスト"/>
        <xdr:cNvSpPr txBox="1"/>
      </xdr:nvSpPr>
      <xdr:spPr>
        <a:xfrm>
          <a:off x="16370300" y="9556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104151</xdr:rowOff>
    </xdr:from>
    <xdr:to>
      <xdr:col>85</xdr:col>
      <xdr:colOff>177800</xdr:colOff>
      <xdr:row>57</xdr:row>
      <xdr:rowOff>34301</xdr:rowOff>
    </xdr:to>
    <xdr:sp macro="" textlink="">
      <xdr:nvSpPr>
        <xdr:cNvPr id="583" name="フローチャート: 判断 582"/>
        <xdr:cNvSpPr/>
      </xdr:nvSpPr>
      <xdr:spPr>
        <a:xfrm>
          <a:off x="16268700" y="970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44913</xdr:rowOff>
    </xdr:from>
    <xdr:to>
      <xdr:col>81</xdr:col>
      <xdr:colOff>50800</xdr:colOff>
      <xdr:row>58</xdr:row>
      <xdr:rowOff>143978</xdr:rowOff>
    </xdr:to>
    <xdr:cxnSp macro="">
      <xdr:nvCxnSpPr>
        <xdr:cNvPr id="584" name="直線コネクタ 583"/>
        <xdr:cNvCxnSpPr/>
      </xdr:nvCxnSpPr>
      <xdr:spPr>
        <a:xfrm>
          <a:off x="14592300" y="9989013"/>
          <a:ext cx="889000" cy="9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165253</xdr:rowOff>
    </xdr:from>
    <xdr:to>
      <xdr:col>81</xdr:col>
      <xdr:colOff>101600</xdr:colOff>
      <xdr:row>57</xdr:row>
      <xdr:rowOff>95403</xdr:rowOff>
    </xdr:to>
    <xdr:sp macro="" textlink="">
      <xdr:nvSpPr>
        <xdr:cNvPr id="585" name="フローチャート: 判断 584"/>
        <xdr:cNvSpPr/>
      </xdr:nvSpPr>
      <xdr:spPr>
        <a:xfrm>
          <a:off x="15430500" y="97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111930</xdr:rowOff>
    </xdr:from>
    <xdr:ext cx="534377" cy="259045"/>
    <xdr:sp macro="" textlink="">
      <xdr:nvSpPr>
        <xdr:cNvPr id="586" name="テキスト ボックス 585"/>
        <xdr:cNvSpPr txBox="1"/>
      </xdr:nvSpPr>
      <xdr:spPr>
        <a:xfrm>
          <a:off x="15214111" y="954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44913</xdr:rowOff>
    </xdr:from>
    <xdr:to>
      <xdr:col>76</xdr:col>
      <xdr:colOff>114300</xdr:colOff>
      <xdr:row>58</xdr:row>
      <xdr:rowOff>153105</xdr:rowOff>
    </xdr:to>
    <xdr:cxnSp macro="">
      <xdr:nvCxnSpPr>
        <xdr:cNvPr id="587" name="直線コネクタ 586"/>
        <xdr:cNvCxnSpPr/>
      </xdr:nvCxnSpPr>
      <xdr:spPr>
        <a:xfrm flipV="1">
          <a:off x="13703300" y="9989013"/>
          <a:ext cx="889000" cy="10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137461</xdr:rowOff>
    </xdr:from>
    <xdr:to>
      <xdr:col>76</xdr:col>
      <xdr:colOff>165100</xdr:colOff>
      <xdr:row>57</xdr:row>
      <xdr:rowOff>67611</xdr:rowOff>
    </xdr:to>
    <xdr:sp macro="" textlink="">
      <xdr:nvSpPr>
        <xdr:cNvPr id="588" name="フローチャート: 判断 587"/>
        <xdr:cNvSpPr/>
      </xdr:nvSpPr>
      <xdr:spPr>
        <a:xfrm>
          <a:off x="14541500" y="973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84138</xdr:rowOff>
    </xdr:from>
    <xdr:ext cx="534377" cy="259045"/>
    <xdr:sp macro="" textlink="">
      <xdr:nvSpPr>
        <xdr:cNvPr id="589" name="テキスト ボックス 588"/>
        <xdr:cNvSpPr txBox="1"/>
      </xdr:nvSpPr>
      <xdr:spPr>
        <a:xfrm>
          <a:off x="14325111" y="951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55575</xdr:rowOff>
    </xdr:from>
    <xdr:to>
      <xdr:col>71</xdr:col>
      <xdr:colOff>177800</xdr:colOff>
      <xdr:row>58</xdr:row>
      <xdr:rowOff>153105</xdr:rowOff>
    </xdr:to>
    <xdr:cxnSp macro="">
      <xdr:nvCxnSpPr>
        <xdr:cNvPr id="590" name="直線コネクタ 589"/>
        <xdr:cNvCxnSpPr/>
      </xdr:nvCxnSpPr>
      <xdr:spPr>
        <a:xfrm>
          <a:off x="12814300" y="9828225"/>
          <a:ext cx="889000" cy="268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126929</xdr:rowOff>
    </xdr:from>
    <xdr:to>
      <xdr:col>72</xdr:col>
      <xdr:colOff>38100</xdr:colOff>
      <xdr:row>57</xdr:row>
      <xdr:rowOff>57079</xdr:rowOff>
    </xdr:to>
    <xdr:sp macro="" textlink="">
      <xdr:nvSpPr>
        <xdr:cNvPr id="591" name="フローチャート: 判断 590"/>
        <xdr:cNvSpPr/>
      </xdr:nvSpPr>
      <xdr:spPr>
        <a:xfrm>
          <a:off x="13652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73606</xdr:rowOff>
    </xdr:from>
    <xdr:ext cx="534377" cy="259045"/>
    <xdr:sp macro="" textlink="">
      <xdr:nvSpPr>
        <xdr:cNvPr id="592" name="テキスト ボックス 591"/>
        <xdr:cNvSpPr txBox="1"/>
      </xdr:nvSpPr>
      <xdr:spPr>
        <a:xfrm>
          <a:off x="13436111" y="950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170983</xdr:rowOff>
    </xdr:from>
    <xdr:to>
      <xdr:col>67</xdr:col>
      <xdr:colOff>101600</xdr:colOff>
      <xdr:row>57</xdr:row>
      <xdr:rowOff>101133</xdr:rowOff>
    </xdr:to>
    <xdr:sp macro="" textlink="">
      <xdr:nvSpPr>
        <xdr:cNvPr id="593" name="フローチャート: 判断 592"/>
        <xdr:cNvSpPr/>
      </xdr:nvSpPr>
      <xdr:spPr>
        <a:xfrm>
          <a:off x="12763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117660</xdr:rowOff>
    </xdr:from>
    <xdr:ext cx="534377" cy="259045"/>
    <xdr:sp macro="" textlink="">
      <xdr:nvSpPr>
        <xdr:cNvPr id="594" name="テキスト ボックス 593"/>
        <xdr:cNvSpPr txBox="1"/>
      </xdr:nvSpPr>
      <xdr:spPr>
        <a:xfrm>
          <a:off x="12547111" y="954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79462</xdr:rowOff>
    </xdr:from>
    <xdr:to>
      <xdr:col>85</xdr:col>
      <xdr:colOff>177800</xdr:colOff>
      <xdr:row>58</xdr:row>
      <xdr:rowOff>9612</xdr:rowOff>
    </xdr:to>
    <xdr:sp macro="" textlink="">
      <xdr:nvSpPr>
        <xdr:cNvPr id="600" name="楕円 599"/>
        <xdr:cNvSpPr/>
      </xdr:nvSpPr>
      <xdr:spPr>
        <a:xfrm>
          <a:off x="16268700" y="985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57889</xdr:rowOff>
    </xdr:from>
    <xdr:ext cx="534377" cy="259045"/>
    <xdr:sp macro="" textlink="">
      <xdr:nvSpPr>
        <xdr:cNvPr id="601" name="教育費該当値テキスト"/>
        <xdr:cNvSpPr txBox="1"/>
      </xdr:nvSpPr>
      <xdr:spPr>
        <a:xfrm>
          <a:off x="16370300" y="9830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93178</xdr:rowOff>
    </xdr:from>
    <xdr:to>
      <xdr:col>81</xdr:col>
      <xdr:colOff>101600</xdr:colOff>
      <xdr:row>59</xdr:row>
      <xdr:rowOff>23328</xdr:rowOff>
    </xdr:to>
    <xdr:sp macro="" textlink="">
      <xdr:nvSpPr>
        <xdr:cNvPr id="602" name="楕円 601"/>
        <xdr:cNvSpPr/>
      </xdr:nvSpPr>
      <xdr:spPr>
        <a:xfrm>
          <a:off x="15430500" y="1003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14455</xdr:rowOff>
    </xdr:from>
    <xdr:ext cx="534377" cy="259045"/>
    <xdr:sp macro="" textlink="">
      <xdr:nvSpPr>
        <xdr:cNvPr id="603" name="テキスト ボックス 602"/>
        <xdr:cNvSpPr txBox="1"/>
      </xdr:nvSpPr>
      <xdr:spPr>
        <a:xfrm>
          <a:off x="15214111" y="1013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165563</xdr:rowOff>
    </xdr:from>
    <xdr:to>
      <xdr:col>76</xdr:col>
      <xdr:colOff>165100</xdr:colOff>
      <xdr:row>58</xdr:row>
      <xdr:rowOff>95713</xdr:rowOff>
    </xdr:to>
    <xdr:sp macro="" textlink="">
      <xdr:nvSpPr>
        <xdr:cNvPr id="604" name="楕円 603"/>
        <xdr:cNvSpPr/>
      </xdr:nvSpPr>
      <xdr:spPr>
        <a:xfrm>
          <a:off x="14541500" y="993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86840</xdr:rowOff>
    </xdr:from>
    <xdr:ext cx="534377" cy="259045"/>
    <xdr:sp macro="" textlink="">
      <xdr:nvSpPr>
        <xdr:cNvPr id="605" name="テキスト ボックス 604"/>
        <xdr:cNvSpPr txBox="1"/>
      </xdr:nvSpPr>
      <xdr:spPr>
        <a:xfrm>
          <a:off x="14325111" y="10030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102305</xdr:rowOff>
    </xdr:from>
    <xdr:to>
      <xdr:col>72</xdr:col>
      <xdr:colOff>38100</xdr:colOff>
      <xdr:row>59</xdr:row>
      <xdr:rowOff>32455</xdr:rowOff>
    </xdr:to>
    <xdr:sp macro="" textlink="">
      <xdr:nvSpPr>
        <xdr:cNvPr id="606" name="楕円 605"/>
        <xdr:cNvSpPr/>
      </xdr:nvSpPr>
      <xdr:spPr>
        <a:xfrm>
          <a:off x="13652500" y="1004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23582</xdr:rowOff>
    </xdr:from>
    <xdr:ext cx="534377" cy="259045"/>
    <xdr:sp macro="" textlink="">
      <xdr:nvSpPr>
        <xdr:cNvPr id="607" name="テキスト ボックス 606"/>
        <xdr:cNvSpPr txBox="1"/>
      </xdr:nvSpPr>
      <xdr:spPr>
        <a:xfrm>
          <a:off x="13436111" y="1013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4775</xdr:rowOff>
    </xdr:from>
    <xdr:to>
      <xdr:col>67</xdr:col>
      <xdr:colOff>101600</xdr:colOff>
      <xdr:row>57</xdr:row>
      <xdr:rowOff>106375</xdr:rowOff>
    </xdr:to>
    <xdr:sp macro="" textlink="">
      <xdr:nvSpPr>
        <xdr:cNvPr id="608" name="楕円 607"/>
        <xdr:cNvSpPr/>
      </xdr:nvSpPr>
      <xdr:spPr>
        <a:xfrm>
          <a:off x="12763500" y="97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97502</xdr:rowOff>
    </xdr:from>
    <xdr:ext cx="534377" cy="259045"/>
    <xdr:sp macro="" textlink="">
      <xdr:nvSpPr>
        <xdr:cNvPr id="609" name="テキスト ボックス 608"/>
        <xdr:cNvSpPr txBox="1"/>
      </xdr:nvSpPr>
      <xdr:spPr>
        <a:xfrm>
          <a:off x="12547111" y="987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5" name="テキスト ボックス 62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7" name="テキスト ボックス 62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61418</xdr:rowOff>
    </xdr:from>
    <xdr:to>
      <xdr:col>85</xdr:col>
      <xdr:colOff>126364</xdr:colOff>
      <xdr:row>78</xdr:row>
      <xdr:rowOff>139700</xdr:rowOff>
    </xdr:to>
    <xdr:cxnSp macro="">
      <xdr:nvCxnSpPr>
        <xdr:cNvPr id="631" name="直線コネクタ 630"/>
        <xdr:cNvCxnSpPr/>
      </xdr:nvCxnSpPr>
      <xdr:spPr>
        <a:xfrm flipV="1">
          <a:off x="16317595" y="12062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16632</xdr:rowOff>
    </xdr:from>
    <xdr:ext cx="249299" cy="259045"/>
    <xdr:sp macro="" textlink="">
      <xdr:nvSpPr>
        <xdr:cNvPr id="632" name="災害復旧費最小値テキスト"/>
        <xdr:cNvSpPr txBox="1"/>
      </xdr:nvSpPr>
      <xdr:spPr>
        <a:xfrm>
          <a:off x="16370300" y="13561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8095</xdr:rowOff>
    </xdr:from>
    <xdr:ext cx="599010" cy="259045"/>
    <xdr:sp macro="" textlink="">
      <xdr:nvSpPr>
        <xdr:cNvPr id="634" name="災害復旧費最大値テキスト"/>
        <xdr:cNvSpPr txBox="1"/>
      </xdr:nvSpPr>
      <xdr:spPr>
        <a:xfrm>
          <a:off x="16370300" y="1183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158,561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61418</xdr:rowOff>
    </xdr:from>
    <xdr:to>
      <xdr:col>86</xdr:col>
      <xdr:colOff>25400</xdr:colOff>
      <xdr:row>70</xdr:row>
      <xdr:rowOff>61418</xdr:rowOff>
    </xdr:to>
    <xdr:cxnSp macro="">
      <xdr:nvCxnSpPr>
        <xdr:cNvPr id="635" name="直線コネクタ 634"/>
        <xdr:cNvCxnSpPr/>
      </xdr:nvCxnSpPr>
      <xdr:spPr>
        <a:xfrm>
          <a:off x="16230600" y="120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133665</xdr:rowOff>
    </xdr:from>
    <xdr:to>
      <xdr:col>85</xdr:col>
      <xdr:colOff>127000</xdr:colOff>
      <xdr:row>78</xdr:row>
      <xdr:rowOff>136125</xdr:rowOff>
    </xdr:to>
    <xdr:cxnSp macro="">
      <xdr:nvCxnSpPr>
        <xdr:cNvPr id="636" name="直線コネクタ 635"/>
        <xdr:cNvCxnSpPr/>
      </xdr:nvCxnSpPr>
      <xdr:spPr>
        <a:xfrm>
          <a:off x="15481300" y="13506765"/>
          <a:ext cx="838200" cy="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105532</xdr:rowOff>
    </xdr:from>
    <xdr:ext cx="378565" cy="259045"/>
    <xdr:sp macro="" textlink="">
      <xdr:nvSpPr>
        <xdr:cNvPr id="637" name="災害復旧費平均値テキスト"/>
        <xdr:cNvSpPr txBox="1"/>
      </xdr:nvSpPr>
      <xdr:spPr>
        <a:xfrm>
          <a:off x="16370300" y="133071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82655</xdr:rowOff>
    </xdr:from>
    <xdr:to>
      <xdr:col>85</xdr:col>
      <xdr:colOff>177800</xdr:colOff>
      <xdr:row>79</xdr:row>
      <xdr:rowOff>12805</xdr:rowOff>
    </xdr:to>
    <xdr:sp macro="" textlink="">
      <xdr:nvSpPr>
        <xdr:cNvPr id="638" name="フローチャート: 判断 637"/>
        <xdr:cNvSpPr/>
      </xdr:nvSpPr>
      <xdr:spPr>
        <a:xfrm>
          <a:off x="16268700" y="1345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133665</xdr:rowOff>
    </xdr:from>
    <xdr:to>
      <xdr:col>81</xdr:col>
      <xdr:colOff>50800</xdr:colOff>
      <xdr:row>78</xdr:row>
      <xdr:rowOff>136179</xdr:rowOff>
    </xdr:to>
    <xdr:cxnSp macro="">
      <xdr:nvCxnSpPr>
        <xdr:cNvPr id="639" name="直線コネクタ 638"/>
        <xdr:cNvCxnSpPr/>
      </xdr:nvCxnSpPr>
      <xdr:spPr>
        <a:xfrm flipV="1">
          <a:off x="14592300" y="13506765"/>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72642</xdr:rowOff>
    </xdr:from>
    <xdr:to>
      <xdr:col>81</xdr:col>
      <xdr:colOff>101600</xdr:colOff>
      <xdr:row>79</xdr:row>
      <xdr:rowOff>2792</xdr:rowOff>
    </xdr:to>
    <xdr:sp macro="" textlink="">
      <xdr:nvSpPr>
        <xdr:cNvPr id="640" name="フローチャート: 判断 639"/>
        <xdr:cNvSpPr/>
      </xdr:nvSpPr>
      <xdr:spPr>
        <a:xfrm>
          <a:off x="15430500" y="1344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19319</xdr:rowOff>
    </xdr:from>
    <xdr:ext cx="469744" cy="259045"/>
    <xdr:sp macro="" textlink="">
      <xdr:nvSpPr>
        <xdr:cNvPr id="641" name="テキスト ボックス 640"/>
        <xdr:cNvSpPr txBox="1"/>
      </xdr:nvSpPr>
      <xdr:spPr>
        <a:xfrm>
          <a:off x="15246428" y="1322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136179</xdr:rowOff>
    </xdr:from>
    <xdr:to>
      <xdr:col>76</xdr:col>
      <xdr:colOff>114300</xdr:colOff>
      <xdr:row>78</xdr:row>
      <xdr:rowOff>139170</xdr:rowOff>
    </xdr:to>
    <xdr:cxnSp macro="">
      <xdr:nvCxnSpPr>
        <xdr:cNvPr id="642" name="直線コネクタ 641"/>
        <xdr:cNvCxnSpPr/>
      </xdr:nvCxnSpPr>
      <xdr:spPr>
        <a:xfrm flipV="1">
          <a:off x="13703300" y="13509279"/>
          <a:ext cx="889000" cy="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80167</xdr:rowOff>
    </xdr:from>
    <xdr:to>
      <xdr:col>76</xdr:col>
      <xdr:colOff>165100</xdr:colOff>
      <xdr:row>79</xdr:row>
      <xdr:rowOff>10317</xdr:rowOff>
    </xdr:to>
    <xdr:sp macro="" textlink="">
      <xdr:nvSpPr>
        <xdr:cNvPr id="643" name="フローチャート: 判断 642"/>
        <xdr:cNvSpPr/>
      </xdr:nvSpPr>
      <xdr:spPr>
        <a:xfrm>
          <a:off x="14541500" y="1345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26844</xdr:rowOff>
    </xdr:from>
    <xdr:ext cx="378565" cy="259045"/>
    <xdr:sp macro="" textlink="">
      <xdr:nvSpPr>
        <xdr:cNvPr id="644" name="テキスト ボックス 643"/>
        <xdr:cNvSpPr txBox="1"/>
      </xdr:nvSpPr>
      <xdr:spPr>
        <a:xfrm>
          <a:off x="14403017" y="13228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129477</xdr:rowOff>
    </xdr:from>
    <xdr:to>
      <xdr:col>71</xdr:col>
      <xdr:colOff>177800</xdr:colOff>
      <xdr:row>78</xdr:row>
      <xdr:rowOff>139170</xdr:rowOff>
    </xdr:to>
    <xdr:cxnSp macro="">
      <xdr:nvCxnSpPr>
        <xdr:cNvPr id="645" name="直線コネクタ 644"/>
        <xdr:cNvCxnSpPr/>
      </xdr:nvCxnSpPr>
      <xdr:spPr>
        <a:xfrm>
          <a:off x="12814300" y="13502577"/>
          <a:ext cx="889000" cy="9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76646</xdr:rowOff>
    </xdr:from>
    <xdr:to>
      <xdr:col>72</xdr:col>
      <xdr:colOff>38100</xdr:colOff>
      <xdr:row>79</xdr:row>
      <xdr:rowOff>6796</xdr:rowOff>
    </xdr:to>
    <xdr:sp macro="" textlink="">
      <xdr:nvSpPr>
        <xdr:cNvPr id="646" name="フローチャート: 判断 645"/>
        <xdr:cNvSpPr/>
      </xdr:nvSpPr>
      <xdr:spPr>
        <a:xfrm>
          <a:off x="13652500" y="1344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23323</xdr:rowOff>
    </xdr:from>
    <xdr:ext cx="469744" cy="259045"/>
    <xdr:sp macro="" textlink="">
      <xdr:nvSpPr>
        <xdr:cNvPr id="647" name="テキスト ボックス 646"/>
        <xdr:cNvSpPr txBox="1"/>
      </xdr:nvSpPr>
      <xdr:spPr>
        <a:xfrm>
          <a:off x="13468428" y="13224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70320</xdr:rowOff>
    </xdr:from>
    <xdr:to>
      <xdr:col>67</xdr:col>
      <xdr:colOff>101600</xdr:colOff>
      <xdr:row>79</xdr:row>
      <xdr:rowOff>470</xdr:rowOff>
    </xdr:to>
    <xdr:sp macro="" textlink="">
      <xdr:nvSpPr>
        <xdr:cNvPr id="648" name="フローチャート: 判断 647"/>
        <xdr:cNvSpPr/>
      </xdr:nvSpPr>
      <xdr:spPr>
        <a:xfrm>
          <a:off x="12763500" y="1344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16997</xdr:rowOff>
    </xdr:from>
    <xdr:ext cx="469744" cy="259045"/>
    <xdr:sp macro="" textlink="">
      <xdr:nvSpPr>
        <xdr:cNvPr id="649" name="テキスト ボックス 648"/>
        <xdr:cNvSpPr txBox="1"/>
      </xdr:nvSpPr>
      <xdr:spPr>
        <a:xfrm>
          <a:off x="12579428" y="132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85325</xdr:rowOff>
    </xdr:from>
    <xdr:to>
      <xdr:col>85</xdr:col>
      <xdr:colOff>177800</xdr:colOff>
      <xdr:row>79</xdr:row>
      <xdr:rowOff>15475</xdr:rowOff>
    </xdr:to>
    <xdr:sp macro="" textlink="">
      <xdr:nvSpPr>
        <xdr:cNvPr id="655" name="楕円 654"/>
        <xdr:cNvSpPr/>
      </xdr:nvSpPr>
      <xdr:spPr>
        <a:xfrm>
          <a:off x="16268700" y="1345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61082</xdr:rowOff>
    </xdr:from>
    <xdr:ext cx="378565" cy="259045"/>
    <xdr:sp macro="" textlink="">
      <xdr:nvSpPr>
        <xdr:cNvPr id="656" name="災害復旧費該当値テキスト"/>
        <xdr:cNvSpPr txBox="1"/>
      </xdr:nvSpPr>
      <xdr:spPr>
        <a:xfrm>
          <a:off x="16370300" y="13434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82865</xdr:rowOff>
    </xdr:from>
    <xdr:to>
      <xdr:col>81</xdr:col>
      <xdr:colOff>101600</xdr:colOff>
      <xdr:row>79</xdr:row>
      <xdr:rowOff>13015</xdr:rowOff>
    </xdr:to>
    <xdr:sp macro="" textlink="">
      <xdr:nvSpPr>
        <xdr:cNvPr id="657" name="楕円 656"/>
        <xdr:cNvSpPr/>
      </xdr:nvSpPr>
      <xdr:spPr>
        <a:xfrm>
          <a:off x="15430500" y="1345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4142</xdr:rowOff>
    </xdr:from>
    <xdr:ext cx="378565" cy="259045"/>
    <xdr:sp macro="" textlink="">
      <xdr:nvSpPr>
        <xdr:cNvPr id="658" name="テキスト ボックス 657"/>
        <xdr:cNvSpPr txBox="1"/>
      </xdr:nvSpPr>
      <xdr:spPr>
        <a:xfrm>
          <a:off x="15292017" y="135486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85379</xdr:rowOff>
    </xdr:from>
    <xdr:to>
      <xdr:col>76</xdr:col>
      <xdr:colOff>165100</xdr:colOff>
      <xdr:row>79</xdr:row>
      <xdr:rowOff>15529</xdr:rowOff>
    </xdr:to>
    <xdr:sp macro="" textlink="">
      <xdr:nvSpPr>
        <xdr:cNvPr id="659" name="楕円 658"/>
        <xdr:cNvSpPr/>
      </xdr:nvSpPr>
      <xdr:spPr>
        <a:xfrm>
          <a:off x="14541500" y="1345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6656</xdr:rowOff>
    </xdr:from>
    <xdr:ext cx="378565" cy="259045"/>
    <xdr:sp macro="" textlink="">
      <xdr:nvSpPr>
        <xdr:cNvPr id="660" name="テキスト ボックス 659"/>
        <xdr:cNvSpPr txBox="1"/>
      </xdr:nvSpPr>
      <xdr:spPr>
        <a:xfrm>
          <a:off x="14403017" y="13551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88370</xdr:rowOff>
    </xdr:from>
    <xdr:to>
      <xdr:col>72</xdr:col>
      <xdr:colOff>38100</xdr:colOff>
      <xdr:row>79</xdr:row>
      <xdr:rowOff>18520</xdr:rowOff>
    </xdr:to>
    <xdr:sp macro="" textlink="">
      <xdr:nvSpPr>
        <xdr:cNvPr id="661" name="楕円 660"/>
        <xdr:cNvSpPr/>
      </xdr:nvSpPr>
      <xdr:spPr>
        <a:xfrm>
          <a:off x="13652500" y="1346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9647</xdr:rowOff>
    </xdr:from>
    <xdr:ext cx="313932" cy="259045"/>
    <xdr:sp macro="" textlink="">
      <xdr:nvSpPr>
        <xdr:cNvPr id="662" name="テキスト ボックス 661"/>
        <xdr:cNvSpPr txBox="1"/>
      </xdr:nvSpPr>
      <xdr:spPr>
        <a:xfrm>
          <a:off x="13546333" y="135541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78677</xdr:rowOff>
    </xdr:from>
    <xdr:to>
      <xdr:col>67</xdr:col>
      <xdr:colOff>101600</xdr:colOff>
      <xdr:row>79</xdr:row>
      <xdr:rowOff>8827</xdr:rowOff>
    </xdr:to>
    <xdr:sp macro="" textlink="">
      <xdr:nvSpPr>
        <xdr:cNvPr id="663" name="楕円 662"/>
        <xdr:cNvSpPr/>
      </xdr:nvSpPr>
      <xdr:spPr>
        <a:xfrm>
          <a:off x="12763500" y="1345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171404</xdr:rowOff>
    </xdr:from>
    <xdr:ext cx="469744" cy="259045"/>
    <xdr:sp macro="" textlink="">
      <xdr:nvSpPr>
        <xdr:cNvPr id="664" name="テキスト ボックス 663"/>
        <xdr:cNvSpPr txBox="1"/>
      </xdr:nvSpPr>
      <xdr:spPr>
        <a:xfrm>
          <a:off x="12579428" y="1354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4" name="テキスト ボックス 68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6" name="テキスト ボックス 68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121886</xdr:rowOff>
    </xdr:from>
    <xdr:to>
      <xdr:col>85</xdr:col>
      <xdr:colOff>126364</xdr:colOff>
      <xdr:row>98</xdr:row>
      <xdr:rowOff>38398</xdr:rowOff>
    </xdr:to>
    <xdr:cxnSp macro="">
      <xdr:nvCxnSpPr>
        <xdr:cNvPr id="690" name="直線コネクタ 689"/>
        <xdr:cNvCxnSpPr/>
      </xdr:nvCxnSpPr>
      <xdr:spPr>
        <a:xfrm flipV="1">
          <a:off x="16317595" y="15380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1" name="公債費最小値テキスト"/>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2" name="直線コネクタ 691"/>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68563</xdr:rowOff>
    </xdr:from>
    <xdr:ext cx="599010" cy="259045"/>
    <xdr:sp macro="" textlink="">
      <xdr:nvSpPr>
        <xdr:cNvPr id="693" name="公債費最大値テキスト"/>
        <xdr:cNvSpPr txBox="1"/>
      </xdr:nvSpPr>
      <xdr:spPr>
        <a:xfrm>
          <a:off x="16370300" y="1515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121886</xdr:rowOff>
    </xdr:from>
    <xdr:to>
      <xdr:col>86</xdr:col>
      <xdr:colOff>25400</xdr:colOff>
      <xdr:row>89</xdr:row>
      <xdr:rowOff>121886</xdr:rowOff>
    </xdr:to>
    <xdr:cxnSp macro="">
      <xdr:nvCxnSpPr>
        <xdr:cNvPr id="694" name="直線コネクタ 693"/>
        <xdr:cNvCxnSpPr/>
      </xdr:nvCxnSpPr>
      <xdr:spPr>
        <a:xfrm>
          <a:off x="16230600" y="1538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101459</xdr:rowOff>
    </xdr:from>
    <xdr:to>
      <xdr:col>85</xdr:col>
      <xdr:colOff>127000</xdr:colOff>
      <xdr:row>96</xdr:row>
      <xdr:rowOff>106291</xdr:rowOff>
    </xdr:to>
    <xdr:cxnSp macro="">
      <xdr:nvCxnSpPr>
        <xdr:cNvPr id="695" name="直線コネクタ 694"/>
        <xdr:cNvCxnSpPr/>
      </xdr:nvCxnSpPr>
      <xdr:spPr>
        <a:xfrm flipV="1">
          <a:off x="15481300" y="16560659"/>
          <a:ext cx="838200" cy="4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64163</xdr:rowOff>
    </xdr:from>
    <xdr:ext cx="534377" cy="259045"/>
    <xdr:sp macro="" textlink="">
      <xdr:nvSpPr>
        <xdr:cNvPr id="696" name="公債費平均値テキスト"/>
        <xdr:cNvSpPr txBox="1"/>
      </xdr:nvSpPr>
      <xdr:spPr>
        <a:xfrm>
          <a:off x="16370300" y="16351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41286</xdr:rowOff>
    </xdr:from>
    <xdr:to>
      <xdr:col>85</xdr:col>
      <xdr:colOff>177800</xdr:colOff>
      <xdr:row>96</xdr:row>
      <xdr:rowOff>142886</xdr:rowOff>
    </xdr:to>
    <xdr:sp macro="" textlink="">
      <xdr:nvSpPr>
        <xdr:cNvPr id="697" name="フローチャート: 判断 696"/>
        <xdr:cNvSpPr/>
      </xdr:nvSpPr>
      <xdr:spPr>
        <a:xfrm>
          <a:off x="162687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87252</xdr:rowOff>
    </xdr:from>
    <xdr:to>
      <xdr:col>81</xdr:col>
      <xdr:colOff>50800</xdr:colOff>
      <xdr:row>96</xdr:row>
      <xdr:rowOff>106291</xdr:rowOff>
    </xdr:to>
    <xdr:cxnSp macro="">
      <xdr:nvCxnSpPr>
        <xdr:cNvPr id="698" name="直線コネクタ 697"/>
        <xdr:cNvCxnSpPr/>
      </xdr:nvCxnSpPr>
      <xdr:spPr>
        <a:xfrm>
          <a:off x="14592300" y="16546452"/>
          <a:ext cx="889000" cy="19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44062</xdr:rowOff>
    </xdr:from>
    <xdr:to>
      <xdr:col>81</xdr:col>
      <xdr:colOff>101600</xdr:colOff>
      <xdr:row>96</xdr:row>
      <xdr:rowOff>145662</xdr:rowOff>
    </xdr:to>
    <xdr:sp macro="" textlink="">
      <xdr:nvSpPr>
        <xdr:cNvPr id="699" name="フローチャート: 判断 698"/>
        <xdr:cNvSpPr/>
      </xdr:nvSpPr>
      <xdr:spPr>
        <a:xfrm>
          <a:off x="15430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162189</xdr:rowOff>
    </xdr:from>
    <xdr:ext cx="534377" cy="259045"/>
    <xdr:sp macro="" textlink="">
      <xdr:nvSpPr>
        <xdr:cNvPr id="700" name="テキスト ボックス 699"/>
        <xdr:cNvSpPr txBox="1"/>
      </xdr:nvSpPr>
      <xdr:spPr>
        <a:xfrm>
          <a:off x="15214111" y="1627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53420</xdr:rowOff>
    </xdr:from>
    <xdr:to>
      <xdr:col>76</xdr:col>
      <xdr:colOff>114300</xdr:colOff>
      <xdr:row>96</xdr:row>
      <xdr:rowOff>87252</xdr:rowOff>
    </xdr:to>
    <xdr:cxnSp macro="">
      <xdr:nvCxnSpPr>
        <xdr:cNvPr id="701" name="直線コネクタ 700"/>
        <xdr:cNvCxnSpPr/>
      </xdr:nvCxnSpPr>
      <xdr:spPr>
        <a:xfrm>
          <a:off x="13703300" y="16512620"/>
          <a:ext cx="889000" cy="3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76964</xdr:rowOff>
    </xdr:from>
    <xdr:to>
      <xdr:col>76</xdr:col>
      <xdr:colOff>165100</xdr:colOff>
      <xdr:row>97</xdr:row>
      <xdr:rowOff>7114</xdr:rowOff>
    </xdr:to>
    <xdr:sp macro="" textlink="">
      <xdr:nvSpPr>
        <xdr:cNvPr id="702" name="フローチャート: 判断 701"/>
        <xdr:cNvSpPr/>
      </xdr:nvSpPr>
      <xdr:spPr>
        <a:xfrm>
          <a:off x="145415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169691</xdr:rowOff>
    </xdr:from>
    <xdr:ext cx="534377" cy="259045"/>
    <xdr:sp macro="" textlink="">
      <xdr:nvSpPr>
        <xdr:cNvPr id="703" name="テキスト ボックス 702"/>
        <xdr:cNvSpPr txBox="1"/>
      </xdr:nvSpPr>
      <xdr:spPr>
        <a:xfrm>
          <a:off x="14325111" y="1662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53420</xdr:rowOff>
    </xdr:from>
    <xdr:to>
      <xdr:col>71</xdr:col>
      <xdr:colOff>177800</xdr:colOff>
      <xdr:row>96</xdr:row>
      <xdr:rowOff>57142</xdr:rowOff>
    </xdr:to>
    <xdr:cxnSp macro="">
      <xdr:nvCxnSpPr>
        <xdr:cNvPr id="704" name="直線コネクタ 703"/>
        <xdr:cNvCxnSpPr/>
      </xdr:nvCxnSpPr>
      <xdr:spPr>
        <a:xfrm flipV="1">
          <a:off x="12814300" y="16512620"/>
          <a:ext cx="889000" cy="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3257</xdr:rowOff>
    </xdr:from>
    <xdr:to>
      <xdr:col>72</xdr:col>
      <xdr:colOff>38100</xdr:colOff>
      <xdr:row>96</xdr:row>
      <xdr:rowOff>104857</xdr:rowOff>
    </xdr:to>
    <xdr:sp macro="" textlink="">
      <xdr:nvSpPr>
        <xdr:cNvPr id="705" name="フローチャート: 判断 704"/>
        <xdr:cNvSpPr/>
      </xdr:nvSpPr>
      <xdr:spPr>
        <a:xfrm>
          <a:off x="13652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95984</xdr:rowOff>
    </xdr:from>
    <xdr:ext cx="534377" cy="259045"/>
    <xdr:sp macro="" textlink="">
      <xdr:nvSpPr>
        <xdr:cNvPr id="706" name="テキスト ボックス 705"/>
        <xdr:cNvSpPr txBox="1"/>
      </xdr:nvSpPr>
      <xdr:spPr>
        <a:xfrm>
          <a:off x="13436111" y="16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170461</xdr:rowOff>
    </xdr:from>
    <xdr:to>
      <xdr:col>67</xdr:col>
      <xdr:colOff>101600</xdr:colOff>
      <xdr:row>96</xdr:row>
      <xdr:rowOff>100611</xdr:rowOff>
    </xdr:to>
    <xdr:sp macro="" textlink="">
      <xdr:nvSpPr>
        <xdr:cNvPr id="707" name="フローチャート: 判断 706"/>
        <xdr:cNvSpPr/>
      </xdr:nvSpPr>
      <xdr:spPr>
        <a:xfrm>
          <a:off x="12763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117138</xdr:rowOff>
    </xdr:from>
    <xdr:ext cx="534377" cy="259045"/>
    <xdr:sp macro="" textlink="">
      <xdr:nvSpPr>
        <xdr:cNvPr id="708" name="テキスト ボックス 707"/>
        <xdr:cNvSpPr txBox="1"/>
      </xdr:nvSpPr>
      <xdr:spPr>
        <a:xfrm>
          <a:off x="12547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50659</xdr:rowOff>
    </xdr:from>
    <xdr:to>
      <xdr:col>85</xdr:col>
      <xdr:colOff>177800</xdr:colOff>
      <xdr:row>96</xdr:row>
      <xdr:rowOff>152259</xdr:rowOff>
    </xdr:to>
    <xdr:sp macro="" textlink="">
      <xdr:nvSpPr>
        <xdr:cNvPr id="714" name="楕円 713"/>
        <xdr:cNvSpPr/>
      </xdr:nvSpPr>
      <xdr:spPr>
        <a:xfrm>
          <a:off x="16268700" y="1650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29086</xdr:rowOff>
    </xdr:from>
    <xdr:ext cx="534377" cy="259045"/>
    <xdr:sp macro="" textlink="">
      <xdr:nvSpPr>
        <xdr:cNvPr id="715" name="公債費該当値テキスト"/>
        <xdr:cNvSpPr txBox="1"/>
      </xdr:nvSpPr>
      <xdr:spPr>
        <a:xfrm>
          <a:off x="16370300" y="1648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55491</xdr:rowOff>
    </xdr:from>
    <xdr:to>
      <xdr:col>81</xdr:col>
      <xdr:colOff>101600</xdr:colOff>
      <xdr:row>96</xdr:row>
      <xdr:rowOff>157091</xdr:rowOff>
    </xdr:to>
    <xdr:sp macro="" textlink="">
      <xdr:nvSpPr>
        <xdr:cNvPr id="716" name="楕円 715"/>
        <xdr:cNvSpPr/>
      </xdr:nvSpPr>
      <xdr:spPr>
        <a:xfrm>
          <a:off x="15430500" y="1651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148218</xdr:rowOff>
    </xdr:from>
    <xdr:ext cx="534377" cy="259045"/>
    <xdr:sp macro="" textlink="">
      <xdr:nvSpPr>
        <xdr:cNvPr id="717" name="テキスト ボックス 716"/>
        <xdr:cNvSpPr txBox="1"/>
      </xdr:nvSpPr>
      <xdr:spPr>
        <a:xfrm>
          <a:off x="15214111" y="1660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36452</xdr:rowOff>
    </xdr:from>
    <xdr:to>
      <xdr:col>76</xdr:col>
      <xdr:colOff>165100</xdr:colOff>
      <xdr:row>96</xdr:row>
      <xdr:rowOff>138052</xdr:rowOff>
    </xdr:to>
    <xdr:sp macro="" textlink="">
      <xdr:nvSpPr>
        <xdr:cNvPr id="718" name="楕円 717"/>
        <xdr:cNvSpPr/>
      </xdr:nvSpPr>
      <xdr:spPr>
        <a:xfrm>
          <a:off x="14541500" y="1649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154579</xdr:rowOff>
    </xdr:from>
    <xdr:ext cx="534377" cy="259045"/>
    <xdr:sp macro="" textlink="">
      <xdr:nvSpPr>
        <xdr:cNvPr id="719" name="テキスト ボックス 718"/>
        <xdr:cNvSpPr txBox="1"/>
      </xdr:nvSpPr>
      <xdr:spPr>
        <a:xfrm>
          <a:off x="14325111" y="1627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2620</xdr:rowOff>
    </xdr:from>
    <xdr:to>
      <xdr:col>72</xdr:col>
      <xdr:colOff>38100</xdr:colOff>
      <xdr:row>96</xdr:row>
      <xdr:rowOff>104220</xdr:rowOff>
    </xdr:to>
    <xdr:sp macro="" textlink="">
      <xdr:nvSpPr>
        <xdr:cNvPr id="720" name="楕円 719"/>
        <xdr:cNvSpPr/>
      </xdr:nvSpPr>
      <xdr:spPr>
        <a:xfrm>
          <a:off x="13652500" y="1646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120747</xdr:rowOff>
    </xdr:from>
    <xdr:ext cx="534377" cy="259045"/>
    <xdr:sp macro="" textlink="">
      <xdr:nvSpPr>
        <xdr:cNvPr id="721" name="テキスト ボックス 720"/>
        <xdr:cNvSpPr txBox="1"/>
      </xdr:nvSpPr>
      <xdr:spPr>
        <a:xfrm>
          <a:off x="13436111" y="1623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6342</xdr:rowOff>
    </xdr:from>
    <xdr:to>
      <xdr:col>67</xdr:col>
      <xdr:colOff>101600</xdr:colOff>
      <xdr:row>96</xdr:row>
      <xdr:rowOff>107942</xdr:rowOff>
    </xdr:to>
    <xdr:sp macro="" textlink="">
      <xdr:nvSpPr>
        <xdr:cNvPr id="722" name="楕円 721"/>
        <xdr:cNvSpPr/>
      </xdr:nvSpPr>
      <xdr:spPr>
        <a:xfrm>
          <a:off x="12763500" y="1646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99069</xdr:rowOff>
    </xdr:from>
    <xdr:ext cx="534377" cy="259045"/>
    <xdr:sp macro="" textlink="">
      <xdr:nvSpPr>
        <xdr:cNvPr id="723" name="テキスト ボックス 722"/>
        <xdr:cNvSpPr txBox="1"/>
      </xdr:nvSpPr>
      <xdr:spPr>
        <a:xfrm>
          <a:off x="12547111" y="1655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5" name="テキスト ボックス 744"/>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66222</xdr:rowOff>
    </xdr:from>
    <xdr:to>
      <xdr:col>116</xdr:col>
      <xdr:colOff>62864</xdr:colOff>
      <xdr:row>39</xdr:row>
      <xdr:rowOff>98878</xdr:rowOff>
    </xdr:to>
    <xdr:cxnSp macro="">
      <xdr:nvCxnSpPr>
        <xdr:cNvPr id="749" name="直線コネクタ 748"/>
        <xdr:cNvCxnSpPr/>
      </xdr:nvCxnSpPr>
      <xdr:spPr>
        <a:xfrm flipV="1">
          <a:off x="22159595" y="5209722"/>
          <a:ext cx="1269"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136523</xdr:rowOff>
    </xdr:from>
    <xdr:ext cx="249299" cy="259045"/>
    <xdr:sp macro="" textlink="">
      <xdr:nvSpPr>
        <xdr:cNvPr id="750" name="諸支出金最小値テキスト"/>
        <xdr:cNvSpPr txBox="1"/>
      </xdr:nvSpPr>
      <xdr:spPr>
        <a:xfrm>
          <a:off x="22212300" y="6823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12899</xdr:rowOff>
    </xdr:from>
    <xdr:ext cx="469744" cy="259045"/>
    <xdr:sp macro="" textlink="">
      <xdr:nvSpPr>
        <xdr:cNvPr id="752" name="諸支出金最大値テキスト"/>
        <xdr:cNvSpPr txBox="1"/>
      </xdr:nvSpPr>
      <xdr:spPr>
        <a:xfrm>
          <a:off x="22212300" y="498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66222</xdr:rowOff>
    </xdr:from>
    <xdr:to>
      <xdr:col>116</xdr:col>
      <xdr:colOff>152400</xdr:colOff>
      <xdr:row>30</xdr:row>
      <xdr:rowOff>66222</xdr:rowOff>
    </xdr:to>
    <xdr:cxnSp macro="">
      <xdr:nvCxnSpPr>
        <xdr:cNvPr id="753" name="直線コネクタ 752"/>
        <xdr:cNvCxnSpPr/>
      </xdr:nvCxnSpPr>
      <xdr:spPr>
        <a:xfrm>
          <a:off x="22072600" y="5209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53974</xdr:rowOff>
    </xdr:from>
    <xdr:ext cx="313932" cy="259045"/>
    <xdr:sp macro="" textlink="">
      <xdr:nvSpPr>
        <xdr:cNvPr id="755" name="諸支出金平均値テキスト"/>
        <xdr:cNvSpPr txBox="1"/>
      </xdr:nvSpPr>
      <xdr:spPr>
        <a:xfrm>
          <a:off x="22212300" y="656907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31097</xdr:rowOff>
    </xdr:from>
    <xdr:to>
      <xdr:col>116</xdr:col>
      <xdr:colOff>114300</xdr:colOff>
      <xdr:row>39</xdr:row>
      <xdr:rowOff>132697</xdr:rowOff>
    </xdr:to>
    <xdr:sp macro="" textlink="">
      <xdr:nvSpPr>
        <xdr:cNvPr id="756" name="フローチャート: 判断 755"/>
        <xdr:cNvSpPr/>
      </xdr:nvSpPr>
      <xdr:spPr>
        <a:xfrm>
          <a:off x="22110700" y="671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29138</xdr:rowOff>
    </xdr:from>
    <xdr:to>
      <xdr:col>112</xdr:col>
      <xdr:colOff>38100</xdr:colOff>
      <xdr:row>39</xdr:row>
      <xdr:rowOff>130738</xdr:rowOff>
    </xdr:to>
    <xdr:sp macro="" textlink="">
      <xdr:nvSpPr>
        <xdr:cNvPr id="758" name="フローチャート: 判断 757"/>
        <xdr:cNvSpPr/>
      </xdr:nvSpPr>
      <xdr:spPr>
        <a:xfrm>
          <a:off x="21272500" y="671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147265</xdr:rowOff>
    </xdr:from>
    <xdr:ext cx="313932" cy="259045"/>
    <xdr:sp macro="" textlink="">
      <xdr:nvSpPr>
        <xdr:cNvPr id="759" name="テキスト ボックス 758"/>
        <xdr:cNvSpPr txBox="1"/>
      </xdr:nvSpPr>
      <xdr:spPr>
        <a:xfrm>
          <a:off x="21166333" y="64909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24892</xdr:rowOff>
    </xdr:from>
    <xdr:to>
      <xdr:col>107</xdr:col>
      <xdr:colOff>101600</xdr:colOff>
      <xdr:row>39</xdr:row>
      <xdr:rowOff>126492</xdr:rowOff>
    </xdr:to>
    <xdr:sp macro="" textlink="">
      <xdr:nvSpPr>
        <xdr:cNvPr id="761" name="フローチャート: 判断 760"/>
        <xdr:cNvSpPr/>
      </xdr:nvSpPr>
      <xdr:spPr>
        <a:xfrm>
          <a:off x="20383500" y="671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143019</xdr:rowOff>
    </xdr:from>
    <xdr:ext cx="313932" cy="259045"/>
    <xdr:sp macro="" textlink="">
      <xdr:nvSpPr>
        <xdr:cNvPr id="762" name="テキスト ボックス 761"/>
        <xdr:cNvSpPr txBox="1"/>
      </xdr:nvSpPr>
      <xdr:spPr>
        <a:xfrm>
          <a:off x="20277333" y="6486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167277</xdr:rowOff>
    </xdr:from>
    <xdr:to>
      <xdr:col>102</xdr:col>
      <xdr:colOff>165100</xdr:colOff>
      <xdr:row>39</xdr:row>
      <xdr:rowOff>97427</xdr:rowOff>
    </xdr:to>
    <xdr:sp macro="" textlink="">
      <xdr:nvSpPr>
        <xdr:cNvPr id="764" name="フローチャート: 判断 763"/>
        <xdr:cNvSpPr/>
      </xdr:nvSpPr>
      <xdr:spPr>
        <a:xfrm>
          <a:off x="19494500" y="66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113954</xdr:rowOff>
    </xdr:from>
    <xdr:ext cx="378565" cy="259045"/>
    <xdr:sp macro="" textlink="">
      <xdr:nvSpPr>
        <xdr:cNvPr id="765" name="テキスト ボックス 764"/>
        <xdr:cNvSpPr txBox="1"/>
      </xdr:nvSpPr>
      <xdr:spPr>
        <a:xfrm>
          <a:off x="19356017" y="6457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143438</xdr:rowOff>
    </xdr:from>
    <xdr:to>
      <xdr:col>98</xdr:col>
      <xdr:colOff>38100</xdr:colOff>
      <xdr:row>39</xdr:row>
      <xdr:rowOff>73588</xdr:rowOff>
    </xdr:to>
    <xdr:sp macro="" textlink="">
      <xdr:nvSpPr>
        <xdr:cNvPr id="766" name="フローチャート: 判断 765"/>
        <xdr:cNvSpPr/>
      </xdr:nvSpPr>
      <xdr:spPr>
        <a:xfrm>
          <a:off x="18605500" y="6658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90114</xdr:rowOff>
    </xdr:from>
    <xdr:ext cx="378565" cy="259045"/>
    <xdr:sp macro="" textlink="">
      <xdr:nvSpPr>
        <xdr:cNvPr id="767" name="テキスト ボックス 766"/>
        <xdr:cNvSpPr txBox="1"/>
      </xdr:nvSpPr>
      <xdr:spPr>
        <a:xfrm>
          <a:off x="18467017" y="6433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9523</xdr:rowOff>
    </xdr:from>
    <xdr:ext cx="249299" cy="259045"/>
    <xdr:sp macro="" textlink="">
      <xdr:nvSpPr>
        <xdr:cNvPr id="774" name="諸支出金該当値テキスト"/>
        <xdr:cNvSpPr txBox="1"/>
      </xdr:nvSpPr>
      <xdr:spPr>
        <a:xfrm>
          <a:off x="22212300" y="6696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類似団体内順位では、議会費・民生費で高く、衛生費・土木費・教育費で低くなっている。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総務費では、役場旧庁舎耐震改修事業が</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年度でほぼ終了したため減額となっている。民生費では、民間保育所</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園分の建替事業に対して助成したため、</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は大幅な増となっている。衛生費については、一部事務組合の負担金の増により増加傾向にある。農林水産業についても、畜産・酪農収益力強化整備等対策事業補助金などで増額となっている。土木費については、道路改良事業や公園整備事業を抑制し、事業費を大幅に減少させている。教育費については、</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年度中学校や中央公民館の空調整備により大幅な増となっている。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大分県日出町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baseline="0">
              <a:latin typeface="ＭＳ ゴシック" pitchFamily="49" charset="-128"/>
              <a:ea typeface="ＭＳ ゴシック" pitchFamily="49" charset="-128"/>
            </a:rPr>
            <a:t>　実質収支額については例年</a:t>
          </a:r>
          <a:r>
            <a:rPr kumimoji="1" lang="en-US" altLang="ja-JP" sz="1300" baseline="0">
              <a:latin typeface="ＭＳ ゴシック" pitchFamily="49" charset="-128"/>
              <a:ea typeface="ＭＳ ゴシック" pitchFamily="49" charset="-128"/>
            </a:rPr>
            <a:t>3%</a:t>
          </a:r>
          <a:r>
            <a:rPr kumimoji="1" lang="ja-JP" altLang="en-US" sz="1300" baseline="0">
              <a:latin typeface="ＭＳ ゴシック" pitchFamily="49" charset="-128"/>
              <a:ea typeface="ＭＳ ゴシック" pitchFamily="49" charset="-128"/>
            </a:rPr>
            <a:t>程度を確保している。</a:t>
          </a:r>
          <a:endParaRPr kumimoji="1" lang="en-US" altLang="ja-JP" sz="1300" baseline="0">
            <a:latin typeface="ＭＳ ゴシック" pitchFamily="49" charset="-128"/>
            <a:ea typeface="ＭＳ ゴシック" pitchFamily="49" charset="-128"/>
          </a:endParaRPr>
        </a:p>
        <a:p>
          <a:r>
            <a:rPr kumimoji="1" lang="ja-JP" altLang="en-US" sz="1300" baseline="0">
              <a:latin typeface="ＭＳ ゴシック" pitchFamily="49" charset="-128"/>
              <a:ea typeface="ＭＳ ゴシック" pitchFamily="49" charset="-128"/>
            </a:rPr>
            <a:t>　実質単年度収支は</a:t>
          </a:r>
          <a:r>
            <a:rPr kumimoji="1" lang="en-US" altLang="ja-JP" sz="1300" baseline="0">
              <a:latin typeface="ＭＳ ゴシック" pitchFamily="49" charset="-128"/>
              <a:ea typeface="ＭＳ ゴシック" pitchFamily="49" charset="-128"/>
            </a:rPr>
            <a:t>5</a:t>
          </a:r>
          <a:r>
            <a:rPr kumimoji="1" lang="ja-JP" altLang="en-US" sz="1300" baseline="0">
              <a:latin typeface="ＭＳ ゴシック" pitchFamily="49" charset="-128"/>
              <a:ea typeface="ＭＳ ゴシック" pitchFamily="49" charset="-128"/>
            </a:rPr>
            <a:t>年連続で赤字となっている。人件費や扶助費の増加により恒常的な財源不足が続いている。収納対策や企業誘致による税収確保を図るとともに、事務事業の見直しや行革プランの着実な実行により、経費の削減に努める。</a:t>
          </a:r>
          <a:endParaRPr kumimoji="1" lang="ja-JP" altLang="en-US"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大分県日出町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全会計において収支不足はなく、全体の比率としては</a:t>
          </a:r>
          <a:r>
            <a:rPr kumimoji="1" lang="en-US" altLang="ja-JP" sz="1300">
              <a:latin typeface="ＭＳ ゴシック" pitchFamily="49" charset="-128"/>
              <a:ea typeface="ＭＳ ゴシック" pitchFamily="49" charset="-128"/>
            </a:rPr>
            <a:t>0.41</a:t>
          </a:r>
          <a:r>
            <a:rPr kumimoji="1" lang="ja-JP" altLang="en-US" sz="1300">
              <a:latin typeface="ＭＳ ゴシック" pitchFamily="49" charset="-128"/>
              <a:ea typeface="ＭＳ ゴシック" pitchFamily="49" charset="-128"/>
            </a:rPr>
            <a:t>ポイント改善した。</a:t>
          </a:r>
          <a:endParaRPr kumimoji="1" lang="en-US" altLang="ja-JP" sz="1300">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ゴシック" pitchFamily="49" charset="-128"/>
              <a:ea typeface="ＭＳ ゴシック" pitchFamily="49" charset="-128"/>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水道事業においては、新築物件の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により、料金収入が伸びたことなどにより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0.79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ポイント数値が改善している。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latin typeface="ＭＳ ゴシック" pitchFamily="49" charset="-128"/>
              <a:ea typeface="ＭＳ ゴシック" pitchFamily="49" charset="-128"/>
            </a:rPr>
            <a:t>一般会計においては、財政調整基金及び減債基金を取崩し、昨年度と同程度の実質収支を確保した。今後は基金取崩しに頼らない財政運営を行えるように、中期的な財政収支に注視しながら健全な財政運営を行っていく必要があ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国民健康保険や介護保険では高齢化に伴い財政需要が増加傾向にある。医療費の適正化や介護予防対策を強化し、安定した財政運営に心がける。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a:t>
          </a:r>
          <a:endParaRPr kumimoji="1" lang="en-US" altLang="ja-JP" sz="13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10420676</v>
      </c>
      <c r="BO4" s="410"/>
      <c r="BP4" s="410"/>
      <c r="BQ4" s="410"/>
      <c r="BR4" s="410"/>
      <c r="BS4" s="410"/>
      <c r="BT4" s="410"/>
      <c r="BU4" s="411"/>
      <c r="BV4" s="409">
        <v>9899903</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2.8</v>
      </c>
      <c r="CU4" s="416"/>
      <c r="CV4" s="416"/>
      <c r="CW4" s="416"/>
      <c r="CX4" s="416"/>
      <c r="CY4" s="416"/>
      <c r="CZ4" s="416"/>
      <c r="DA4" s="417"/>
      <c r="DB4" s="415">
        <v>2.9</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10211593</v>
      </c>
      <c r="BO5" s="447"/>
      <c r="BP5" s="447"/>
      <c r="BQ5" s="447"/>
      <c r="BR5" s="447"/>
      <c r="BS5" s="447"/>
      <c r="BT5" s="447"/>
      <c r="BU5" s="448"/>
      <c r="BV5" s="446">
        <v>9726529</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95.9</v>
      </c>
      <c r="CU5" s="444"/>
      <c r="CV5" s="444"/>
      <c r="CW5" s="444"/>
      <c r="CX5" s="444"/>
      <c r="CY5" s="444"/>
      <c r="CZ5" s="444"/>
      <c r="DA5" s="445"/>
      <c r="DB5" s="443">
        <v>96.9</v>
      </c>
      <c r="DC5" s="444"/>
      <c r="DD5" s="444"/>
      <c r="DE5" s="444"/>
      <c r="DF5" s="444"/>
      <c r="DG5" s="444"/>
      <c r="DH5" s="444"/>
      <c r="DI5" s="445"/>
      <c r="DJ5" s="165"/>
      <c r="DK5" s="165"/>
      <c r="DL5" s="165"/>
      <c r="DM5" s="165"/>
      <c r="DN5" s="165"/>
      <c r="DO5" s="165"/>
    </row>
    <row r="6" spans="1:119" ht="18.75" customHeight="1">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87</v>
      </c>
      <c r="AV6" s="479"/>
      <c r="AW6" s="479"/>
      <c r="AX6" s="479"/>
      <c r="AY6" s="480" t="s">
        <v>95</v>
      </c>
      <c r="AZ6" s="481"/>
      <c r="BA6" s="481"/>
      <c r="BB6" s="481"/>
      <c r="BC6" s="481"/>
      <c r="BD6" s="481"/>
      <c r="BE6" s="481"/>
      <c r="BF6" s="481"/>
      <c r="BG6" s="481"/>
      <c r="BH6" s="481"/>
      <c r="BI6" s="481"/>
      <c r="BJ6" s="481"/>
      <c r="BK6" s="481"/>
      <c r="BL6" s="481"/>
      <c r="BM6" s="482"/>
      <c r="BN6" s="446">
        <v>209083</v>
      </c>
      <c r="BO6" s="447"/>
      <c r="BP6" s="447"/>
      <c r="BQ6" s="447"/>
      <c r="BR6" s="447"/>
      <c r="BS6" s="447"/>
      <c r="BT6" s="447"/>
      <c r="BU6" s="448"/>
      <c r="BV6" s="446">
        <v>173374</v>
      </c>
      <c r="BW6" s="447"/>
      <c r="BX6" s="447"/>
      <c r="BY6" s="447"/>
      <c r="BZ6" s="447"/>
      <c r="CA6" s="447"/>
      <c r="CB6" s="447"/>
      <c r="CC6" s="448"/>
      <c r="CD6" s="449" t="s">
        <v>96</v>
      </c>
      <c r="CE6" s="450"/>
      <c r="CF6" s="450"/>
      <c r="CG6" s="450"/>
      <c r="CH6" s="450"/>
      <c r="CI6" s="450"/>
      <c r="CJ6" s="450"/>
      <c r="CK6" s="450"/>
      <c r="CL6" s="450"/>
      <c r="CM6" s="450"/>
      <c r="CN6" s="450"/>
      <c r="CO6" s="450"/>
      <c r="CP6" s="450"/>
      <c r="CQ6" s="450"/>
      <c r="CR6" s="450"/>
      <c r="CS6" s="451"/>
      <c r="CT6" s="483">
        <v>101.9</v>
      </c>
      <c r="CU6" s="484"/>
      <c r="CV6" s="484"/>
      <c r="CW6" s="484"/>
      <c r="CX6" s="484"/>
      <c r="CY6" s="484"/>
      <c r="CZ6" s="484"/>
      <c r="DA6" s="485"/>
      <c r="DB6" s="483">
        <v>102.5</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97</v>
      </c>
      <c r="AN7" s="476"/>
      <c r="AO7" s="476"/>
      <c r="AP7" s="476"/>
      <c r="AQ7" s="476"/>
      <c r="AR7" s="476"/>
      <c r="AS7" s="476"/>
      <c r="AT7" s="477"/>
      <c r="AU7" s="478" t="s">
        <v>98</v>
      </c>
      <c r="AV7" s="479"/>
      <c r="AW7" s="479"/>
      <c r="AX7" s="479"/>
      <c r="AY7" s="480" t="s">
        <v>99</v>
      </c>
      <c r="AZ7" s="481"/>
      <c r="BA7" s="481"/>
      <c r="BB7" s="481"/>
      <c r="BC7" s="481"/>
      <c r="BD7" s="481"/>
      <c r="BE7" s="481"/>
      <c r="BF7" s="481"/>
      <c r="BG7" s="481"/>
      <c r="BH7" s="481"/>
      <c r="BI7" s="481"/>
      <c r="BJ7" s="481"/>
      <c r="BK7" s="481"/>
      <c r="BL7" s="481"/>
      <c r="BM7" s="482"/>
      <c r="BN7" s="446">
        <v>40633</v>
      </c>
      <c r="BO7" s="447"/>
      <c r="BP7" s="447"/>
      <c r="BQ7" s="447"/>
      <c r="BR7" s="447"/>
      <c r="BS7" s="447"/>
      <c r="BT7" s="447"/>
      <c r="BU7" s="448"/>
      <c r="BV7" s="446">
        <v>530</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6003669</v>
      </c>
      <c r="CU7" s="447"/>
      <c r="CV7" s="447"/>
      <c r="CW7" s="447"/>
      <c r="CX7" s="447"/>
      <c r="CY7" s="447"/>
      <c r="CZ7" s="447"/>
      <c r="DA7" s="448"/>
      <c r="DB7" s="446">
        <v>5964172</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102</v>
      </c>
      <c r="AV8" s="479"/>
      <c r="AW8" s="479"/>
      <c r="AX8" s="479"/>
      <c r="AY8" s="480" t="s">
        <v>103</v>
      </c>
      <c r="AZ8" s="481"/>
      <c r="BA8" s="481"/>
      <c r="BB8" s="481"/>
      <c r="BC8" s="481"/>
      <c r="BD8" s="481"/>
      <c r="BE8" s="481"/>
      <c r="BF8" s="481"/>
      <c r="BG8" s="481"/>
      <c r="BH8" s="481"/>
      <c r="BI8" s="481"/>
      <c r="BJ8" s="481"/>
      <c r="BK8" s="481"/>
      <c r="BL8" s="481"/>
      <c r="BM8" s="482"/>
      <c r="BN8" s="446">
        <v>168450</v>
      </c>
      <c r="BO8" s="447"/>
      <c r="BP8" s="447"/>
      <c r="BQ8" s="447"/>
      <c r="BR8" s="447"/>
      <c r="BS8" s="447"/>
      <c r="BT8" s="447"/>
      <c r="BU8" s="448"/>
      <c r="BV8" s="446">
        <v>172844</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0.55000000000000004</v>
      </c>
      <c r="CU8" s="487"/>
      <c r="CV8" s="487"/>
      <c r="CW8" s="487"/>
      <c r="CX8" s="487"/>
      <c r="CY8" s="487"/>
      <c r="CZ8" s="487"/>
      <c r="DA8" s="488"/>
      <c r="DB8" s="486">
        <v>0.54</v>
      </c>
      <c r="DC8" s="487"/>
      <c r="DD8" s="487"/>
      <c r="DE8" s="487"/>
      <c r="DF8" s="487"/>
      <c r="DG8" s="487"/>
      <c r="DH8" s="487"/>
      <c r="DI8" s="488"/>
      <c r="DJ8" s="165"/>
      <c r="DK8" s="165"/>
      <c r="DL8" s="165"/>
      <c r="DM8" s="165"/>
      <c r="DN8" s="165"/>
      <c r="DO8" s="165"/>
    </row>
    <row r="9" spans="1:119" ht="18.75" customHeight="1" thickBot="1">
      <c r="A9" s="166"/>
      <c r="B9" s="440" t="s">
        <v>105</v>
      </c>
      <c r="C9" s="441"/>
      <c r="D9" s="441"/>
      <c r="E9" s="441"/>
      <c r="F9" s="441"/>
      <c r="G9" s="441"/>
      <c r="H9" s="441"/>
      <c r="I9" s="441"/>
      <c r="J9" s="441"/>
      <c r="K9" s="489"/>
      <c r="L9" s="490" t="s">
        <v>106</v>
      </c>
      <c r="M9" s="491"/>
      <c r="N9" s="491"/>
      <c r="O9" s="491"/>
      <c r="P9" s="491"/>
      <c r="Q9" s="492"/>
      <c r="R9" s="493">
        <v>28058</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109</v>
      </c>
      <c r="AV9" s="479"/>
      <c r="AW9" s="479"/>
      <c r="AX9" s="479"/>
      <c r="AY9" s="480" t="s">
        <v>110</v>
      </c>
      <c r="AZ9" s="481"/>
      <c r="BA9" s="481"/>
      <c r="BB9" s="481"/>
      <c r="BC9" s="481"/>
      <c r="BD9" s="481"/>
      <c r="BE9" s="481"/>
      <c r="BF9" s="481"/>
      <c r="BG9" s="481"/>
      <c r="BH9" s="481"/>
      <c r="BI9" s="481"/>
      <c r="BJ9" s="481"/>
      <c r="BK9" s="481"/>
      <c r="BL9" s="481"/>
      <c r="BM9" s="482"/>
      <c r="BN9" s="446">
        <v>-4394</v>
      </c>
      <c r="BO9" s="447"/>
      <c r="BP9" s="447"/>
      <c r="BQ9" s="447"/>
      <c r="BR9" s="447"/>
      <c r="BS9" s="447"/>
      <c r="BT9" s="447"/>
      <c r="BU9" s="448"/>
      <c r="BV9" s="446">
        <v>503</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12.7</v>
      </c>
      <c r="CU9" s="444"/>
      <c r="CV9" s="444"/>
      <c r="CW9" s="444"/>
      <c r="CX9" s="444"/>
      <c r="CY9" s="444"/>
      <c r="CZ9" s="444"/>
      <c r="DA9" s="445"/>
      <c r="DB9" s="443">
        <v>13</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112</v>
      </c>
      <c r="M10" s="476"/>
      <c r="N10" s="476"/>
      <c r="O10" s="476"/>
      <c r="P10" s="476"/>
      <c r="Q10" s="477"/>
      <c r="R10" s="497">
        <v>28221</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114</v>
      </c>
      <c r="AV10" s="479"/>
      <c r="AW10" s="479"/>
      <c r="AX10" s="479"/>
      <c r="AY10" s="480" t="s">
        <v>115</v>
      </c>
      <c r="AZ10" s="481"/>
      <c r="BA10" s="481"/>
      <c r="BB10" s="481"/>
      <c r="BC10" s="481"/>
      <c r="BD10" s="481"/>
      <c r="BE10" s="481"/>
      <c r="BF10" s="481"/>
      <c r="BG10" s="481"/>
      <c r="BH10" s="481"/>
      <c r="BI10" s="481"/>
      <c r="BJ10" s="481"/>
      <c r="BK10" s="481"/>
      <c r="BL10" s="481"/>
      <c r="BM10" s="482"/>
      <c r="BN10" s="446">
        <v>441</v>
      </c>
      <c r="BO10" s="447"/>
      <c r="BP10" s="447"/>
      <c r="BQ10" s="447"/>
      <c r="BR10" s="447"/>
      <c r="BS10" s="447"/>
      <c r="BT10" s="447"/>
      <c r="BU10" s="448"/>
      <c r="BV10" s="446">
        <v>383</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109</v>
      </c>
      <c r="AV11" s="479"/>
      <c r="AW11" s="479"/>
      <c r="AX11" s="479"/>
      <c r="AY11" s="480" t="s">
        <v>120</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121</v>
      </c>
      <c r="CE11" s="450"/>
      <c r="CF11" s="450"/>
      <c r="CG11" s="450"/>
      <c r="CH11" s="450"/>
      <c r="CI11" s="450"/>
      <c r="CJ11" s="450"/>
      <c r="CK11" s="450"/>
      <c r="CL11" s="450"/>
      <c r="CM11" s="450"/>
      <c r="CN11" s="450"/>
      <c r="CO11" s="450"/>
      <c r="CP11" s="450"/>
      <c r="CQ11" s="450"/>
      <c r="CR11" s="450"/>
      <c r="CS11" s="451"/>
      <c r="CT11" s="486" t="s">
        <v>122</v>
      </c>
      <c r="CU11" s="487"/>
      <c r="CV11" s="487"/>
      <c r="CW11" s="487"/>
      <c r="CX11" s="487"/>
      <c r="CY11" s="487"/>
      <c r="CZ11" s="487"/>
      <c r="DA11" s="488"/>
      <c r="DB11" s="486" t="s">
        <v>122</v>
      </c>
      <c r="DC11" s="487"/>
      <c r="DD11" s="487"/>
      <c r="DE11" s="487"/>
      <c r="DF11" s="487"/>
      <c r="DG11" s="487"/>
      <c r="DH11" s="487"/>
      <c r="DI11" s="488"/>
      <c r="DJ11" s="165"/>
      <c r="DK11" s="165"/>
      <c r="DL11" s="165"/>
      <c r="DM11" s="165"/>
      <c r="DN11" s="165"/>
      <c r="DO11" s="165"/>
    </row>
    <row r="12" spans="1:119" ht="18.75" customHeight="1">
      <c r="A12" s="166"/>
      <c r="B12" s="506" t="s">
        <v>123</v>
      </c>
      <c r="C12" s="507"/>
      <c r="D12" s="507"/>
      <c r="E12" s="507"/>
      <c r="F12" s="507"/>
      <c r="G12" s="507"/>
      <c r="H12" s="507"/>
      <c r="I12" s="507"/>
      <c r="J12" s="507"/>
      <c r="K12" s="508"/>
      <c r="L12" s="515" t="s">
        <v>124</v>
      </c>
      <c r="M12" s="516"/>
      <c r="N12" s="516"/>
      <c r="O12" s="516"/>
      <c r="P12" s="516"/>
      <c r="Q12" s="517"/>
      <c r="R12" s="518">
        <v>28591</v>
      </c>
      <c r="S12" s="519"/>
      <c r="T12" s="519"/>
      <c r="U12" s="519"/>
      <c r="V12" s="520"/>
      <c r="W12" s="521" t="s">
        <v>1</v>
      </c>
      <c r="X12" s="479"/>
      <c r="Y12" s="479"/>
      <c r="Z12" s="479"/>
      <c r="AA12" s="479"/>
      <c r="AB12" s="522"/>
      <c r="AC12" s="478" t="s">
        <v>125</v>
      </c>
      <c r="AD12" s="479"/>
      <c r="AE12" s="479"/>
      <c r="AF12" s="479"/>
      <c r="AG12" s="522"/>
      <c r="AH12" s="478" t="s">
        <v>126</v>
      </c>
      <c r="AI12" s="479"/>
      <c r="AJ12" s="479"/>
      <c r="AK12" s="479"/>
      <c r="AL12" s="523"/>
      <c r="AM12" s="475" t="s">
        <v>127</v>
      </c>
      <c r="AN12" s="476"/>
      <c r="AO12" s="476"/>
      <c r="AP12" s="476"/>
      <c r="AQ12" s="476"/>
      <c r="AR12" s="476"/>
      <c r="AS12" s="476"/>
      <c r="AT12" s="477"/>
      <c r="AU12" s="478" t="s">
        <v>87</v>
      </c>
      <c r="AV12" s="479"/>
      <c r="AW12" s="479"/>
      <c r="AX12" s="479"/>
      <c r="AY12" s="480" t="s">
        <v>128</v>
      </c>
      <c r="AZ12" s="481"/>
      <c r="BA12" s="481"/>
      <c r="BB12" s="481"/>
      <c r="BC12" s="481"/>
      <c r="BD12" s="481"/>
      <c r="BE12" s="481"/>
      <c r="BF12" s="481"/>
      <c r="BG12" s="481"/>
      <c r="BH12" s="481"/>
      <c r="BI12" s="481"/>
      <c r="BJ12" s="481"/>
      <c r="BK12" s="481"/>
      <c r="BL12" s="481"/>
      <c r="BM12" s="482"/>
      <c r="BN12" s="446">
        <v>207000</v>
      </c>
      <c r="BO12" s="447"/>
      <c r="BP12" s="447"/>
      <c r="BQ12" s="447"/>
      <c r="BR12" s="447"/>
      <c r="BS12" s="447"/>
      <c r="BT12" s="447"/>
      <c r="BU12" s="448"/>
      <c r="BV12" s="446">
        <v>200000</v>
      </c>
      <c r="BW12" s="447"/>
      <c r="BX12" s="447"/>
      <c r="BY12" s="447"/>
      <c r="BZ12" s="447"/>
      <c r="CA12" s="447"/>
      <c r="CB12" s="447"/>
      <c r="CC12" s="448"/>
      <c r="CD12" s="449" t="s">
        <v>129</v>
      </c>
      <c r="CE12" s="450"/>
      <c r="CF12" s="450"/>
      <c r="CG12" s="450"/>
      <c r="CH12" s="450"/>
      <c r="CI12" s="450"/>
      <c r="CJ12" s="450"/>
      <c r="CK12" s="450"/>
      <c r="CL12" s="450"/>
      <c r="CM12" s="450"/>
      <c r="CN12" s="450"/>
      <c r="CO12" s="450"/>
      <c r="CP12" s="450"/>
      <c r="CQ12" s="450"/>
      <c r="CR12" s="450"/>
      <c r="CS12" s="451"/>
      <c r="CT12" s="486" t="s">
        <v>130</v>
      </c>
      <c r="CU12" s="487"/>
      <c r="CV12" s="487"/>
      <c r="CW12" s="487"/>
      <c r="CX12" s="487"/>
      <c r="CY12" s="487"/>
      <c r="CZ12" s="487"/>
      <c r="DA12" s="488"/>
      <c r="DB12" s="486" t="s">
        <v>122</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131</v>
      </c>
      <c r="N13" s="535"/>
      <c r="O13" s="535"/>
      <c r="P13" s="535"/>
      <c r="Q13" s="536"/>
      <c r="R13" s="527">
        <v>28467</v>
      </c>
      <c r="S13" s="528"/>
      <c r="T13" s="528"/>
      <c r="U13" s="528"/>
      <c r="V13" s="529"/>
      <c r="W13" s="462" t="s">
        <v>132</v>
      </c>
      <c r="X13" s="463"/>
      <c r="Y13" s="463"/>
      <c r="Z13" s="463"/>
      <c r="AA13" s="463"/>
      <c r="AB13" s="453"/>
      <c r="AC13" s="497">
        <v>969</v>
      </c>
      <c r="AD13" s="498"/>
      <c r="AE13" s="498"/>
      <c r="AF13" s="498"/>
      <c r="AG13" s="537"/>
      <c r="AH13" s="497">
        <v>1036</v>
      </c>
      <c r="AI13" s="498"/>
      <c r="AJ13" s="498"/>
      <c r="AK13" s="498"/>
      <c r="AL13" s="499"/>
      <c r="AM13" s="475" t="s">
        <v>133</v>
      </c>
      <c r="AN13" s="476"/>
      <c r="AO13" s="476"/>
      <c r="AP13" s="476"/>
      <c r="AQ13" s="476"/>
      <c r="AR13" s="476"/>
      <c r="AS13" s="476"/>
      <c r="AT13" s="477"/>
      <c r="AU13" s="478" t="s">
        <v>134</v>
      </c>
      <c r="AV13" s="479"/>
      <c r="AW13" s="479"/>
      <c r="AX13" s="479"/>
      <c r="AY13" s="480" t="s">
        <v>135</v>
      </c>
      <c r="AZ13" s="481"/>
      <c r="BA13" s="481"/>
      <c r="BB13" s="481"/>
      <c r="BC13" s="481"/>
      <c r="BD13" s="481"/>
      <c r="BE13" s="481"/>
      <c r="BF13" s="481"/>
      <c r="BG13" s="481"/>
      <c r="BH13" s="481"/>
      <c r="BI13" s="481"/>
      <c r="BJ13" s="481"/>
      <c r="BK13" s="481"/>
      <c r="BL13" s="481"/>
      <c r="BM13" s="482"/>
      <c r="BN13" s="446">
        <v>-210953</v>
      </c>
      <c r="BO13" s="447"/>
      <c r="BP13" s="447"/>
      <c r="BQ13" s="447"/>
      <c r="BR13" s="447"/>
      <c r="BS13" s="447"/>
      <c r="BT13" s="447"/>
      <c r="BU13" s="448"/>
      <c r="BV13" s="446">
        <v>-199114</v>
      </c>
      <c r="BW13" s="447"/>
      <c r="BX13" s="447"/>
      <c r="BY13" s="447"/>
      <c r="BZ13" s="447"/>
      <c r="CA13" s="447"/>
      <c r="CB13" s="447"/>
      <c r="CC13" s="448"/>
      <c r="CD13" s="449" t="s">
        <v>136</v>
      </c>
      <c r="CE13" s="450"/>
      <c r="CF13" s="450"/>
      <c r="CG13" s="450"/>
      <c r="CH13" s="450"/>
      <c r="CI13" s="450"/>
      <c r="CJ13" s="450"/>
      <c r="CK13" s="450"/>
      <c r="CL13" s="450"/>
      <c r="CM13" s="450"/>
      <c r="CN13" s="450"/>
      <c r="CO13" s="450"/>
      <c r="CP13" s="450"/>
      <c r="CQ13" s="450"/>
      <c r="CR13" s="450"/>
      <c r="CS13" s="451"/>
      <c r="CT13" s="443">
        <v>8.8000000000000007</v>
      </c>
      <c r="CU13" s="444"/>
      <c r="CV13" s="444"/>
      <c r="CW13" s="444"/>
      <c r="CX13" s="444"/>
      <c r="CY13" s="444"/>
      <c r="CZ13" s="444"/>
      <c r="DA13" s="445"/>
      <c r="DB13" s="443">
        <v>8.5</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137</v>
      </c>
      <c r="M14" s="525"/>
      <c r="N14" s="525"/>
      <c r="O14" s="525"/>
      <c r="P14" s="525"/>
      <c r="Q14" s="526"/>
      <c r="R14" s="527">
        <v>28561</v>
      </c>
      <c r="S14" s="528"/>
      <c r="T14" s="528"/>
      <c r="U14" s="528"/>
      <c r="V14" s="529"/>
      <c r="W14" s="436"/>
      <c r="X14" s="437"/>
      <c r="Y14" s="437"/>
      <c r="Z14" s="437"/>
      <c r="AA14" s="437"/>
      <c r="AB14" s="426"/>
      <c r="AC14" s="530">
        <v>7.3</v>
      </c>
      <c r="AD14" s="531"/>
      <c r="AE14" s="531"/>
      <c r="AF14" s="531"/>
      <c r="AG14" s="532"/>
      <c r="AH14" s="530">
        <v>8</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138</v>
      </c>
      <c r="CE14" s="539"/>
      <c r="CF14" s="539"/>
      <c r="CG14" s="539"/>
      <c r="CH14" s="539"/>
      <c r="CI14" s="539"/>
      <c r="CJ14" s="539"/>
      <c r="CK14" s="539"/>
      <c r="CL14" s="539"/>
      <c r="CM14" s="539"/>
      <c r="CN14" s="539"/>
      <c r="CO14" s="539"/>
      <c r="CP14" s="539"/>
      <c r="CQ14" s="539"/>
      <c r="CR14" s="539"/>
      <c r="CS14" s="540"/>
      <c r="CT14" s="541">
        <v>70.5</v>
      </c>
      <c r="CU14" s="542"/>
      <c r="CV14" s="542"/>
      <c r="CW14" s="542"/>
      <c r="CX14" s="542"/>
      <c r="CY14" s="542"/>
      <c r="CZ14" s="542"/>
      <c r="DA14" s="543"/>
      <c r="DB14" s="541">
        <v>60</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139</v>
      </c>
      <c r="N15" s="535"/>
      <c r="O15" s="535"/>
      <c r="P15" s="535"/>
      <c r="Q15" s="536"/>
      <c r="R15" s="527">
        <v>28454</v>
      </c>
      <c r="S15" s="528"/>
      <c r="T15" s="528"/>
      <c r="U15" s="528"/>
      <c r="V15" s="529"/>
      <c r="W15" s="462" t="s">
        <v>140</v>
      </c>
      <c r="X15" s="463"/>
      <c r="Y15" s="463"/>
      <c r="Z15" s="463"/>
      <c r="AA15" s="463"/>
      <c r="AB15" s="453"/>
      <c r="AC15" s="497">
        <v>3214</v>
      </c>
      <c r="AD15" s="498"/>
      <c r="AE15" s="498"/>
      <c r="AF15" s="498"/>
      <c r="AG15" s="537"/>
      <c r="AH15" s="497">
        <v>3471</v>
      </c>
      <c r="AI15" s="498"/>
      <c r="AJ15" s="498"/>
      <c r="AK15" s="498"/>
      <c r="AL15" s="499"/>
      <c r="AM15" s="475"/>
      <c r="AN15" s="476"/>
      <c r="AO15" s="476"/>
      <c r="AP15" s="476"/>
      <c r="AQ15" s="476"/>
      <c r="AR15" s="476"/>
      <c r="AS15" s="476"/>
      <c r="AT15" s="477"/>
      <c r="AU15" s="478"/>
      <c r="AV15" s="479"/>
      <c r="AW15" s="479"/>
      <c r="AX15" s="479"/>
      <c r="AY15" s="406" t="s">
        <v>141</v>
      </c>
      <c r="AZ15" s="407"/>
      <c r="BA15" s="407"/>
      <c r="BB15" s="407"/>
      <c r="BC15" s="407"/>
      <c r="BD15" s="407"/>
      <c r="BE15" s="407"/>
      <c r="BF15" s="407"/>
      <c r="BG15" s="407"/>
      <c r="BH15" s="407"/>
      <c r="BI15" s="407"/>
      <c r="BJ15" s="407"/>
      <c r="BK15" s="407"/>
      <c r="BL15" s="407"/>
      <c r="BM15" s="408"/>
      <c r="BN15" s="409">
        <v>2699108</v>
      </c>
      <c r="BO15" s="410"/>
      <c r="BP15" s="410"/>
      <c r="BQ15" s="410"/>
      <c r="BR15" s="410"/>
      <c r="BS15" s="410"/>
      <c r="BT15" s="410"/>
      <c r="BU15" s="411"/>
      <c r="BV15" s="409">
        <v>2777906</v>
      </c>
      <c r="BW15" s="410"/>
      <c r="BX15" s="410"/>
      <c r="BY15" s="410"/>
      <c r="BZ15" s="410"/>
      <c r="CA15" s="410"/>
      <c r="CB15" s="410"/>
      <c r="CC15" s="411"/>
      <c r="CD15" s="544" t="s">
        <v>142</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143</v>
      </c>
      <c r="M16" s="555"/>
      <c r="N16" s="555"/>
      <c r="O16" s="555"/>
      <c r="P16" s="555"/>
      <c r="Q16" s="556"/>
      <c r="R16" s="547" t="s">
        <v>144</v>
      </c>
      <c r="S16" s="548"/>
      <c r="T16" s="548"/>
      <c r="U16" s="548"/>
      <c r="V16" s="549"/>
      <c r="W16" s="436"/>
      <c r="X16" s="437"/>
      <c r="Y16" s="437"/>
      <c r="Z16" s="437"/>
      <c r="AA16" s="437"/>
      <c r="AB16" s="426"/>
      <c r="AC16" s="530">
        <v>24.2</v>
      </c>
      <c r="AD16" s="531"/>
      <c r="AE16" s="531"/>
      <c r="AF16" s="531"/>
      <c r="AG16" s="532"/>
      <c r="AH16" s="530">
        <v>26.9</v>
      </c>
      <c r="AI16" s="531"/>
      <c r="AJ16" s="531"/>
      <c r="AK16" s="531"/>
      <c r="AL16" s="533"/>
      <c r="AM16" s="475"/>
      <c r="AN16" s="476"/>
      <c r="AO16" s="476"/>
      <c r="AP16" s="476"/>
      <c r="AQ16" s="476"/>
      <c r="AR16" s="476"/>
      <c r="AS16" s="476"/>
      <c r="AT16" s="477"/>
      <c r="AU16" s="478"/>
      <c r="AV16" s="479"/>
      <c r="AW16" s="479"/>
      <c r="AX16" s="479"/>
      <c r="AY16" s="480" t="s">
        <v>145</v>
      </c>
      <c r="AZ16" s="481"/>
      <c r="BA16" s="481"/>
      <c r="BB16" s="481"/>
      <c r="BC16" s="481"/>
      <c r="BD16" s="481"/>
      <c r="BE16" s="481"/>
      <c r="BF16" s="481"/>
      <c r="BG16" s="481"/>
      <c r="BH16" s="481"/>
      <c r="BI16" s="481"/>
      <c r="BJ16" s="481"/>
      <c r="BK16" s="481"/>
      <c r="BL16" s="481"/>
      <c r="BM16" s="482"/>
      <c r="BN16" s="446">
        <v>4916368</v>
      </c>
      <c r="BO16" s="447"/>
      <c r="BP16" s="447"/>
      <c r="BQ16" s="447"/>
      <c r="BR16" s="447"/>
      <c r="BS16" s="447"/>
      <c r="BT16" s="447"/>
      <c r="BU16" s="448"/>
      <c r="BV16" s="446">
        <v>4905133</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146</v>
      </c>
      <c r="N17" s="551"/>
      <c r="O17" s="551"/>
      <c r="P17" s="551"/>
      <c r="Q17" s="552"/>
      <c r="R17" s="547" t="s">
        <v>147</v>
      </c>
      <c r="S17" s="548"/>
      <c r="T17" s="548"/>
      <c r="U17" s="548"/>
      <c r="V17" s="549"/>
      <c r="W17" s="462" t="s">
        <v>148</v>
      </c>
      <c r="X17" s="463"/>
      <c r="Y17" s="463"/>
      <c r="Z17" s="463"/>
      <c r="AA17" s="463"/>
      <c r="AB17" s="453"/>
      <c r="AC17" s="497">
        <v>9105</v>
      </c>
      <c r="AD17" s="498"/>
      <c r="AE17" s="498"/>
      <c r="AF17" s="498"/>
      <c r="AG17" s="537"/>
      <c r="AH17" s="497">
        <v>8417</v>
      </c>
      <c r="AI17" s="498"/>
      <c r="AJ17" s="498"/>
      <c r="AK17" s="498"/>
      <c r="AL17" s="499"/>
      <c r="AM17" s="475"/>
      <c r="AN17" s="476"/>
      <c r="AO17" s="476"/>
      <c r="AP17" s="476"/>
      <c r="AQ17" s="476"/>
      <c r="AR17" s="476"/>
      <c r="AS17" s="476"/>
      <c r="AT17" s="477"/>
      <c r="AU17" s="478"/>
      <c r="AV17" s="479"/>
      <c r="AW17" s="479"/>
      <c r="AX17" s="479"/>
      <c r="AY17" s="480" t="s">
        <v>149</v>
      </c>
      <c r="AZ17" s="481"/>
      <c r="BA17" s="481"/>
      <c r="BB17" s="481"/>
      <c r="BC17" s="481"/>
      <c r="BD17" s="481"/>
      <c r="BE17" s="481"/>
      <c r="BF17" s="481"/>
      <c r="BG17" s="481"/>
      <c r="BH17" s="481"/>
      <c r="BI17" s="481"/>
      <c r="BJ17" s="481"/>
      <c r="BK17" s="481"/>
      <c r="BL17" s="481"/>
      <c r="BM17" s="482"/>
      <c r="BN17" s="446">
        <v>3419823</v>
      </c>
      <c r="BO17" s="447"/>
      <c r="BP17" s="447"/>
      <c r="BQ17" s="447"/>
      <c r="BR17" s="447"/>
      <c r="BS17" s="447"/>
      <c r="BT17" s="447"/>
      <c r="BU17" s="448"/>
      <c r="BV17" s="446">
        <v>3524679</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150</v>
      </c>
      <c r="C18" s="489"/>
      <c r="D18" s="489"/>
      <c r="E18" s="558"/>
      <c r="F18" s="558"/>
      <c r="G18" s="558"/>
      <c r="H18" s="558"/>
      <c r="I18" s="558"/>
      <c r="J18" s="558"/>
      <c r="K18" s="558"/>
      <c r="L18" s="559">
        <v>73.319999999999993</v>
      </c>
      <c r="M18" s="559"/>
      <c r="N18" s="559"/>
      <c r="O18" s="559"/>
      <c r="P18" s="559"/>
      <c r="Q18" s="559"/>
      <c r="R18" s="560"/>
      <c r="S18" s="560"/>
      <c r="T18" s="560"/>
      <c r="U18" s="560"/>
      <c r="V18" s="561"/>
      <c r="W18" s="464"/>
      <c r="X18" s="465"/>
      <c r="Y18" s="465"/>
      <c r="Z18" s="465"/>
      <c r="AA18" s="465"/>
      <c r="AB18" s="456"/>
      <c r="AC18" s="562">
        <v>68.5</v>
      </c>
      <c r="AD18" s="563"/>
      <c r="AE18" s="563"/>
      <c r="AF18" s="563"/>
      <c r="AG18" s="564"/>
      <c r="AH18" s="562">
        <v>65.099999999999994</v>
      </c>
      <c r="AI18" s="563"/>
      <c r="AJ18" s="563"/>
      <c r="AK18" s="563"/>
      <c r="AL18" s="565"/>
      <c r="AM18" s="475"/>
      <c r="AN18" s="476"/>
      <c r="AO18" s="476"/>
      <c r="AP18" s="476"/>
      <c r="AQ18" s="476"/>
      <c r="AR18" s="476"/>
      <c r="AS18" s="476"/>
      <c r="AT18" s="477"/>
      <c r="AU18" s="478"/>
      <c r="AV18" s="479"/>
      <c r="AW18" s="479"/>
      <c r="AX18" s="479"/>
      <c r="AY18" s="480" t="s">
        <v>151</v>
      </c>
      <c r="AZ18" s="481"/>
      <c r="BA18" s="481"/>
      <c r="BB18" s="481"/>
      <c r="BC18" s="481"/>
      <c r="BD18" s="481"/>
      <c r="BE18" s="481"/>
      <c r="BF18" s="481"/>
      <c r="BG18" s="481"/>
      <c r="BH18" s="481"/>
      <c r="BI18" s="481"/>
      <c r="BJ18" s="481"/>
      <c r="BK18" s="481"/>
      <c r="BL18" s="481"/>
      <c r="BM18" s="482"/>
      <c r="BN18" s="446">
        <v>6002214</v>
      </c>
      <c r="BO18" s="447"/>
      <c r="BP18" s="447"/>
      <c r="BQ18" s="447"/>
      <c r="BR18" s="447"/>
      <c r="BS18" s="447"/>
      <c r="BT18" s="447"/>
      <c r="BU18" s="448"/>
      <c r="BV18" s="446">
        <v>5734913</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152</v>
      </c>
      <c r="C19" s="489"/>
      <c r="D19" s="489"/>
      <c r="E19" s="558"/>
      <c r="F19" s="558"/>
      <c r="G19" s="558"/>
      <c r="H19" s="558"/>
      <c r="I19" s="558"/>
      <c r="J19" s="558"/>
      <c r="K19" s="558"/>
      <c r="L19" s="566">
        <v>383</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153</v>
      </c>
      <c r="AZ19" s="481"/>
      <c r="BA19" s="481"/>
      <c r="BB19" s="481"/>
      <c r="BC19" s="481"/>
      <c r="BD19" s="481"/>
      <c r="BE19" s="481"/>
      <c r="BF19" s="481"/>
      <c r="BG19" s="481"/>
      <c r="BH19" s="481"/>
      <c r="BI19" s="481"/>
      <c r="BJ19" s="481"/>
      <c r="BK19" s="481"/>
      <c r="BL19" s="481"/>
      <c r="BM19" s="482"/>
      <c r="BN19" s="446">
        <v>6836209</v>
      </c>
      <c r="BO19" s="447"/>
      <c r="BP19" s="447"/>
      <c r="BQ19" s="447"/>
      <c r="BR19" s="447"/>
      <c r="BS19" s="447"/>
      <c r="BT19" s="447"/>
      <c r="BU19" s="448"/>
      <c r="BV19" s="446">
        <v>6560266</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154</v>
      </c>
      <c r="C20" s="489"/>
      <c r="D20" s="489"/>
      <c r="E20" s="558"/>
      <c r="F20" s="558"/>
      <c r="G20" s="558"/>
      <c r="H20" s="558"/>
      <c r="I20" s="558"/>
      <c r="J20" s="558"/>
      <c r="K20" s="558"/>
      <c r="L20" s="566">
        <v>10855</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155</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156</v>
      </c>
      <c r="C22" s="581"/>
      <c r="D22" s="582"/>
      <c r="E22" s="458" t="s">
        <v>1</v>
      </c>
      <c r="F22" s="463"/>
      <c r="G22" s="463"/>
      <c r="H22" s="463"/>
      <c r="I22" s="463"/>
      <c r="J22" s="463"/>
      <c r="K22" s="453"/>
      <c r="L22" s="458" t="s">
        <v>157</v>
      </c>
      <c r="M22" s="463"/>
      <c r="N22" s="463"/>
      <c r="O22" s="463"/>
      <c r="P22" s="453"/>
      <c r="Q22" s="589" t="s">
        <v>158</v>
      </c>
      <c r="R22" s="590"/>
      <c r="S22" s="590"/>
      <c r="T22" s="590"/>
      <c r="U22" s="590"/>
      <c r="V22" s="591"/>
      <c r="W22" s="595" t="s">
        <v>159</v>
      </c>
      <c r="X22" s="581"/>
      <c r="Y22" s="582"/>
      <c r="Z22" s="458" t="s">
        <v>1</v>
      </c>
      <c r="AA22" s="463"/>
      <c r="AB22" s="463"/>
      <c r="AC22" s="463"/>
      <c r="AD22" s="463"/>
      <c r="AE22" s="463"/>
      <c r="AF22" s="463"/>
      <c r="AG22" s="453"/>
      <c r="AH22" s="608" t="s">
        <v>160</v>
      </c>
      <c r="AI22" s="463"/>
      <c r="AJ22" s="463"/>
      <c r="AK22" s="463"/>
      <c r="AL22" s="453"/>
      <c r="AM22" s="608" t="s">
        <v>161</v>
      </c>
      <c r="AN22" s="609"/>
      <c r="AO22" s="609"/>
      <c r="AP22" s="609"/>
      <c r="AQ22" s="609"/>
      <c r="AR22" s="610"/>
      <c r="AS22" s="589" t="s">
        <v>158</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162</v>
      </c>
      <c r="AZ23" s="407"/>
      <c r="BA23" s="407"/>
      <c r="BB23" s="407"/>
      <c r="BC23" s="407"/>
      <c r="BD23" s="407"/>
      <c r="BE23" s="407"/>
      <c r="BF23" s="407"/>
      <c r="BG23" s="407"/>
      <c r="BH23" s="407"/>
      <c r="BI23" s="407"/>
      <c r="BJ23" s="407"/>
      <c r="BK23" s="407"/>
      <c r="BL23" s="407"/>
      <c r="BM23" s="408"/>
      <c r="BN23" s="446">
        <v>10430385</v>
      </c>
      <c r="BO23" s="447"/>
      <c r="BP23" s="447"/>
      <c r="BQ23" s="447"/>
      <c r="BR23" s="447"/>
      <c r="BS23" s="447"/>
      <c r="BT23" s="447"/>
      <c r="BU23" s="448"/>
      <c r="BV23" s="446">
        <v>10250065</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163</v>
      </c>
      <c r="F24" s="476"/>
      <c r="G24" s="476"/>
      <c r="H24" s="476"/>
      <c r="I24" s="476"/>
      <c r="J24" s="476"/>
      <c r="K24" s="477"/>
      <c r="L24" s="497">
        <v>1</v>
      </c>
      <c r="M24" s="498"/>
      <c r="N24" s="498"/>
      <c r="O24" s="498"/>
      <c r="P24" s="537"/>
      <c r="Q24" s="497">
        <v>7800</v>
      </c>
      <c r="R24" s="498"/>
      <c r="S24" s="498"/>
      <c r="T24" s="498"/>
      <c r="U24" s="498"/>
      <c r="V24" s="537"/>
      <c r="W24" s="596"/>
      <c r="X24" s="584"/>
      <c r="Y24" s="585"/>
      <c r="Z24" s="496" t="s">
        <v>164</v>
      </c>
      <c r="AA24" s="476"/>
      <c r="AB24" s="476"/>
      <c r="AC24" s="476"/>
      <c r="AD24" s="476"/>
      <c r="AE24" s="476"/>
      <c r="AF24" s="476"/>
      <c r="AG24" s="477"/>
      <c r="AH24" s="497">
        <v>164</v>
      </c>
      <c r="AI24" s="498"/>
      <c r="AJ24" s="498"/>
      <c r="AK24" s="498"/>
      <c r="AL24" s="537"/>
      <c r="AM24" s="497">
        <v>533000</v>
      </c>
      <c r="AN24" s="498"/>
      <c r="AO24" s="498"/>
      <c r="AP24" s="498"/>
      <c r="AQ24" s="498"/>
      <c r="AR24" s="537"/>
      <c r="AS24" s="497">
        <v>3250</v>
      </c>
      <c r="AT24" s="498"/>
      <c r="AU24" s="498"/>
      <c r="AV24" s="498"/>
      <c r="AW24" s="498"/>
      <c r="AX24" s="499"/>
      <c r="AY24" s="616" t="s">
        <v>165</v>
      </c>
      <c r="AZ24" s="617"/>
      <c r="BA24" s="617"/>
      <c r="BB24" s="617"/>
      <c r="BC24" s="617"/>
      <c r="BD24" s="617"/>
      <c r="BE24" s="617"/>
      <c r="BF24" s="617"/>
      <c r="BG24" s="617"/>
      <c r="BH24" s="617"/>
      <c r="BI24" s="617"/>
      <c r="BJ24" s="617"/>
      <c r="BK24" s="617"/>
      <c r="BL24" s="617"/>
      <c r="BM24" s="618"/>
      <c r="BN24" s="446">
        <v>9247950</v>
      </c>
      <c r="BO24" s="447"/>
      <c r="BP24" s="447"/>
      <c r="BQ24" s="447"/>
      <c r="BR24" s="447"/>
      <c r="BS24" s="447"/>
      <c r="BT24" s="447"/>
      <c r="BU24" s="448"/>
      <c r="BV24" s="446">
        <v>9125528</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166</v>
      </c>
      <c r="F25" s="476"/>
      <c r="G25" s="476"/>
      <c r="H25" s="476"/>
      <c r="I25" s="476"/>
      <c r="J25" s="476"/>
      <c r="K25" s="477"/>
      <c r="L25" s="497">
        <v>1</v>
      </c>
      <c r="M25" s="498"/>
      <c r="N25" s="498"/>
      <c r="O25" s="498"/>
      <c r="P25" s="537"/>
      <c r="Q25" s="497">
        <v>6278</v>
      </c>
      <c r="R25" s="498"/>
      <c r="S25" s="498"/>
      <c r="T25" s="498"/>
      <c r="U25" s="498"/>
      <c r="V25" s="537"/>
      <c r="W25" s="596"/>
      <c r="X25" s="584"/>
      <c r="Y25" s="585"/>
      <c r="Z25" s="496" t="s">
        <v>167</v>
      </c>
      <c r="AA25" s="476"/>
      <c r="AB25" s="476"/>
      <c r="AC25" s="476"/>
      <c r="AD25" s="476"/>
      <c r="AE25" s="476"/>
      <c r="AF25" s="476"/>
      <c r="AG25" s="477"/>
      <c r="AH25" s="497" t="s">
        <v>168</v>
      </c>
      <c r="AI25" s="498"/>
      <c r="AJ25" s="498"/>
      <c r="AK25" s="498"/>
      <c r="AL25" s="537"/>
      <c r="AM25" s="497" t="s">
        <v>168</v>
      </c>
      <c r="AN25" s="498"/>
      <c r="AO25" s="498"/>
      <c r="AP25" s="498"/>
      <c r="AQ25" s="498"/>
      <c r="AR25" s="537"/>
      <c r="AS25" s="497" t="s">
        <v>168</v>
      </c>
      <c r="AT25" s="498"/>
      <c r="AU25" s="498"/>
      <c r="AV25" s="498"/>
      <c r="AW25" s="498"/>
      <c r="AX25" s="499"/>
      <c r="AY25" s="406" t="s">
        <v>169</v>
      </c>
      <c r="AZ25" s="407"/>
      <c r="BA25" s="407"/>
      <c r="BB25" s="407"/>
      <c r="BC25" s="407"/>
      <c r="BD25" s="407"/>
      <c r="BE25" s="407"/>
      <c r="BF25" s="407"/>
      <c r="BG25" s="407"/>
      <c r="BH25" s="407"/>
      <c r="BI25" s="407"/>
      <c r="BJ25" s="407"/>
      <c r="BK25" s="407"/>
      <c r="BL25" s="407"/>
      <c r="BM25" s="408"/>
      <c r="BN25" s="409">
        <v>1547432</v>
      </c>
      <c r="BO25" s="410"/>
      <c r="BP25" s="410"/>
      <c r="BQ25" s="410"/>
      <c r="BR25" s="410"/>
      <c r="BS25" s="410"/>
      <c r="BT25" s="410"/>
      <c r="BU25" s="411"/>
      <c r="BV25" s="409">
        <v>1540744</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170</v>
      </c>
      <c r="F26" s="476"/>
      <c r="G26" s="476"/>
      <c r="H26" s="476"/>
      <c r="I26" s="476"/>
      <c r="J26" s="476"/>
      <c r="K26" s="477"/>
      <c r="L26" s="497">
        <v>1</v>
      </c>
      <c r="M26" s="498"/>
      <c r="N26" s="498"/>
      <c r="O26" s="498"/>
      <c r="P26" s="537"/>
      <c r="Q26" s="497">
        <v>5760</v>
      </c>
      <c r="R26" s="498"/>
      <c r="S26" s="498"/>
      <c r="T26" s="498"/>
      <c r="U26" s="498"/>
      <c r="V26" s="537"/>
      <c r="W26" s="596"/>
      <c r="X26" s="584"/>
      <c r="Y26" s="585"/>
      <c r="Z26" s="496" t="s">
        <v>171</v>
      </c>
      <c r="AA26" s="606"/>
      <c r="AB26" s="606"/>
      <c r="AC26" s="606"/>
      <c r="AD26" s="606"/>
      <c r="AE26" s="606"/>
      <c r="AF26" s="606"/>
      <c r="AG26" s="607"/>
      <c r="AH26" s="497">
        <v>1</v>
      </c>
      <c r="AI26" s="498"/>
      <c r="AJ26" s="498"/>
      <c r="AK26" s="498"/>
      <c r="AL26" s="537"/>
      <c r="AM26" s="497" t="s">
        <v>172</v>
      </c>
      <c r="AN26" s="498"/>
      <c r="AO26" s="498"/>
      <c r="AP26" s="498"/>
      <c r="AQ26" s="498"/>
      <c r="AR26" s="537"/>
      <c r="AS26" s="497" t="s">
        <v>173</v>
      </c>
      <c r="AT26" s="498"/>
      <c r="AU26" s="498"/>
      <c r="AV26" s="498"/>
      <c r="AW26" s="498"/>
      <c r="AX26" s="499"/>
      <c r="AY26" s="449" t="s">
        <v>174</v>
      </c>
      <c r="AZ26" s="450"/>
      <c r="BA26" s="450"/>
      <c r="BB26" s="450"/>
      <c r="BC26" s="450"/>
      <c r="BD26" s="450"/>
      <c r="BE26" s="450"/>
      <c r="BF26" s="450"/>
      <c r="BG26" s="450"/>
      <c r="BH26" s="450"/>
      <c r="BI26" s="450"/>
      <c r="BJ26" s="450"/>
      <c r="BK26" s="450"/>
      <c r="BL26" s="450"/>
      <c r="BM26" s="451"/>
      <c r="BN26" s="446" t="s">
        <v>168</v>
      </c>
      <c r="BO26" s="447"/>
      <c r="BP26" s="447"/>
      <c r="BQ26" s="447"/>
      <c r="BR26" s="447"/>
      <c r="BS26" s="447"/>
      <c r="BT26" s="447"/>
      <c r="BU26" s="448"/>
      <c r="BV26" s="446" t="s">
        <v>122</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175</v>
      </c>
      <c r="F27" s="476"/>
      <c r="G27" s="476"/>
      <c r="H27" s="476"/>
      <c r="I27" s="476"/>
      <c r="J27" s="476"/>
      <c r="K27" s="477"/>
      <c r="L27" s="497">
        <v>1</v>
      </c>
      <c r="M27" s="498"/>
      <c r="N27" s="498"/>
      <c r="O27" s="498"/>
      <c r="P27" s="537"/>
      <c r="Q27" s="497">
        <v>3880</v>
      </c>
      <c r="R27" s="498"/>
      <c r="S27" s="498"/>
      <c r="T27" s="498"/>
      <c r="U27" s="498"/>
      <c r="V27" s="537"/>
      <c r="W27" s="596"/>
      <c r="X27" s="584"/>
      <c r="Y27" s="585"/>
      <c r="Z27" s="496" t="s">
        <v>176</v>
      </c>
      <c r="AA27" s="476"/>
      <c r="AB27" s="476"/>
      <c r="AC27" s="476"/>
      <c r="AD27" s="476"/>
      <c r="AE27" s="476"/>
      <c r="AF27" s="476"/>
      <c r="AG27" s="477"/>
      <c r="AH27" s="497">
        <v>14</v>
      </c>
      <c r="AI27" s="498"/>
      <c r="AJ27" s="498"/>
      <c r="AK27" s="498"/>
      <c r="AL27" s="537"/>
      <c r="AM27" s="497">
        <v>46068</v>
      </c>
      <c r="AN27" s="498"/>
      <c r="AO27" s="498"/>
      <c r="AP27" s="498"/>
      <c r="AQ27" s="498"/>
      <c r="AR27" s="537"/>
      <c r="AS27" s="497">
        <v>3291</v>
      </c>
      <c r="AT27" s="498"/>
      <c r="AU27" s="498"/>
      <c r="AV27" s="498"/>
      <c r="AW27" s="498"/>
      <c r="AX27" s="499"/>
      <c r="AY27" s="538" t="s">
        <v>177</v>
      </c>
      <c r="AZ27" s="539"/>
      <c r="BA27" s="539"/>
      <c r="BB27" s="539"/>
      <c r="BC27" s="539"/>
      <c r="BD27" s="539"/>
      <c r="BE27" s="539"/>
      <c r="BF27" s="539"/>
      <c r="BG27" s="539"/>
      <c r="BH27" s="539"/>
      <c r="BI27" s="539"/>
      <c r="BJ27" s="539"/>
      <c r="BK27" s="539"/>
      <c r="BL27" s="539"/>
      <c r="BM27" s="540"/>
      <c r="BN27" s="619">
        <v>222848</v>
      </c>
      <c r="BO27" s="620"/>
      <c r="BP27" s="620"/>
      <c r="BQ27" s="620"/>
      <c r="BR27" s="620"/>
      <c r="BS27" s="620"/>
      <c r="BT27" s="620"/>
      <c r="BU27" s="621"/>
      <c r="BV27" s="619">
        <v>222789</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178</v>
      </c>
      <c r="F28" s="476"/>
      <c r="G28" s="476"/>
      <c r="H28" s="476"/>
      <c r="I28" s="476"/>
      <c r="J28" s="476"/>
      <c r="K28" s="477"/>
      <c r="L28" s="497">
        <v>1</v>
      </c>
      <c r="M28" s="498"/>
      <c r="N28" s="498"/>
      <c r="O28" s="498"/>
      <c r="P28" s="537"/>
      <c r="Q28" s="497">
        <v>3310</v>
      </c>
      <c r="R28" s="498"/>
      <c r="S28" s="498"/>
      <c r="T28" s="498"/>
      <c r="U28" s="498"/>
      <c r="V28" s="537"/>
      <c r="W28" s="596"/>
      <c r="X28" s="584"/>
      <c r="Y28" s="585"/>
      <c r="Z28" s="496" t="s">
        <v>179</v>
      </c>
      <c r="AA28" s="476"/>
      <c r="AB28" s="476"/>
      <c r="AC28" s="476"/>
      <c r="AD28" s="476"/>
      <c r="AE28" s="476"/>
      <c r="AF28" s="476"/>
      <c r="AG28" s="477"/>
      <c r="AH28" s="497" t="s">
        <v>168</v>
      </c>
      <c r="AI28" s="498"/>
      <c r="AJ28" s="498"/>
      <c r="AK28" s="498"/>
      <c r="AL28" s="537"/>
      <c r="AM28" s="497" t="s">
        <v>122</v>
      </c>
      <c r="AN28" s="498"/>
      <c r="AO28" s="498"/>
      <c r="AP28" s="498"/>
      <c r="AQ28" s="498"/>
      <c r="AR28" s="537"/>
      <c r="AS28" s="497" t="s">
        <v>168</v>
      </c>
      <c r="AT28" s="498"/>
      <c r="AU28" s="498"/>
      <c r="AV28" s="498"/>
      <c r="AW28" s="498"/>
      <c r="AX28" s="499"/>
      <c r="AY28" s="622" t="s">
        <v>180</v>
      </c>
      <c r="AZ28" s="623"/>
      <c r="BA28" s="623"/>
      <c r="BB28" s="624"/>
      <c r="BC28" s="406" t="s">
        <v>42</v>
      </c>
      <c r="BD28" s="407"/>
      <c r="BE28" s="407"/>
      <c r="BF28" s="407"/>
      <c r="BG28" s="407"/>
      <c r="BH28" s="407"/>
      <c r="BI28" s="407"/>
      <c r="BJ28" s="407"/>
      <c r="BK28" s="407"/>
      <c r="BL28" s="407"/>
      <c r="BM28" s="408"/>
      <c r="BN28" s="409">
        <v>888380</v>
      </c>
      <c r="BO28" s="410"/>
      <c r="BP28" s="410"/>
      <c r="BQ28" s="410"/>
      <c r="BR28" s="410"/>
      <c r="BS28" s="410"/>
      <c r="BT28" s="410"/>
      <c r="BU28" s="411"/>
      <c r="BV28" s="409">
        <v>1032095</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181</v>
      </c>
      <c r="F29" s="476"/>
      <c r="G29" s="476"/>
      <c r="H29" s="476"/>
      <c r="I29" s="476"/>
      <c r="J29" s="476"/>
      <c r="K29" s="477"/>
      <c r="L29" s="497">
        <v>14</v>
      </c>
      <c r="M29" s="498"/>
      <c r="N29" s="498"/>
      <c r="O29" s="498"/>
      <c r="P29" s="537"/>
      <c r="Q29" s="497">
        <v>3220</v>
      </c>
      <c r="R29" s="498"/>
      <c r="S29" s="498"/>
      <c r="T29" s="498"/>
      <c r="U29" s="498"/>
      <c r="V29" s="537"/>
      <c r="W29" s="597"/>
      <c r="X29" s="598"/>
      <c r="Y29" s="599"/>
      <c r="Z29" s="496" t="s">
        <v>182</v>
      </c>
      <c r="AA29" s="476"/>
      <c r="AB29" s="476"/>
      <c r="AC29" s="476"/>
      <c r="AD29" s="476"/>
      <c r="AE29" s="476"/>
      <c r="AF29" s="476"/>
      <c r="AG29" s="477"/>
      <c r="AH29" s="497">
        <v>178</v>
      </c>
      <c r="AI29" s="498"/>
      <c r="AJ29" s="498"/>
      <c r="AK29" s="498"/>
      <c r="AL29" s="537"/>
      <c r="AM29" s="497">
        <v>579068</v>
      </c>
      <c r="AN29" s="498"/>
      <c r="AO29" s="498"/>
      <c r="AP29" s="498"/>
      <c r="AQ29" s="498"/>
      <c r="AR29" s="537"/>
      <c r="AS29" s="497">
        <v>3253</v>
      </c>
      <c r="AT29" s="498"/>
      <c r="AU29" s="498"/>
      <c r="AV29" s="498"/>
      <c r="AW29" s="498"/>
      <c r="AX29" s="499"/>
      <c r="AY29" s="625"/>
      <c r="AZ29" s="626"/>
      <c r="BA29" s="626"/>
      <c r="BB29" s="627"/>
      <c r="BC29" s="480" t="s">
        <v>183</v>
      </c>
      <c r="BD29" s="481"/>
      <c r="BE29" s="481"/>
      <c r="BF29" s="481"/>
      <c r="BG29" s="481"/>
      <c r="BH29" s="481"/>
      <c r="BI29" s="481"/>
      <c r="BJ29" s="481"/>
      <c r="BK29" s="481"/>
      <c r="BL29" s="481"/>
      <c r="BM29" s="482"/>
      <c r="BN29" s="446">
        <v>558376</v>
      </c>
      <c r="BO29" s="447"/>
      <c r="BP29" s="447"/>
      <c r="BQ29" s="447"/>
      <c r="BR29" s="447"/>
      <c r="BS29" s="447"/>
      <c r="BT29" s="447"/>
      <c r="BU29" s="448"/>
      <c r="BV29" s="446">
        <v>577951</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184</v>
      </c>
      <c r="X30" s="604"/>
      <c r="Y30" s="604"/>
      <c r="Z30" s="604"/>
      <c r="AA30" s="604"/>
      <c r="AB30" s="604"/>
      <c r="AC30" s="604"/>
      <c r="AD30" s="604"/>
      <c r="AE30" s="604"/>
      <c r="AF30" s="604"/>
      <c r="AG30" s="605"/>
      <c r="AH30" s="562">
        <v>99.8</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497082</v>
      </c>
      <c r="BO30" s="620"/>
      <c r="BP30" s="620"/>
      <c r="BQ30" s="620"/>
      <c r="BR30" s="620"/>
      <c r="BS30" s="620"/>
      <c r="BT30" s="620"/>
      <c r="BU30" s="621"/>
      <c r="BV30" s="619">
        <v>513336</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191</v>
      </c>
      <c r="D33" s="470"/>
      <c r="E33" s="435" t="s">
        <v>192</v>
      </c>
      <c r="F33" s="435"/>
      <c r="G33" s="435"/>
      <c r="H33" s="435"/>
      <c r="I33" s="435"/>
      <c r="J33" s="435"/>
      <c r="K33" s="435"/>
      <c r="L33" s="435"/>
      <c r="M33" s="435"/>
      <c r="N33" s="435"/>
      <c r="O33" s="435"/>
      <c r="P33" s="435"/>
      <c r="Q33" s="435"/>
      <c r="R33" s="435"/>
      <c r="S33" s="435"/>
      <c r="T33" s="195"/>
      <c r="U33" s="470" t="s">
        <v>191</v>
      </c>
      <c r="V33" s="470"/>
      <c r="W33" s="435" t="s">
        <v>192</v>
      </c>
      <c r="X33" s="435"/>
      <c r="Y33" s="435"/>
      <c r="Z33" s="435"/>
      <c r="AA33" s="435"/>
      <c r="AB33" s="435"/>
      <c r="AC33" s="435"/>
      <c r="AD33" s="435"/>
      <c r="AE33" s="435"/>
      <c r="AF33" s="435"/>
      <c r="AG33" s="435"/>
      <c r="AH33" s="435"/>
      <c r="AI33" s="435"/>
      <c r="AJ33" s="435"/>
      <c r="AK33" s="435"/>
      <c r="AL33" s="195"/>
      <c r="AM33" s="470" t="s">
        <v>191</v>
      </c>
      <c r="AN33" s="470"/>
      <c r="AO33" s="435" t="s">
        <v>193</v>
      </c>
      <c r="AP33" s="435"/>
      <c r="AQ33" s="435"/>
      <c r="AR33" s="435"/>
      <c r="AS33" s="435"/>
      <c r="AT33" s="435"/>
      <c r="AU33" s="435"/>
      <c r="AV33" s="435"/>
      <c r="AW33" s="435"/>
      <c r="AX33" s="435"/>
      <c r="AY33" s="435"/>
      <c r="AZ33" s="435"/>
      <c r="BA33" s="435"/>
      <c r="BB33" s="435"/>
      <c r="BC33" s="435"/>
      <c r="BD33" s="196"/>
      <c r="BE33" s="435" t="s">
        <v>194</v>
      </c>
      <c r="BF33" s="435"/>
      <c r="BG33" s="435" t="s">
        <v>195</v>
      </c>
      <c r="BH33" s="435"/>
      <c r="BI33" s="435"/>
      <c r="BJ33" s="435"/>
      <c r="BK33" s="435"/>
      <c r="BL33" s="435"/>
      <c r="BM33" s="435"/>
      <c r="BN33" s="435"/>
      <c r="BO33" s="435"/>
      <c r="BP33" s="435"/>
      <c r="BQ33" s="435"/>
      <c r="BR33" s="435"/>
      <c r="BS33" s="435"/>
      <c r="BT33" s="435"/>
      <c r="BU33" s="435"/>
      <c r="BV33" s="196"/>
      <c r="BW33" s="470" t="s">
        <v>194</v>
      </c>
      <c r="BX33" s="470"/>
      <c r="BY33" s="435" t="s">
        <v>196</v>
      </c>
      <c r="BZ33" s="435"/>
      <c r="CA33" s="435"/>
      <c r="CB33" s="435"/>
      <c r="CC33" s="435"/>
      <c r="CD33" s="435"/>
      <c r="CE33" s="435"/>
      <c r="CF33" s="435"/>
      <c r="CG33" s="435"/>
      <c r="CH33" s="435"/>
      <c r="CI33" s="435"/>
      <c r="CJ33" s="435"/>
      <c r="CK33" s="435"/>
      <c r="CL33" s="435"/>
      <c r="CM33" s="435"/>
      <c r="CN33" s="195"/>
      <c r="CO33" s="470" t="s">
        <v>197</v>
      </c>
      <c r="CP33" s="470"/>
      <c r="CQ33" s="435" t="s">
        <v>198</v>
      </c>
      <c r="CR33" s="435"/>
      <c r="CS33" s="435"/>
      <c r="CT33" s="435"/>
      <c r="CU33" s="435"/>
      <c r="CV33" s="435"/>
      <c r="CW33" s="435"/>
      <c r="CX33" s="435"/>
      <c r="CY33" s="435"/>
      <c r="CZ33" s="435"/>
      <c r="DA33" s="435"/>
      <c r="DB33" s="435"/>
      <c r="DC33" s="435"/>
      <c r="DD33" s="435"/>
      <c r="DE33" s="435"/>
      <c r="DF33" s="195"/>
      <c r="DG33" s="631" t="s">
        <v>199</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6</v>
      </c>
      <c r="AN34" s="632"/>
      <c r="AO34" s="633" t="str">
        <f>IF('各会計、関係団体の財政状況及び健全化判断比率'!B32="","",'各会計、関係団体の財政状況及び健全化判断比率'!B32)</f>
        <v>水道事業会計</v>
      </c>
      <c r="AP34" s="633"/>
      <c r="AQ34" s="633"/>
      <c r="AR34" s="633"/>
      <c r="AS34" s="633"/>
      <c r="AT34" s="633"/>
      <c r="AU34" s="633"/>
      <c r="AV34" s="633"/>
      <c r="AW34" s="633"/>
      <c r="AX34" s="633"/>
      <c r="AY34" s="633"/>
      <c r="AZ34" s="633"/>
      <c r="BA34" s="633"/>
      <c r="BB34" s="633"/>
      <c r="BC34" s="633"/>
      <c r="BD34" s="193"/>
      <c r="BE34" s="632">
        <f>IF(BG34="","",MAX(C34:D43,U34:V43,AM34:AN43)+1)</f>
        <v>7</v>
      </c>
      <c r="BF34" s="632"/>
      <c r="BG34" s="633" t="str">
        <f>IF('各会計、関係団体の財政状況及び健全化判断比率'!B33="","",'各会計、関係団体の財政状況及び健全化判断比率'!B33)</f>
        <v>公共下水道事業特別会計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10</v>
      </c>
      <c r="BX34" s="632"/>
      <c r="BY34" s="633" t="str">
        <f>IF('各会計、関係団体の財政状況及び健全化判断比率'!B68="","",'各会計、関係団体の財政状況及び健全化判断比率'!B68)</f>
        <v>大分県退職手当組合</v>
      </c>
      <c r="BZ34" s="633"/>
      <c r="CA34" s="633"/>
      <c r="CB34" s="633"/>
      <c r="CC34" s="633"/>
      <c r="CD34" s="633"/>
      <c r="CE34" s="633"/>
      <c r="CF34" s="633"/>
      <c r="CG34" s="633"/>
      <c r="CH34" s="633"/>
      <c r="CI34" s="633"/>
      <c r="CJ34" s="633"/>
      <c r="CK34" s="633"/>
      <c r="CL34" s="633"/>
      <c r="CM34" s="633"/>
      <c r="CN34" s="193"/>
      <c r="CO34" s="632">
        <f>IF(CQ34="","",MAX(C34:D43,U34:V43,AM34:AN43,BE34:BF43,BW34:BX43)+1)</f>
        <v>20</v>
      </c>
      <c r="CP34" s="632"/>
      <c r="CQ34" s="633" t="str">
        <f>IF('各会計、関係団体の財政状況及び健全化判断比率'!BS7="","",'各会計、関係団体の財政状況及び健全化判断比率'!BS7)</f>
        <v>日出町土地開発公社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介護保険特別会計（保険事業勘定）</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8</v>
      </c>
      <c r="BF35" s="632"/>
      <c r="BG35" s="633" t="str">
        <f>IF('各会計、関係団体の財政状況及び健全化判断比率'!B34="","",'各会計、関係団体の財政状況及び健全化判断比率'!B34)</f>
        <v>農業集落排水事業特別会計</v>
      </c>
      <c r="BH35" s="633"/>
      <c r="BI35" s="633"/>
      <c r="BJ35" s="633"/>
      <c r="BK35" s="633"/>
      <c r="BL35" s="633"/>
      <c r="BM35" s="633"/>
      <c r="BN35" s="633"/>
      <c r="BO35" s="633"/>
      <c r="BP35" s="633"/>
      <c r="BQ35" s="633"/>
      <c r="BR35" s="633"/>
      <c r="BS35" s="633"/>
      <c r="BT35" s="633"/>
      <c r="BU35" s="633"/>
      <c r="BV35" s="193"/>
      <c r="BW35" s="632">
        <f t="shared" ref="BW35:BW43" si="2">IF(BY35="","",BW34+1)</f>
        <v>11</v>
      </c>
      <c r="BX35" s="632"/>
      <c r="BY35" s="633" t="str">
        <f>IF('各会計、関係団体の財政状況及び健全化判断比率'!B69="","",'各会計、関係団体の財政状況及び健全化判断比率'!B69)</f>
        <v>大分県消防補償等組合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f t="shared" si="1"/>
        <v>9</v>
      </c>
      <c r="BF36" s="632"/>
      <c r="BG36" s="633" t="str">
        <f>IF('各会計、関係団体の財政状況及び健全化判断比率'!B35="","",'各会計、関係団体の財政状況及び健全化判断比率'!B35)</f>
        <v>漁業集落排水事業特別会計</v>
      </c>
      <c r="BH36" s="633"/>
      <c r="BI36" s="633"/>
      <c r="BJ36" s="633"/>
      <c r="BK36" s="633"/>
      <c r="BL36" s="633"/>
      <c r="BM36" s="633"/>
      <c r="BN36" s="633"/>
      <c r="BO36" s="633"/>
      <c r="BP36" s="633"/>
      <c r="BQ36" s="633"/>
      <c r="BR36" s="633"/>
      <c r="BS36" s="633"/>
      <c r="BT36" s="633"/>
      <c r="BU36" s="633"/>
      <c r="BV36" s="193"/>
      <c r="BW36" s="632">
        <f t="shared" si="2"/>
        <v>12</v>
      </c>
      <c r="BX36" s="632"/>
      <c r="BY36" s="633" t="str">
        <f>IF('各会計、関係団体の財政状況及び健全化判断比率'!B70="","",'各会計、関係団体の財政状況及び健全化判断比率'!B70)</f>
        <v>大分県交通災害共済組合（交通災害共済事業会計）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5</v>
      </c>
      <c r="V37" s="632"/>
      <c r="W37" s="633" t="str">
        <f>IF('各会計、関係団体の財政状況及び健全化判断比率'!B31="","",'各会計、関係団体の財政状況及び健全化判断比率'!B31)</f>
        <v>介護保険特別会計（介護サービス事業勘定）</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13</v>
      </c>
      <c r="BX37" s="632"/>
      <c r="BY37" s="633" t="str">
        <f>IF('各会計、関係団体の財政状況及び健全化判断比率'!B71="","",'各会計、関係団体の財政状況及び健全化判断比率'!B71)</f>
        <v>杵築速見環境浄化組合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14</v>
      </c>
      <c r="BX38" s="632"/>
      <c r="BY38" s="633" t="str">
        <f>IF('各会計、関係団体の財政状況及び健全化判断比率'!B72="","",'各会計、関係団体の財政状況及び健全化判断比率'!B72)</f>
        <v>別杵速見地域広域市町村圏事務組合（一般会計）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15</v>
      </c>
      <c r="BX39" s="632"/>
      <c r="BY39" s="633" t="str">
        <f>IF('各会計、関係団体の財政状況及び健全化判断比率'!B73="","",'各会計、関係団体の財政状況及び健全化判断比率'!B73)</f>
        <v>別杵速見地域広域市町村圏事務組合（秋草葬祭場事業特別会計）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16</v>
      </c>
      <c r="BX40" s="632"/>
      <c r="BY40" s="633" t="str">
        <f>IF('各会計、関係団体の財政状況及び健全化判断比率'!B74="","",'各会計、関係団体の財政状況及び健全化判断比率'!B74)</f>
        <v>別杵速見地域広域市町村圏事務組合（藤ヶ谷清掃センター事業特別会計）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17</v>
      </c>
      <c r="BX41" s="632"/>
      <c r="BY41" s="633" t="str">
        <f>IF('各会計、関係団体の財政状況及び健全化判断比率'!B75="","",'各会計、関係団体の財政状況及び健全化判断比率'!B75)</f>
        <v>別杵速見地域広域市町村圏事務組合（介護認定審査会事業特別会計）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18</v>
      </c>
      <c r="BX42" s="632"/>
      <c r="BY42" s="633" t="str">
        <f>IF('各会計、関係団体の財政状況及び健全化判断比率'!B76="","",'各会計、関係団体の財政状況及び健全化判断比率'!B76)</f>
        <v>別杵速見地域広域市町村圏事務組合（普通会計）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19</v>
      </c>
      <c r="BX43" s="632"/>
      <c r="BY43" s="633" t="str">
        <f>IF('各会計、関係団体の財政状況及び健全化判断比率'!B77="","",'各会計、関係団体の財政状況及び健全化判断比率'!B77)</f>
        <v>杵築速見消防組合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204</v>
      </c>
    </row>
    <row r="50" spans="5:5">
      <c r="E50" s="167" t="s">
        <v>205</v>
      </c>
    </row>
    <row r="51" spans="5:5">
      <c r="E51" s="167" t="s">
        <v>206</v>
      </c>
    </row>
    <row r="52" spans="5:5">
      <c r="E52" s="167" t="s">
        <v>207</v>
      </c>
    </row>
    <row r="53" spans="5:5">
      <c r="E53" s="167" t="s">
        <v>208</v>
      </c>
    </row>
    <row r="54" spans="5:5"/>
    <row r="55" spans="5:5"/>
    <row r="56" spans="5:5"/>
    <row r="57" spans="5:5" hidden="1"/>
    <row r="58" spans="5:5" hidden="1"/>
    <row r="59" spans="5:5" hidden="1"/>
  </sheetData>
  <sheetProtection algorithmName="SHA-512" hashValue="B0sPhMuR3XcLMwXrU6+SNicsbMdhHJmwCsF/Ivk7etUAbW7bj7mRJYep/Jj2thyvQxqqaek7zBIIXfHVaR0OxA==" saltValue="0Q1FDeMXL7czcrpoZh6iK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c r="A34" s="22"/>
      <c r="B34" s="31"/>
      <c r="C34" s="1228" t="s">
        <v>564</v>
      </c>
      <c r="D34" s="1228"/>
      <c r="E34" s="1229"/>
      <c r="F34" s="32">
        <v>4.38</v>
      </c>
      <c r="G34" s="33">
        <v>5.15</v>
      </c>
      <c r="H34" s="33">
        <v>5.71</v>
      </c>
      <c r="I34" s="33">
        <v>6.63</v>
      </c>
      <c r="J34" s="34">
        <v>7.42</v>
      </c>
      <c r="K34" s="22"/>
      <c r="L34" s="22"/>
      <c r="M34" s="22"/>
      <c r="N34" s="22"/>
      <c r="O34" s="22"/>
      <c r="P34" s="22"/>
    </row>
    <row r="35" spans="1:16" ht="39" customHeight="1">
      <c r="A35" s="22"/>
      <c r="B35" s="35"/>
      <c r="C35" s="1222" t="s">
        <v>565</v>
      </c>
      <c r="D35" s="1223"/>
      <c r="E35" s="1224"/>
      <c r="F35" s="36">
        <v>3.52</v>
      </c>
      <c r="G35" s="37">
        <v>3.54</v>
      </c>
      <c r="H35" s="37">
        <v>2.84</v>
      </c>
      <c r="I35" s="37">
        <v>2.89</v>
      </c>
      <c r="J35" s="38">
        <v>2.8</v>
      </c>
      <c r="K35" s="22"/>
      <c r="L35" s="22"/>
      <c r="M35" s="22"/>
      <c r="N35" s="22"/>
      <c r="O35" s="22"/>
      <c r="P35" s="22"/>
    </row>
    <row r="36" spans="1:16" ht="39" customHeight="1">
      <c r="A36" s="22"/>
      <c r="B36" s="35"/>
      <c r="C36" s="1222" t="s">
        <v>566</v>
      </c>
      <c r="D36" s="1223"/>
      <c r="E36" s="1224"/>
      <c r="F36" s="36">
        <v>2.2799999999999998</v>
      </c>
      <c r="G36" s="37">
        <v>0.32</v>
      </c>
      <c r="H36" s="37">
        <v>0.44</v>
      </c>
      <c r="I36" s="37">
        <v>1.1299999999999999</v>
      </c>
      <c r="J36" s="38">
        <v>1.49</v>
      </c>
      <c r="K36" s="22"/>
      <c r="L36" s="22"/>
      <c r="M36" s="22"/>
      <c r="N36" s="22"/>
      <c r="O36" s="22"/>
      <c r="P36" s="22"/>
    </row>
    <row r="37" spans="1:16" ht="39" customHeight="1">
      <c r="A37" s="22"/>
      <c r="B37" s="35"/>
      <c r="C37" s="1222" t="s">
        <v>567</v>
      </c>
      <c r="D37" s="1223"/>
      <c r="E37" s="1224"/>
      <c r="F37" s="36">
        <v>0.55000000000000004</v>
      </c>
      <c r="G37" s="37">
        <v>0.98</v>
      </c>
      <c r="H37" s="37">
        <v>0.55000000000000004</v>
      </c>
      <c r="I37" s="37">
        <v>1.18</v>
      </c>
      <c r="J37" s="38">
        <v>0.52</v>
      </c>
      <c r="K37" s="22"/>
      <c r="L37" s="22"/>
      <c r="M37" s="22"/>
      <c r="N37" s="22"/>
      <c r="O37" s="22"/>
      <c r="P37" s="22"/>
    </row>
    <row r="38" spans="1:16" ht="39" customHeight="1">
      <c r="A38" s="22"/>
      <c r="B38" s="35"/>
      <c r="C38" s="1222" t="s">
        <v>568</v>
      </c>
      <c r="D38" s="1223"/>
      <c r="E38" s="1224"/>
      <c r="F38" s="36">
        <v>0.01</v>
      </c>
      <c r="G38" s="37">
        <v>0</v>
      </c>
      <c r="H38" s="37">
        <v>0.01</v>
      </c>
      <c r="I38" s="37">
        <v>0</v>
      </c>
      <c r="J38" s="38">
        <v>0.01</v>
      </c>
      <c r="K38" s="22"/>
      <c r="L38" s="22"/>
      <c r="M38" s="22"/>
      <c r="N38" s="22"/>
      <c r="O38" s="22"/>
      <c r="P38" s="22"/>
    </row>
    <row r="39" spans="1:16" ht="39" customHeight="1">
      <c r="A39" s="22"/>
      <c r="B39" s="35"/>
      <c r="C39" s="1222" t="s">
        <v>569</v>
      </c>
      <c r="D39" s="1223"/>
      <c r="E39" s="1224"/>
      <c r="F39" s="36">
        <v>0</v>
      </c>
      <c r="G39" s="37">
        <v>0</v>
      </c>
      <c r="H39" s="37">
        <v>0</v>
      </c>
      <c r="I39" s="37">
        <v>0</v>
      </c>
      <c r="J39" s="38">
        <v>0</v>
      </c>
      <c r="K39" s="22"/>
      <c r="L39" s="22"/>
      <c r="M39" s="22"/>
      <c r="N39" s="22"/>
      <c r="O39" s="22"/>
      <c r="P39" s="22"/>
    </row>
    <row r="40" spans="1:16" ht="39" customHeight="1">
      <c r="A40" s="22"/>
      <c r="B40" s="35"/>
      <c r="C40" s="1222" t="s">
        <v>570</v>
      </c>
      <c r="D40" s="1223"/>
      <c r="E40" s="1224"/>
      <c r="F40" s="36">
        <v>0</v>
      </c>
      <c r="G40" s="37">
        <v>0</v>
      </c>
      <c r="H40" s="37">
        <v>0</v>
      </c>
      <c r="I40" s="37">
        <v>0</v>
      </c>
      <c r="J40" s="38">
        <v>0</v>
      </c>
      <c r="K40" s="22"/>
      <c r="L40" s="22"/>
      <c r="M40" s="22"/>
      <c r="N40" s="22"/>
      <c r="O40" s="22"/>
      <c r="P40" s="22"/>
    </row>
    <row r="41" spans="1:16" ht="39" customHeight="1">
      <c r="A41" s="22"/>
      <c r="B41" s="35"/>
      <c r="C41" s="1222" t="s">
        <v>571</v>
      </c>
      <c r="D41" s="1223"/>
      <c r="E41" s="1224"/>
      <c r="F41" s="36">
        <v>0</v>
      </c>
      <c r="G41" s="37">
        <v>0</v>
      </c>
      <c r="H41" s="37">
        <v>0</v>
      </c>
      <c r="I41" s="37">
        <v>0</v>
      </c>
      <c r="J41" s="38">
        <v>0</v>
      </c>
      <c r="K41" s="22"/>
      <c r="L41" s="22"/>
      <c r="M41" s="22"/>
      <c r="N41" s="22"/>
      <c r="O41" s="22"/>
      <c r="P41" s="22"/>
    </row>
    <row r="42" spans="1:16" ht="39" customHeight="1">
      <c r="A42" s="22"/>
      <c r="B42" s="39"/>
      <c r="C42" s="1222" t="s">
        <v>572</v>
      </c>
      <c r="D42" s="1223"/>
      <c r="E42" s="1224"/>
      <c r="F42" s="36" t="s">
        <v>511</v>
      </c>
      <c r="G42" s="37" t="s">
        <v>511</v>
      </c>
      <c r="H42" s="37" t="s">
        <v>511</v>
      </c>
      <c r="I42" s="37" t="s">
        <v>511</v>
      </c>
      <c r="J42" s="38" t="s">
        <v>511</v>
      </c>
      <c r="K42" s="22"/>
      <c r="L42" s="22"/>
      <c r="M42" s="22"/>
      <c r="N42" s="22"/>
      <c r="O42" s="22"/>
      <c r="P42" s="22"/>
    </row>
    <row r="43" spans="1:16" ht="39" customHeight="1" thickBot="1">
      <c r="A43" s="22"/>
      <c r="B43" s="40"/>
      <c r="C43" s="1225" t="s">
        <v>573</v>
      </c>
      <c r="D43" s="1226"/>
      <c r="E43" s="1227"/>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bUoK8LpQ3q12NW0xUdgVgEYlbqoDiBhC5K9fVJN3M6Cq6SYfo7H1llMYDvifUxJJkluwjw2c5QfRBawrfoWG4Q==" saltValue="U0euKf2t+Oau+w4VmJAJE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c r="A45" s="48"/>
      <c r="B45" s="1238" t="s">
        <v>11</v>
      </c>
      <c r="C45" s="1239"/>
      <c r="D45" s="58"/>
      <c r="E45" s="1244" t="s">
        <v>12</v>
      </c>
      <c r="F45" s="1244"/>
      <c r="G45" s="1244"/>
      <c r="H45" s="1244"/>
      <c r="I45" s="1244"/>
      <c r="J45" s="1245"/>
      <c r="K45" s="59">
        <v>976</v>
      </c>
      <c r="L45" s="60">
        <v>981</v>
      </c>
      <c r="M45" s="60">
        <v>919</v>
      </c>
      <c r="N45" s="60">
        <v>887</v>
      </c>
      <c r="O45" s="61">
        <v>896</v>
      </c>
      <c r="P45" s="48"/>
      <c r="Q45" s="48"/>
      <c r="R45" s="48"/>
      <c r="S45" s="48"/>
      <c r="T45" s="48"/>
      <c r="U45" s="48"/>
    </row>
    <row r="46" spans="1:21" ht="30.75" customHeight="1">
      <c r="A46" s="48"/>
      <c r="B46" s="1240"/>
      <c r="C46" s="1241"/>
      <c r="D46" s="62"/>
      <c r="E46" s="1232" t="s">
        <v>13</v>
      </c>
      <c r="F46" s="1232"/>
      <c r="G46" s="1232"/>
      <c r="H46" s="1232"/>
      <c r="I46" s="1232"/>
      <c r="J46" s="1233"/>
      <c r="K46" s="63" t="s">
        <v>511</v>
      </c>
      <c r="L46" s="64" t="s">
        <v>511</v>
      </c>
      <c r="M46" s="64" t="s">
        <v>511</v>
      </c>
      <c r="N46" s="64" t="s">
        <v>511</v>
      </c>
      <c r="O46" s="65" t="s">
        <v>511</v>
      </c>
      <c r="P46" s="48"/>
      <c r="Q46" s="48"/>
      <c r="R46" s="48"/>
      <c r="S46" s="48"/>
      <c r="T46" s="48"/>
      <c r="U46" s="48"/>
    </row>
    <row r="47" spans="1:21" ht="30.75" customHeight="1">
      <c r="A47" s="48"/>
      <c r="B47" s="1240"/>
      <c r="C47" s="1241"/>
      <c r="D47" s="62"/>
      <c r="E47" s="1232" t="s">
        <v>14</v>
      </c>
      <c r="F47" s="1232"/>
      <c r="G47" s="1232"/>
      <c r="H47" s="1232"/>
      <c r="I47" s="1232"/>
      <c r="J47" s="1233"/>
      <c r="K47" s="63" t="s">
        <v>511</v>
      </c>
      <c r="L47" s="64" t="s">
        <v>511</v>
      </c>
      <c r="M47" s="64" t="s">
        <v>511</v>
      </c>
      <c r="N47" s="64" t="s">
        <v>511</v>
      </c>
      <c r="O47" s="65" t="s">
        <v>511</v>
      </c>
      <c r="P47" s="48"/>
      <c r="Q47" s="48"/>
      <c r="R47" s="48"/>
      <c r="S47" s="48"/>
      <c r="T47" s="48"/>
      <c r="U47" s="48"/>
    </row>
    <row r="48" spans="1:21" ht="30.75" customHeight="1">
      <c r="A48" s="48"/>
      <c r="B48" s="1240"/>
      <c r="C48" s="1241"/>
      <c r="D48" s="62"/>
      <c r="E48" s="1232" t="s">
        <v>15</v>
      </c>
      <c r="F48" s="1232"/>
      <c r="G48" s="1232"/>
      <c r="H48" s="1232"/>
      <c r="I48" s="1232"/>
      <c r="J48" s="1233"/>
      <c r="K48" s="63">
        <v>227</v>
      </c>
      <c r="L48" s="64">
        <v>281</v>
      </c>
      <c r="M48" s="64">
        <v>298</v>
      </c>
      <c r="N48" s="64">
        <v>271</v>
      </c>
      <c r="O48" s="65">
        <v>277</v>
      </c>
      <c r="P48" s="48"/>
      <c r="Q48" s="48"/>
      <c r="R48" s="48"/>
      <c r="S48" s="48"/>
      <c r="T48" s="48"/>
      <c r="U48" s="48"/>
    </row>
    <row r="49" spans="1:21" ht="30.75" customHeight="1">
      <c r="A49" s="48"/>
      <c r="B49" s="1240"/>
      <c r="C49" s="1241"/>
      <c r="D49" s="62"/>
      <c r="E49" s="1232" t="s">
        <v>16</v>
      </c>
      <c r="F49" s="1232"/>
      <c r="G49" s="1232"/>
      <c r="H49" s="1232"/>
      <c r="I49" s="1232"/>
      <c r="J49" s="1233"/>
      <c r="K49" s="63">
        <v>5</v>
      </c>
      <c r="L49" s="64">
        <v>11</v>
      </c>
      <c r="M49" s="64">
        <v>16</v>
      </c>
      <c r="N49" s="64">
        <v>84</v>
      </c>
      <c r="O49" s="65">
        <v>102</v>
      </c>
      <c r="P49" s="48"/>
      <c r="Q49" s="48"/>
      <c r="R49" s="48"/>
      <c r="S49" s="48"/>
      <c r="T49" s="48"/>
      <c r="U49" s="48"/>
    </row>
    <row r="50" spans="1:21" ht="30.75" customHeight="1">
      <c r="A50" s="48"/>
      <c r="B50" s="1240"/>
      <c r="C50" s="1241"/>
      <c r="D50" s="62"/>
      <c r="E50" s="1232" t="s">
        <v>17</v>
      </c>
      <c r="F50" s="1232"/>
      <c r="G50" s="1232"/>
      <c r="H50" s="1232"/>
      <c r="I50" s="1232"/>
      <c r="J50" s="1233"/>
      <c r="K50" s="63" t="s">
        <v>511</v>
      </c>
      <c r="L50" s="64" t="s">
        <v>511</v>
      </c>
      <c r="M50" s="64" t="s">
        <v>511</v>
      </c>
      <c r="N50" s="64" t="s">
        <v>511</v>
      </c>
      <c r="O50" s="65" t="s">
        <v>511</v>
      </c>
      <c r="P50" s="48"/>
      <c r="Q50" s="48"/>
      <c r="R50" s="48"/>
      <c r="S50" s="48"/>
      <c r="T50" s="48"/>
      <c r="U50" s="48"/>
    </row>
    <row r="51" spans="1:21" ht="30.75" customHeight="1">
      <c r="A51" s="48"/>
      <c r="B51" s="1242"/>
      <c r="C51" s="1243"/>
      <c r="D51" s="66"/>
      <c r="E51" s="1232" t="s">
        <v>18</v>
      </c>
      <c r="F51" s="1232"/>
      <c r="G51" s="1232"/>
      <c r="H51" s="1232"/>
      <c r="I51" s="1232"/>
      <c r="J51" s="1233"/>
      <c r="K51" s="63" t="s">
        <v>511</v>
      </c>
      <c r="L51" s="64" t="s">
        <v>511</v>
      </c>
      <c r="M51" s="64" t="s">
        <v>511</v>
      </c>
      <c r="N51" s="64" t="s">
        <v>511</v>
      </c>
      <c r="O51" s="65" t="s">
        <v>511</v>
      </c>
      <c r="P51" s="48"/>
      <c r="Q51" s="48"/>
      <c r="R51" s="48"/>
      <c r="S51" s="48"/>
      <c r="T51" s="48"/>
      <c r="U51" s="48"/>
    </row>
    <row r="52" spans="1:21" ht="30.75" customHeight="1">
      <c r="A52" s="48"/>
      <c r="B52" s="1230" t="s">
        <v>19</v>
      </c>
      <c r="C52" s="1231"/>
      <c r="D52" s="66"/>
      <c r="E52" s="1232" t="s">
        <v>20</v>
      </c>
      <c r="F52" s="1232"/>
      <c r="G52" s="1232"/>
      <c r="H52" s="1232"/>
      <c r="I52" s="1232"/>
      <c r="J52" s="1233"/>
      <c r="K52" s="63">
        <v>787</v>
      </c>
      <c r="L52" s="64">
        <v>822</v>
      </c>
      <c r="M52" s="64">
        <v>829</v>
      </c>
      <c r="N52" s="64">
        <v>758</v>
      </c>
      <c r="O52" s="65">
        <v>768</v>
      </c>
      <c r="P52" s="48"/>
      <c r="Q52" s="48"/>
      <c r="R52" s="48"/>
      <c r="S52" s="48"/>
      <c r="T52" s="48"/>
      <c r="U52" s="48"/>
    </row>
    <row r="53" spans="1:21" ht="30.75" customHeight="1" thickBot="1">
      <c r="A53" s="48"/>
      <c r="B53" s="1234" t="s">
        <v>21</v>
      </c>
      <c r="C53" s="1235"/>
      <c r="D53" s="67"/>
      <c r="E53" s="1236" t="s">
        <v>22</v>
      </c>
      <c r="F53" s="1236"/>
      <c r="G53" s="1236"/>
      <c r="H53" s="1236"/>
      <c r="I53" s="1236"/>
      <c r="J53" s="1237"/>
      <c r="K53" s="68">
        <v>421</v>
      </c>
      <c r="L53" s="69">
        <v>451</v>
      </c>
      <c r="M53" s="69">
        <v>404</v>
      </c>
      <c r="N53" s="69">
        <v>484</v>
      </c>
      <c r="O53" s="70">
        <v>507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a5ZissHQf6UskAZijeBAJNgXgInrr+vMSQIKfZaNqIhQ7iTBFftiLZXP5QajE6Db/h328pbXeXfQME05kG12/Q==" saltValue="EDOVYJUGzkJG1xg5rCuZ/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554</v>
      </c>
      <c r="J40" s="79" t="s">
        <v>555</v>
      </c>
      <c r="K40" s="79" t="s">
        <v>556</v>
      </c>
      <c r="L40" s="79" t="s">
        <v>557</v>
      </c>
      <c r="M40" s="80" t="s">
        <v>558</v>
      </c>
    </row>
    <row r="41" spans="2:13" ht="27.75" customHeight="1">
      <c r="B41" s="1246" t="s">
        <v>24</v>
      </c>
      <c r="C41" s="1247"/>
      <c r="D41" s="81"/>
      <c r="E41" s="1252" t="s">
        <v>25</v>
      </c>
      <c r="F41" s="1252"/>
      <c r="G41" s="1252"/>
      <c r="H41" s="1253"/>
      <c r="I41" s="82">
        <v>9770</v>
      </c>
      <c r="J41" s="83">
        <v>9775</v>
      </c>
      <c r="K41" s="83">
        <v>10149</v>
      </c>
      <c r="L41" s="83">
        <v>10250</v>
      </c>
      <c r="M41" s="84">
        <v>10430</v>
      </c>
    </row>
    <row r="42" spans="2:13" ht="27.75" customHeight="1">
      <c r="B42" s="1248"/>
      <c r="C42" s="1249"/>
      <c r="D42" s="85"/>
      <c r="E42" s="1254" t="s">
        <v>26</v>
      </c>
      <c r="F42" s="1254"/>
      <c r="G42" s="1254"/>
      <c r="H42" s="1255"/>
      <c r="I42" s="86">
        <v>165</v>
      </c>
      <c r="J42" s="87">
        <v>145</v>
      </c>
      <c r="K42" s="87">
        <v>125</v>
      </c>
      <c r="L42" s="87">
        <v>105</v>
      </c>
      <c r="M42" s="88">
        <v>85</v>
      </c>
    </row>
    <row r="43" spans="2:13" ht="27.75" customHeight="1">
      <c r="B43" s="1248"/>
      <c r="C43" s="1249"/>
      <c r="D43" s="85"/>
      <c r="E43" s="1254" t="s">
        <v>27</v>
      </c>
      <c r="F43" s="1254"/>
      <c r="G43" s="1254"/>
      <c r="H43" s="1255"/>
      <c r="I43" s="86">
        <v>2975</v>
      </c>
      <c r="J43" s="87">
        <v>2955</v>
      </c>
      <c r="K43" s="87">
        <v>2856</v>
      </c>
      <c r="L43" s="87">
        <v>2793</v>
      </c>
      <c r="M43" s="88">
        <v>2643</v>
      </c>
    </row>
    <row r="44" spans="2:13" ht="27.75" customHeight="1">
      <c r="B44" s="1248"/>
      <c r="C44" s="1249"/>
      <c r="D44" s="85"/>
      <c r="E44" s="1254" t="s">
        <v>28</v>
      </c>
      <c r="F44" s="1254"/>
      <c r="G44" s="1254"/>
      <c r="H44" s="1255"/>
      <c r="I44" s="86">
        <v>754</v>
      </c>
      <c r="J44" s="87">
        <v>967</v>
      </c>
      <c r="K44" s="87">
        <v>977</v>
      </c>
      <c r="L44" s="87">
        <v>944</v>
      </c>
      <c r="M44" s="88">
        <v>946</v>
      </c>
    </row>
    <row r="45" spans="2:13" ht="27.75" customHeight="1">
      <c r="B45" s="1248"/>
      <c r="C45" s="1249"/>
      <c r="D45" s="85"/>
      <c r="E45" s="1254" t="s">
        <v>29</v>
      </c>
      <c r="F45" s="1254"/>
      <c r="G45" s="1254"/>
      <c r="H45" s="1255"/>
      <c r="I45" s="86">
        <v>1452</v>
      </c>
      <c r="J45" s="87">
        <v>975</v>
      </c>
      <c r="K45" s="87">
        <v>653</v>
      </c>
      <c r="L45" s="87">
        <v>412</v>
      </c>
      <c r="M45" s="88">
        <v>748</v>
      </c>
    </row>
    <row r="46" spans="2:13" ht="27.75" customHeight="1">
      <c r="B46" s="1248"/>
      <c r="C46" s="1249"/>
      <c r="D46" s="89"/>
      <c r="E46" s="1254" t="s">
        <v>30</v>
      </c>
      <c r="F46" s="1254"/>
      <c r="G46" s="1254"/>
      <c r="H46" s="1255"/>
      <c r="I46" s="86" t="s">
        <v>511</v>
      </c>
      <c r="J46" s="87" t="s">
        <v>511</v>
      </c>
      <c r="K46" s="87" t="s">
        <v>511</v>
      </c>
      <c r="L46" s="87" t="s">
        <v>511</v>
      </c>
      <c r="M46" s="88" t="s">
        <v>511</v>
      </c>
    </row>
    <row r="47" spans="2:13" ht="27.75" customHeight="1">
      <c r="B47" s="1248"/>
      <c r="C47" s="1249"/>
      <c r="D47" s="90"/>
      <c r="E47" s="1256" t="s">
        <v>31</v>
      </c>
      <c r="F47" s="1257"/>
      <c r="G47" s="1257"/>
      <c r="H47" s="1258"/>
      <c r="I47" s="86" t="s">
        <v>511</v>
      </c>
      <c r="J47" s="87" t="s">
        <v>511</v>
      </c>
      <c r="K47" s="87" t="s">
        <v>511</v>
      </c>
      <c r="L47" s="87" t="s">
        <v>511</v>
      </c>
      <c r="M47" s="88" t="s">
        <v>511</v>
      </c>
    </row>
    <row r="48" spans="2:13" ht="27.75" customHeight="1">
      <c r="B48" s="1248"/>
      <c r="C48" s="1249"/>
      <c r="D48" s="85"/>
      <c r="E48" s="1254" t="s">
        <v>32</v>
      </c>
      <c r="F48" s="1254"/>
      <c r="G48" s="1254"/>
      <c r="H48" s="1255"/>
      <c r="I48" s="86" t="s">
        <v>511</v>
      </c>
      <c r="J48" s="87" t="s">
        <v>511</v>
      </c>
      <c r="K48" s="87" t="s">
        <v>511</v>
      </c>
      <c r="L48" s="87" t="s">
        <v>511</v>
      </c>
      <c r="M48" s="88" t="s">
        <v>511</v>
      </c>
    </row>
    <row r="49" spans="2:13" ht="27.75" customHeight="1">
      <c r="B49" s="1250"/>
      <c r="C49" s="1251"/>
      <c r="D49" s="85"/>
      <c r="E49" s="1254" t="s">
        <v>33</v>
      </c>
      <c r="F49" s="1254"/>
      <c r="G49" s="1254"/>
      <c r="H49" s="1255"/>
      <c r="I49" s="86" t="s">
        <v>511</v>
      </c>
      <c r="J49" s="87" t="s">
        <v>511</v>
      </c>
      <c r="K49" s="87" t="s">
        <v>511</v>
      </c>
      <c r="L49" s="87" t="s">
        <v>511</v>
      </c>
      <c r="M49" s="88" t="s">
        <v>511</v>
      </c>
    </row>
    <row r="50" spans="2:13" ht="27.75" customHeight="1">
      <c r="B50" s="1259" t="s">
        <v>34</v>
      </c>
      <c r="C50" s="1260"/>
      <c r="D50" s="91"/>
      <c r="E50" s="1254" t="s">
        <v>35</v>
      </c>
      <c r="F50" s="1254"/>
      <c r="G50" s="1254"/>
      <c r="H50" s="1255"/>
      <c r="I50" s="86">
        <v>2540</v>
      </c>
      <c r="J50" s="87">
        <v>2477</v>
      </c>
      <c r="K50" s="87">
        <v>2550</v>
      </c>
      <c r="L50" s="87">
        <v>2394</v>
      </c>
      <c r="M50" s="88">
        <v>2345</v>
      </c>
    </row>
    <row r="51" spans="2:13" ht="27.75" customHeight="1">
      <c r="B51" s="1248"/>
      <c r="C51" s="1249"/>
      <c r="D51" s="85"/>
      <c r="E51" s="1254" t="s">
        <v>36</v>
      </c>
      <c r="F51" s="1254"/>
      <c r="G51" s="1254"/>
      <c r="H51" s="1255"/>
      <c r="I51" s="86">
        <v>229</v>
      </c>
      <c r="J51" s="87">
        <v>187</v>
      </c>
      <c r="K51" s="87">
        <v>161</v>
      </c>
      <c r="L51" s="87">
        <v>151</v>
      </c>
      <c r="M51" s="88">
        <v>134</v>
      </c>
    </row>
    <row r="52" spans="2:13" ht="27.75" customHeight="1">
      <c r="B52" s="1250"/>
      <c r="C52" s="1251"/>
      <c r="D52" s="85"/>
      <c r="E52" s="1254" t="s">
        <v>37</v>
      </c>
      <c r="F52" s="1254"/>
      <c r="G52" s="1254"/>
      <c r="H52" s="1255"/>
      <c r="I52" s="86">
        <v>8912</v>
      </c>
      <c r="J52" s="87">
        <v>8799</v>
      </c>
      <c r="K52" s="87">
        <v>8792</v>
      </c>
      <c r="L52" s="87">
        <v>8814</v>
      </c>
      <c r="M52" s="88">
        <v>8659</v>
      </c>
    </row>
    <row r="53" spans="2:13" ht="27.75" customHeight="1" thickBot="1">
      <c r="B53" s="1261" t="s">
        <v>38</v>
      </c>
      <c r="C53" s="1262"/>
      <c r="D53" s="92"/>
      <c r="E53" s="1263" t="s">
        <v>39</v>
      </c>
      <c r="F53" s="1263"/>
      <c r="G53" s="1263"/>
      <c r="H53" s="1264"/>
      <c r="I53" s="93">
        <v>3437</v>
      </c>
      <c r="J53" s="94">
        <v>3355</v>
      </c>
      <c r="K53" s="94">
        <v>3258</v>
      </c>
      <c r="L53" s="94">
        <v>3145</v>
      </c>
      <c r="M53" s="95">
        <v>3714</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hpM0tbx/KedMvKbur3rZX4kh4JkZRKEyyGw9p8BcNnVbOX4+ZmodkZwA/HAXxACewTogsDGdVQA/ysg5BNLy/w==" saltValue="H10OcvSBHX7lc0bIcJu9N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556</v>
      </c>
      <c r="G54" s="104" t="s">
        <v>557</v>
      </c>
      <c r="H54" s="105" t="s">
        <v>558</v>
      </c>
    </row>
    <row r="55" spans="2:8" ht="52.5" customHeight="1">
      <c r="B55" s="106"/>
      <c r="C55" s="1273" t="s">
        <v>42</v>
      </c>
      <c r="D55" s="1273"/>
      <c r="E55" s="1274"/>
      <c r="F55" s="107">
        <v>1169</v>
      </c>
      <c r="G55" s="107">
        <v>1032</v>
      </c>
      <c r="H55" s="108">
        <v>888</v>
      </c>
    </row>
    <row r="56" spans="2:8" ht="52.5" customHeight="1">
      <c r="B56" s="109"/>
      <c r="C56" s="1275" t="s">
        <v>43</v>
      </c>
      <c r="D56" s="1275"/>
      <c r="E56" s="1276"/>
      <c r="F56" s="110">
        <v>618</v>
      </c>
      <c r="G56" s="110">
        <v>578</v>
      </c>
      <c r="H56" s="111">
        <v>558</v>
      </c>
    </row>
    <row r="57" spans="2:8" ht="53.25" customHeight="1">
      <c r="B57" s="109"/>
      <c r="C57" s="1277" t="s">
        <v>44</v>
      </c>
      <c r="D57" s="1277"/>
      <c r="E57" s="1278"/>
      <c r="F57" s="112">
        <v>497</v>
      </c>
      <c r="G57" s="112">
        <v>513</v>
      </c>
      <c r="H57" s="113">
        <v>497</v>
      </c>
    </row>
    <row r="58" spans="2:8" ht="45.75" customHeight="1">
      <c r="B58" s="114"/>
      <c r="C58" s="1265" t="s">
        <v>601</v>
      </c>
      <c r="D58" s="1266"/>
      <c r="E58" s="1267"/>
      <c r="F58" s="115">
        <v>335</v>
      </c>
      <c r="G58" s="115">
        <v>324</v>
      </c>
      <c r="H58" s="116">
        <v>318</v>
      </c>
    </row>
    <row r="59" spans="2:8" ht="45.75" customHeight="1">
      <c r="B59" s="114"/>
      <c r="C59" s="1265" t="s">
        <v>602</v>
      </c>
      <c r="D59" s="1266"/>
      <c r="E59" s="1267"/>
      <c r="F59" s="115">
        <v>131</v>
      </c>
      <c r="G59" s="115">
        <v>119</v>
      </c>
      <c r="H59" s="116">
        <v>108</v>
      </c>
    </row>
    <row r="60" spans="2:8" ht="45.75" customHeight="1">
      <c r="B60" s="114"/>
      <c r="C60" s="1265" t="s">
        <v>603</v>
      </c>
      <c r="D60" s="1266"/>
      <c r="E60" s="1267"/>
      <c r="F60" s="115">
        <v>29</v>
      </c>
      <c r="G60" s="115">
        <v>70</v>
      </c>
      <c r="H60" s="116">
        <v>71</v>
      </c>
    </row>
    <row r="61" spans="2:8" ht="45.75" customHeight="1">
      <c r="B61" s="114"/>
      <c r="C61" s="1265" t="s">
        <v>604</v>
      </c>
      <c r="D61" s="1266"/>
      <c r="E61" s="1267"/>
      <c r="F61" s="115">
        <v>1</v>
      </c>
      <c r="G61" s="115">
        <v>0</v>
      </c>
      <c r="H61" s="116">
        <v>0</v>
      </c>
    </row>
    <row r="62" spans="2:8" ht="45.75" customHeight="1" thickBot="1">
      <c r="B62" s="117"/>
      <c r="C62" s="1268" t="s">
        <v>605</v>
      </c>
      <c r="D62" s="1269"/>
      <c r="E62" s="1270"/>
      <c r="F62" s="118">
        <v>1</v>
      </c>
      <c r="G62" s="118">
        <v>0</v>
      </c>
      <c r="H62" s="119">
        <v>0</v>
      </c>
    </row>
    <row r="63" spans="2:8" ht="52.5" customHeight="1" thickBot="1">
      <c r="B63" s="120"/>
      <c r="C63" s="1271" t="s">
        <v>45</v>
      </c>
      <c r="D63" s="1271"/>
      <c r="E63" s="1272"/>
      <c r="F63" s="121">
        <v>2284</v>
      </c>
      <c r="G63" s="121">
        <v>2123</v>
      </c>
      <c r="H63" s="122">
        <v>1944</v>
      </c>
    </row>
    <row r="64" spans="2:8" ht="15" customHeight="1"/>
    <row r="65" ht="0" hidden="1" customHeight="1"/>
    <row r="66" ht="0" hidden="1" customHeight="1"/>
  </sheetData>
  <sheetProtection algorithmName="SHA-512" hashValue="HFBqQ4uR6tR0fL0FLzl3KB99Y5j9410vng6f5IS0c0FgYFDtLR998/Tg7V65Zr8IPGjUpVMxeMHd0F5PndxGeg==" saltValue="KI32gWXvcW7UVYPo7Oxyg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election activeCell="BT61" sqref="BT61"/>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608</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608</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609</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610</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92" t="s">
        <v>611</v>
      </c>
      <c r="AO43" s="1293"/>
      <c r="AP43" s="1293"/>
      <c r="AQ43" s="1293"/>
      <c r="AR43" s="1293"/>
      <c r="AS43" s="1293"/>
      <c r="AT43" s="1293"/>
      <c r="AU43" s="1293"/>
      <c r="AV43" s="1293"/>
      <c r="AW43" s="1293"/>
      <c r="AX43" s="1293"/>
      <c r="AY43" s="1293"/>
      <c r="AZ43" s="1293"/>
      <c r="BA43" s="1293"/>
      <c r="BB43" s="1293"/>
      <c r="BC43" s="1293"/>
      <c r="BD43" s="1293"/>
      <c r="BE43" s="1293"/>
      <c r="BF43" s="1293"/>
      <c r="BG43" s="1293"/>
      <c r="BH43" s="1293"/>
      <c r="BI43" s="1293"/>
      <c r="BJ43" s="1293"/>
      <c r="BK43" s="1293"/>
      <c r="BL43" s="1293"/>
      <c r="BM43" s="1293"/>
      <c r="BN43" s="1293"/>
      <c r="BO43" s="1293"/>
      <c r="BP43" s="1293"/>
      <c r="BQ43" s="1293"/>
      <c r="BR43" s="1293"/>
      <c r="BS43" s="1293"/>
      <c r="BT43" s="1293"/>
      <c r="BU43" s="1293"/>
      <c r="BV43" s="1293"/>
      <c r="BW43" s="1293"/>
      <c r="BX43" s="1293"/>
      <c r="BY43" s="1293"/>
      <c r="BZ43" s="1293"/>
      <c r="CA43" s="1293"/>
      <c r="CB43" s="1293"/>
      <c r="CC43" s="1293"/>
      <c r="CD43" s="1293"/>
      <c r="CE43" s="1293"/>
      <c r="CF43" s="1293"/>
      <c r="CG43" s="1293"/>
      <c r="CH43" s="1293"/>
      <c r="CI43" s="1293"/>
      <c r="CJ43" s="1293"/>
      <c r="CK43" s="1293"/>
      <c r="CL43" s="1293"/>
      <c r="CM43" s="1293"/>
      <c r="CN43" s="1293"/>
      <c r="CO43" s="1293"/>
      <c r="CP43" s="1293"/>
      <c r="CQ43" s="1293"/>
      <c r="CR43" s="1293"/>
      <c r="CS43" s="1293"/>
      <c r="CT43" s="1293"/>
      <c r="CU43" s="1293"/>
      <c r="CV43" s="1293"/>
      <c r="CW43" s="1293"/>
      <c r="CX43" s="1293"/>
      <c r="CY43" s="1293"/>
      <c r="CZ43" s="1293"/>
      <c r="DA43" s="1293"/>
      <c r="DB43" s="1293"/>
      <c r="DC43" s="1294"/>
    </row>
    <row r="44" spans="2:109">
      <c r="B44" s="374"/>
      <c r="AN44" s="1295"/>
      <c r="AO44" s="1296"/>
      <c r="AP44" s="1296"/>
      <c r="AQ44" s="1296"/>
      <c r="AR44" s="1296"/>
      <c r="AS44" s="1296"/>
      <c r="AT44" s="1296"/>
      <c r="AU44" s="1296"/>
      <c r="AV44" s="1296"/>
      <c r="AW44" s="1296"/>
      <c r="AX44" s="1296"/>
      <c r="AY44" s="1296"/>
      <c r="AZ44" s="1296"/>
      <c r="BA44" s="1296"/>
      <c r="BB44" s="1296"/>
      <c r="BC44" s="1296"/>
      <c r="BD44" s="1296"/>
      <c r="BE44" s="1296"/>
      <c r="BF44" s="1296"/>
      <c r="BG44" s="1296"/>
      <c r="BH44" s="1296"/>
      <c r="BI44" s="1296"/>
      <c r="BJ44" s="1296"/>
      <c r="BK44" s="1296"/>
      <c r="BL44" s="1296"/>
      <c r="BM44" s="1296"/>
      <c r="BN44" s="1296"/>
      <c r="BO44" s="1296"/>
      <c r="BP44" s="1296"/>
      <c r="BQ44" s="1296"/>
      <c r="BR44" s="1296"/>
      <c r="BS44" s="1296"/>
      <c r="BT44" s="1296"/>
      <c r="BU44" s="1296"/>
      <c r="BV44" s="1296"/>
      <c r="BW44" s="1296"/>
      <c r="BX44" s="1296"/>
      <c r="BY44" s="1296"/>
      <c r="BZ44" s="1296"/>
      <c r="CA44" s="1296"/>
      <c r="CB44" s="1296"/>
      <c r="CC44" s="1296"/>
      <c r="CD44" s="1296"/>
      <c r="CE44" s="1296"/>
      <c r="CF44" s="1296"/>
      <c r="CG44" s="1296"/>
      <c r="CH44" s="1296"/>
      <c r="CI44" s="1296"/>
      <c r="CJ44" s="1296"/>
      <c r="CK44" s="1296"/>
      <c r="CL44" s="1296"/>
      <c r="CM44" s="1296"/>
      <c r="CN44" s="1296"/>
      <c r="CO44" s="1296"/>
      <c r="CP44" s="1296"/>
      <c r="CQ44" s="1296"/>
      <c r="CR44" s="1296"/>
      <c r="CS44" s="1296"/>
      <c r="CT44" s="1296"/>
      <c r="CU44" s="1296"/>
      <c r="CV44" s="1296"/>
      <c r="CW44" s="1296"/>
      <c r="CX44" s="1296"/>
      <c r="CY44" s="1296"/>
      <c r="CZ44" s="1296"/>
      <c r="DA44" s="1296"/>
      <c r="DB44" s="1296"/>
      <c r="DC44" s="1297"/>
    </row>
    <row r="45" spans="2:109">
      <c r="B45" s="374"/>
      <c r="AN45" s="1295"/>
      <c r="AO45" s="1296"/>
      <c r="AP45" s="1296"/>
      <c r="AQ45" s="1296"/>
      <c r="AR45" s="1296"/>
      <c r="AS45" s="1296"/>
      <c r="AT45" s="1296"/>
      <c r="AU45" s="1296"/>
      <c r="AV45" s="1296"/>
      <c r="AW45" s="1296"/>
      <c r="AX45" s="1296"/>
      <c r="AY45" s="1296"/>
      <c r="AZ45" s="1296"/>
      <c r="BA45" s="1296"/>
      <c r="BB45" s="1296"/>
      <c r="BC45" s="1296"/>
      <c r="BD45" s="1296"/>
      <c r="BE45" s="1296"/>
      <c r="BF45" s="1296"/>
      <c r="BG45" s="1296"/>
      <c r="BH45" s="1296"/>
      <c r="BI45" s="1296"/>
      <c r="BJ45" s="1296"/>
      <c r="BK45" s="1296"/>
      <c r="BL45" s="1296"/>
      <c r="BM45" s="1296"/>
      <c r="BN45" s="1296"/>
      <c r="BO45" s="1296"/>
      <c r="BP45" s="1296"/>
      <c r="BQ45" s="1296"/>
      <c r="BR45" s="1296"/>
      <c r="BS45" s="1296"/>
      <c r="BT45" s="1296"/>
      <c r="BU45" s="1296"/>
      <c r="BV45" s="1296"/>
      <c r="BW45" s="1296"/>
      <c r="BX45" s="1296"/>
      <c r="BY45" s="1296"/>
      <c r="BZ45" s="1296"/>
      <c r="CA45" s="1296"/>
      <c r="CB45" s="1296"/>
      <c r="CC45" s="1296"/>
      <c r="CD45" s="1296"/>
      <c r="CE45" s="1296"/>
      <c r="CF45" s="1296"/>
      <c r="CG45" s="1296"/>
      <c r="CH45" s="1296"/>
      <c r="CI45" s="1296"/>
      <c r="CJ45" s="1296"/>
      <c r="CK45" s="1296"/>
      <c r="CL45" s="1296"/>
      <c r="CM45" s="1296"/>
      <c r="CN45" s="1296"/>
      <c r="CO45" s="1296"/>
      <c r="CP45" s="1296"/>
      <c r="CQ45" s="1296"/>
      <c r="CR45" s="1296"/>
      <c r="CS45" s="1296"/>
      <c r="CT45" s="1296"/>
      <c r="CU45" s="1296"/>
      <c r="CV45" s="1296"/>
      <c r="CW45" s="1296"/>
      <c r="CX45" s="1296"/>
      <c r="CY45" s="1296"/>
      <c r="CZ45" s="1296"/>
      <c r="DA45" s="1296"/>
      <c r="DB45" s="1296"/>
      <c r="DC45" s="1297"/>
    </row>
    <row r="46" spans="2:109">
      <c r="B46" s="374"/>
      <c r="AN46" s="1295"/>
      <c r="AO46" s="1296"/>
      <c r="AP46" s="1296"/>
      <c r="AQ46" s="1296"/>
      <c r="AR46" s="1296"/>
      <c r="AS46" s="1296"/>
      <c r="AT46" s="1296"/>
      <c r="AU46" s="1296"/>
      <c r="AV46" s="1296"/>
      <c r="AW46" s="1296"/>
      <c r="AX46" s="1296"/>
      <c r="AY46" s="1296"/>
      <c r="AZ46" s="1296"/>
      <c r="BA46" s="1296"/>
      <c r="BB46" s="1296"/>
      <c r="BC46" s="1296"/>
      <c r="BD46" s="1296"/>
      <c r="BE46" s="1296"/>
      <c r="BF46" s="1296"/>
      <c r="BG46" s="1296"/>
      <c r="BH46" s="1296"/>
      <c r="BI46" s="1296"/>
      <c r="BJ46" s="1296"/>
      <c r="BK46" s="1296"/>
      <c r="BL46" s="1296"/>
      <c r="BM46" s="1296"/>
      <c r="BN46" s="1296"/>
      <c r="BO46" s="1296"/>
      <c r="BP46" s="1296"/>
      <c r="BQ46" s="1296"/>
      <c r="BR46" s="1296"/>
      <c r="BS46" s="1296"/>
      <c r="BT46" s="1296"/>
      <c r="BU46" s="1296"/>
      <c r="BV46" s="1296"/>
      <c r="BW46" s="1296"/>
      <c r="BX46" s="1296"/>
      <c r="BY46" s="1296"/>
      <c r="BZ46" s="1296"/>
      <c r="CA46" s="1296"/>
      <c r="CB46" s="1296"/>
      <c r="CC46" s="1296"/>
      <c r="CD46" s="1296"/>
      <c r="CE46" s="1296"/>
      <c r="CF46" s="1296"/>
      <c r="CG46" s="1296"/>
      <c r="CH46" s="1296"/>
      <c r="CI46" s="1296"/>
      <c r="CJ46" s="1296"/>
      <c r="CK46" s="1296"/>
      <c r="CL46" s="1296"/>
      <c r="CM46" s="1296"/>
      <c r="CN46" s="1296"/>
      <c r="CO46" s="1296"/>
      <c r="CP46" s="1296"/>
      <c r="CQ46" s="1296"/>
      <c r="CR46" s="1296"/>
      <c r="CS46" s="1296"/>
      <c r="CT46" s="1296"/>
      <c r="CU46" s="1296"/>
      <c r="CV46" s="1296"/>
      <c r="CW46" s="1296"/>
      <c r="CX46" s="1296"/>
      <c r="CY46" s="1296"/>
      <c r="CZ46" s="1296"/>
      <c r="DA46" s="1296"/>
      <c r="DB46" s="1296"/>
      <c r="DC46" s="1297"/>
    </row>
    <row r="47" spans="2:109">
      <c r="B47" s="374"/>
      <c r="AN47" s="1298"/>
      <c r="AO47" s="1299"/>
      <c r="AP47" s="1299"/>
      <c r="AQ47" s="1299"/>
      <c r="AR47" s="1299"/>
      <c r="AS47" s="1299"/>
      <c r="AT47" s="1299"/>
      <c r="AU47" s="1299"/>
      <c r="AV47" s="1299"/>
      <c r="AW47" s="1299"/>
      <c r="AX47" s="1299"/>
      <c r="AY47" s="1299"/>
      <c r="AZ47" s="1299"/>
      <c r="BA47" s="1299"/>
      <c r="BB47" s="1299"/>
      <c r="BC47" s="1299"/>
      <c r="BD47" s="1299"/>
      <c r="BE47" s="1299"/>
      <c r="BF47" s="1299"/>
      <c r="BG47" s="1299"/>
      <c r="BH47" s="1299"/>
      <c r="BI47" s="1299"/>
      <c r="BJ47" s="1299"/>
      <c r="BK47" s="1299"/>
      <c r="BL47" s="1299"/>
      <c r="BM47" s="1299"/>
      <c r="BN47" s="1299"/>
      <c r="BO47" s="1299"/>
      <c r="BP47" s="1299"/>
      <c r="BQ47" s="1299"/>
      <c r="BR47" s="1299"/>
      <c r="BS47" s="1299"/>
      <c r="BT47" s="1299"/>
      <c r="BU47" s="1299"/>
      <c r="BV47" s="1299"/>
      <c r="BW47" s="1299"/>
      <c r="BX47" s="1299"/>
      <c r="BY47" s="1299"/>
      <c r="BZ47" s="1299"/>
      <c r="CA47" s="1299"/>
      <c r="CB47" s="1299"/>
      <c r="CC47" s="1299"/>
      <c r="CD47" s="1299"/>
      <c r="CE47" s="1299"/>
      <c r="CF47" s="1299"/>
      <c r="CG47" s="1299"/>
      <c r="CH47" s="1299"/>
      <c r="CI47" s="1299"/>
      <c r="CJ47" s="1299"/>
      <c r="CK47" s="1299"/>
      <c r="CL47" s="1299"/>
      <c r="CM47" s="1299"/>
      <c r="CN47" s="1299"/>
      <c r="CO47" s="1299"/>
      <c r="CP47" s="1299"/>
      <c r="CQ47" s="1299"/>
      <c r="CR47" s="1299"/>
      <c r="CS47" s="1299"/>
      <c r="CT47" s="1299"/>
      <c r="CU47" s="1299"/>
      <c r="CV47" s="1299"/>
      <c r="CW47" s="1299"/>
      <c r="CX47" s="1299"/>
      <c r="CY47" s="1299"/>
      <c r="CZ47" s="1299"/>
      <c r="DA47" s="1299"/>
      <c r="DB47" s="1299"/>
      <c r="DC47" s="1300"/>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612</v>
      </c>
    </row>
    <row r="50" spans="1:109">
      <c r="B50" s="374"/>
      <c r="G50" s="1285"/>
      <c r="H50" s="1285"/>
      <c r="I50" s="1285"/>
      <c r="J50" s="1285"/>
      <c r="K50" s="384"/>
      <c r="L50" s="384"/>
      <c r="M50" s="385"/>
      <c r="N50" s="385"/>
      <c r="AN50" s="1288"/>
      <c r="AO50" s="1289"/>
      <c r="AP50" s="1289"/>
      <c r="AQ50" s="1289"/>
      <c r="AR50" s="1289"/>
      <c r="AS50" s="1289"/>
      <c r="AT50" s="1289"/>
      <c r="AU50" s="1289"/>
      <c r="AV50" s="1289"/>
      <c r="AW50" s="1289"/>
      <c r="AX50" s="1289"/>
      <c r="AY50" s="1289"/>
      <c r="AZ50" s="1289"/>
      <c r="BA50" s="1289"/>
      <c r="BB50" s="1289"/>
      <c r="BC50" s="1289"/>
      <c r="BD50" s="1289"/>
      <c r="BE50" s="1289"/>
      <c r="BF50" s="1289"/>
      <c r="BG50" s="1289"/>
      <c r="BH50" s="1289"/>
      <c r="BI50" s="1289"/>
      <c r="BJ50" s="1289"/>
      <c r="BK50" s="1289"/>
      <c r="BL50" s="1289"/>
      <c r="BM50" s="1289"/>
      <c r="BN50" s="1289"/>
      <c r="BO50" s="1290"/>
      <c r="BP50" s="1284" t="s">
        <v>554</v>
      </c>
      <c r="BQ50" s="1284"/>
      <c r="BR50" s="1284"/>
      <c r="BS50" s="1284"/>
      <c r="BT50" s="1284"/>
      <c r="BU50" s="1284"/>
      <c r="BV50" s="1284"/>
      <c r="BW50" s="1284"/>
      <c r="BX50" s="1284" t="s">
        <v>555</v>
      </c>
      <c r="BY50" s="1284"/>
      <c r="BZ50" s="1284"/>
      <c r="CA50" s="1284"/>
      <c r="CB50" s="1284"/>
      <c r="CC50" s="1284"/>
      <c r="CD50" s="1284"/>
      <c r="CE50" s="1284"/>
      <c r="CF50" s="1284" t="s">
        <v>556</v>
      </c>
      <c r="CG50" s="1284"/>
      <c r="CH50" s="1284"/>
      <c r="CI50" s="1284"/>
      <c r="CJ50" s="1284"/>
      <c r="CK50" s="1284"/>
      <c r="CL50" s="1284"/>
      <c r="CM50" s="1284"/>
      <c r="CN50" s="1284" t="s">
        <v>557</v>
      </c>
      <c r="CO50" s="1284"/>
      <c r="CP50" s="1284"/>
      <c r="CQ50" s="1284"/>
      <c r="CR50" s="1284"/>
      <c r="CS50" s="1284"/>
      <c r="CT50" s="1284"/>
      <c r="CU50" s="1284"/>
      <c r="CV50" s="1284" t="s">
        <v>558</v>
      </c>
      <c r="CW50" s="1284"/>
      <c r="CX50" s="1284"/>
      <c r="CY50" s="1284"/>
      <c r="CZ50" s="1284"/>
      <c r="DA50" s="1284"/>
      <c r="DB50" s="1284"/>
      <c r="DC50" s="1284"/>
    </row>
    <row r="51" spans="1:109" ht="13.5" customHeight="1">
      <c r="B51" s="374"/>
      <c r="G51" s="1287"/>
      <c r="H51" s="1287"/>
      <c r="I51" s="1301"/>
      <c r="J51" s="1301"/>
      <c r="K51" s="1286"/>
      <c r="L51" s="1286"/>
      <c r="M51" s="1286"/>
      <c r="N51" s="1286"/>
      <c r="AM51" s="383"/>
      <c r="AN51" s="1282" t="s">
        <v>613</v>
      </c>
      <c r="AO51" s="1282"/>
      <c r="AP51" s="1282"/>
      <c r="AQ51" s="1282"/>
      <c r="AR51" s="1282"/>
      <c r="AS51" s="1282"/>
      <c r="AT51" s="1282"/>
      <c r="AU51" s="1282"/>
      <c r="AV51" s="1282"/>
      <c r="AW51" s="1282"/>
      <c r="AX51" s="1282"/>
      <c r="AY51" s="1282"/>
      <c r="AZ51" s="1282"/>
      <c r="BA51" s="1282"/>
      <c r="BB51" s="1282" t="s">
        <v>614</v>
      </c>
      <c r="BC51" s="1282"/>
      <c r="BD51" s="1282"/>
      <c r="BE51" s="1282"/>
      <c r="BF51" s="1282"/>
      <c r="BG51" s="1282"/>
      <c r="BH51" s="1282"/>
      <c r="BI51" s="1282"/>
      <c r="BJ51" s="1282"/>
      <c r="BK51" s="1282"/>
      <c r="BL51" s="1282"/>
      <c r="BM51" s="1282"/>
      <c r="BN51" s="1282"/>
      <c r="BO51" s="1282"/>
      <c r="BP51" s="1291"/>
      <c r="BQ51" s="1279"/>
      <c r="BR51" s="1279"/>
      <c r="BS51" s="1279"/>
      <c r="BT51" s="1279"/>
      <c r="BU51" s="1279"/>
      <c r="BV51" s="1279"/>
      <c r="BW51" s="1279"/>
      <c r="BX51" s="1291"/>
      <c r="BY51" s="1279"/>
      <c r="BZ51" s="1279"/>
      <c r="CA51" s="1279"/>
      <c r="CB51" s="1279"/>
      <c r="CC51" s="1279"/>
      <c r="CD51" s="1279"/>
      <c r="CE51" s="1279"/>
      <c r="CF51" s="1279">
        <v>61.9</v>
      </c>
      <c r="CG51" s="1279"/>
      <c r="CH51" s="1279"/>
      <c r="CI51" s="1279"/>
      <c r="CJ51" s="1279"/>
      <c r="CK51" s="1279"/>
      <c r="CL51" s="1279"/>
      <c r="CM51" s="1279"/>
      <c r="CN51" s="1279">
        <v>60</v>
      </c>
      <c r="CO51" s="1279"/>
      <c r="CP51" s="1279"/>
      <c r="CQ51" s="1279"/>
      <c r="CR51" s="1279"/>
      <c r="CS51" s="1279"/>
      <c r="CT51" s="1279"/>
      <c r="CU51" s="1279"/>
      <c r="CV51" s="1279">
        <v>70.5</v>
      </c>
      <c r="CW51" s="1279"/>
      <c r="CX51" s="1279"/>
      <c r="CY51" s="1279"/>
      <c r="CZ51" s="1279"/>
      <c r="DA51" s="1279"/>
      <c r="DB51" s="1279"/>
      <c r="DC51" s="1279"/>
    </row>
    <row r="52" spans="1:109">
      <c r="B52" s="374"/>
      <c r="G52" s="1287"/>
      <c r="H52" s="1287"/>
      <c r="I52" s="1301"/>
      <c r="J52" s="1301"/>
      <c r="K52" s="1286"/>
      <c r="L52" s="1286"/>
      <c r="M52" s="1286"/>
      <c r="N52" s="1286"/>
      <c r="AM52" s="383"/>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c r="A53" s="382"/>
      <c r="B53" s="374"/>
      <c r="G53" s="1287"/>
      <c r="H53" s="1287"/>
      <c r="I53" s="1285"/>
      <c r="J53" s="1285"/>
      <c r="K53" s="1286"/>
      <c r="L53" s="1286"/>
      <c r="M53" s="1286"/>
      <c r="N53" s="1286"/>
      <c r="AM53" s="383"/>
      <c r="AN53" s="1282"/>
      <c r="AO53" s="1282"/>
      <c r="AP53" s="1282"/>
      <c r="AQ53" s="1282"/>
      <c r="AR53" s="1282"/>
      <c r="AS53" s="1282"/>
      <c r="AT53" s="1282"/>
      <c r="AU53" s="1282"/>
      <c r="AV53" s="1282"/>
      <c r="AW53" s="1282"/>
      <c r="AX53" s="1282"/>
      <c r="AY53" s="1282"/>
      <c r="AZ53" s="1282"/>
      <c r="BA53" s="1282"/>
      <c r="BB53" s="1282" t="s">
        <v>615</v>
      </c>
      <c r="BC53" s="1282"/>
      <c r="BD53" s="1282"/>
      <c r="BE53" s="1282"/>
      <c r="BF53" s="1282"/>
      <c r="BG53" s="1282"/>
      <c r="BH53" s="1282"/>
      <c r="BI53" s="1282"/>
      <c r="BJ53" s="1282"/>
      <c r="BK53" s="1282"/>
      <c r="BL53" s="1282"/>
      <c r="BM53" s="1282"/>
      <c r="BN53" s="1282"/>
      <c r="BO53" s="1282"/>
      <c r="BP53" s="1291"/>
      <c r="BQ53" s="1279"/>
      <c r="BR53" s="1279"/>
      <c r="BS53" s="1279"/>
      <c r="BT53" s="1279"/>
      <c r="BU53" s="1279"/>
      <c r="BV53" s="1279"/>
      <c r="BW53" s="1279"/>
      <c r="BX53" s="1291"/>
      <c r="BY53" s="1279"/>
      <c r="BZ53" s="1279"/>
      <c r="CA53" s="1279"/>
      <c r="CB53" s="1279"/>
      <c r="CC53" s="1279"/>
      <c r="CD53" s="1279"/>
      <c r="CE53" s="1279"/>
      <c r="CF53" s="1279">
        <v>58.8</v>
      </c>
      <c r="CG53" s="1279"/>
      <c r="CH53" s="1279"/>
      <c r="CI53" s="1279"/>
      <c r="CJ53" s="1279"/>
      <c r="CK53" s="1279"/>
      <c r="CL53" s="1279"/>
      <c r="CM53" s="1279"/>
      <c r="CN53" s="1279">
        <v>57.4</v>
      </c>
      <c r="CO53" s="1279"/>
      <c r="CP53" s="1279"/>
      <c r="CQ53" s="1279"/>
      <c r="CR53" s="1279"/>
      <c r="CS53" s="1279"/>
      <c r="CT53" s="1279"/>
      <c r="CU53" s="1279"/>
      <c r="CV53" s="1279">
        <v>58</v>
      </c>
      <c r="CW53" s="1279"/>
      <c r="CX53" s="1279"/>
      <c r="CY53" s="1279"/>
      <c r="CZ53" s="1279"/>
      <c r="DA53" s="1279"/>
      <c r="DB53" s="1279"/>
      <c r="DC53" s="1279"/>
    </row>
    <row r="54" spans="1:109">
      <c r="A54" s="382"/>
      <c r="B54" s="374"/>
      <c r="G54" s="1287"/>
      <c r="H54" s="1287"/>
      <c r="I54" s="1285"/>
      <c r="J54" s="1285"/>
      <c r="K54" s="1286"/>
      <c r="L54" s="1286"/>
      <c r="M54" s="1286"/>
      <c r="N54" s="1286"/>
      <c r="AM54" s="383"/>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c r="A55" s="382"/>
      <c r="B55" s="374"/>
      <c r="G55" s="1285"/>
      <c r="H55" s="1285"/>
      <c r="I55" s="1285"/>
      <c r="J55" s="1285"/>
      <c r="K55" s="1286"/>
      <c r="L55" s="1286"/>
      <c r="M55" s="1286"/>
      <c r="N55" s="1286"/>
      <c r="AN55" s="1284" t="s">
        <v>616</v>
      </c>
      <c r="AO55" s="1284"/>
      <c r="AP55" s="1284"/>
      <c r="AQ55" s="1284"/>
      <c r="AR55" s="1284"/>
      <c r="AS55" s="1284"/>
      <c r="AT55" s="1284"/>
      <c r="AU55" s="1284"/>
      <c r="AV55" s="1284"/>
      <c r="AW55" s="1284"/>
      <c r="AX55" s="1284"/>
      <c r="AY55" s="1284"/>
      <c r="AZ55" s="1284"/>
      <c r="BA55" s="1284"/>
      <c r="BB55" s="1282" t="s">
        <v>614</v>
      </c>
      <c r="BC55" s="1282"/>
      <c r="BD55" s="1282"/>
      <c r="BE55" s="1282"/>
      <c r="BF55" s="1282"/>
      <c r="BG55" s="1282"/>
      <c r="BH55" s="1282"/>
      <c r="BI55" s="1282"/>
      <c r="BJ55" s="1282"/>
      <c r="BK55" s="1282"/>
      <c r="BL55" s="1282"/>
      <c r="BM55" s="1282"/>
      <c r="BN55" s="1282"/>
      <c r="BO55" s="1282"/>
      <c r="BP55" s="1291"/>
      <c r="BQ55" s="1279"/>
      <c r="BR55" s="1279"/>
      <c r="BS55" s="1279"/>
      <c r="BT55" s="1279"/>
      <c r="BU55" s="1279"/>
      <c r="BV55" s="1279"/>
      <c r="BW55" s="1279"/>
      <c r="BX55" s="1291"/>
      <c r="BY55" s="1279"/>
      <c r="BZ55" s="1279"/>
      <c r="CA55" s="1279"/>
      <c r="CB55" s="1279"/>
      <c r="CC55" s="1279"/>
      <c r="CD55" s="1279"/>
      <c r="CE55" s="1279"/>
      <c r="CF55" s="1279">
        <v>13</v>
      </c>
      <c r="CG55" s="1279"/>
      <c r="CH55" s="1279"/>
      <c r="CI55" s="1279"/>
      <c r="CJ55" s="1279"/>
      <c r="CK55" s="1279"/>
      <c r="CL55" s="1279"/>
      <c r="CM55" s="1279"/>
      <c r="CN55" s="1279">
        <v>21</v>
      </c>
      <c r="CO55" s="1279"/>
      <c r="CP55" s="1279"/>
      <c r="CQ55" s="1279"/>
      <c r="CR55" s="1279"/>
      <c r="CS55" s="1279"/>
      <c r="CT55" s="1279"/>
      <c r="CU55" s="1279"/>
      <c r="CV55" s="1279">
        <v>20.2</v>
      </c>
      <c r="CW55" s="1279"/>
      <c r="CX55" s="1279"/>
      <c r="CY55" s="1279"/>
      <c r="CZ55" s="1279"/>
      <c r="DA55" s="1279"/>
      <c r="DB55" s="1279"/>
      <c r="DC55" s="1279"/>
    </row>
    <row r="56" spans="1:109">
      <c r="A56" s="382"/>
      <c r="B56" s="374"/>
      <c r="G56" s="1285"/>
      <c r="H56" s="1285"/>
      <c r="I56" s="1285"/>
      <c r="J56" s="1285"/>
      <c r="K56" s="1286"/>
      <c r="L56" s="1286"/>
      <c r="M56" s="1286"/>
      <c r="N56" s="1286"/>
      <c r="AN56" s="1284"/>
      <c r="AO56" s="1284"/>
      <c r="AP56" s="1284"/>
      <c r="AQ56" s="1284"/>
      <c r="AR56" s="1284"/>
      <c r="AS56" s="1284"/>
      <c r="AT56" s="1284"/>
      <c r="AU56" s="1284"/>
      <c r="AV56" s="1284"/>
      <c r="AW56" s="1284"/>
      <c r="AX56" s="1284"/>
      <c r="AY56" s="1284"/>
      <c r="AZ56" s="1284"/>
      <c r="BA56" s="1284"/>
      <c r="BB56" s="1282"/>
      <c r="BC56" s="1282"/>
      <c r="BD56" s="1282"/>
      <c r="BE56" s="1282"/>
      <c r="BF56" s="1282"/>
      <c r="BG56" s="1282"/>
      <c r="BH56" s="1282"/>
      <c r="BI56" s="1282"/>
      <c r="BJ56" s="1282"/>
      <c r="BK56" s="1282"/>
      <c r="BL56" s="1282"/>
      <c r="BM56" s="1282"/>
      <c r="BN56" s="1282"/>
      <c r="BO56" s="1282"/>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382" customFormat="1">
      <c r="B57" s="386"/>
      <c r="G57" s="1285"/>
      <c r="H57" s="1285"/>
      <c r="I57" s="1280"/>
      <c r="J57" s="1280"/>
      <c r="K57" s="1286"/>
      <c r="L57" s="1286"/>
      <c r="M57" s="1286"/>
      <c r="N57" s="1286"/>
      <c r="AM57" s="367"/>
      <c r="AN57" s="1284"/>
      <c r="AO57" s="1284"/>
      <c r="AP57" s="1284"/>
      <c r="AQ57" s="1284"/>
      <c r="AR57" s="1284"/>
      <c r="AS57" s="1284"/>
      <c r="AT57" s="1284"/>
      <c r="AU57" s="1284"/>
      <c r="AV57" s="1284"/>
      <c r="AW57" s="1284"/>
      <c r="AX57" s="1284"/>
      <c r="AY57" s="1284"/>
      <c r="AZ57" s="1284"/>
      <c r="BA57" s="1284"/>
      <c r="BB57" s="1282" t="s">
        <v>615</v>
      </c>
      <c r="BC57" s="1282"/>
      <c r="BD57" s="1282"/>
      <c r="BE57" s="1282"/>
      <c r="BF57" s="1282"/>
      <c r="BG57" s="1282"/>
      <c r="BH57" s="1282"/>
      <c r="BI57" s="1282"/>
      <c r="BJ57" s="1282"/>
      <c r="BK57" s="1282"/>
      <c r="BL57" s="1282"/>
      <c r="BM57" s="1282"/>
      <c r="BN57" s="1282"/>
      <c r="BO57" s="1282"/>
      <c r="BP57" s="1291"/>
      <c r="BQ57" s="1279"/>
      <c r="BR57" s="1279"/>
      <c r="BS57" s="1279"/>
      <c r="BT57" s="1279"/>
      <c r="BU57" s="1279"/>
      <c r="BV57" s="1279"/>
      <c r="BW57" s="1279"/>
      <c r="BX57" s="1291"/>
      <c r="BY57" s="1279"/>
      <c r="BZ57" s="1279"/>
      <c r="CA57" s="1279"/>
      <c r="CB57" s="1279"/>
      <c r="CC57" s="1279"/>
      <c r="CD57" s="1279"/>
      <c r="CE57" s="1279"/>
      <c r="CF57" s="1279">
        <v>53.4</v>
      </c>
      <c r="CG57" s="1279"/>
      <c r="CH57" s="1279"/>
      <c r="CI57" s="1279"/>
      <c r="CJ57" s="1279"/>
      <c r="CK57" s="1279"/>
      <c r="CL57" s="1279"/>
      <c r="CM57" s="1279"/>
      <c r="CN57" s="1279">
        <v>56.1</v>
      </c>
      <c r="CO57" s="1279"/>
      <c r="CP57" s="1279"/>
      <c r="CQ57" s="1279"/>
      <c r="CR57" s="1279"/>
      <c r="CS57" s="1279"/>
      <c r="CT57" s="1279"/>
      <c r="CU57" s="1279"/>
      <c r="CV57" s="1279">
        <v>58.1</v>
      </c>
      <c r="CW57" s="1279"/>
      <c r="CX57" s="1279"/>
      <c r="CY57" s="1279"/>
      <c r="CZ57" s="1279"/>
      <c r="DA57" s="1279"/>
      <c r="DB57" s="1279"/>
      <c r="DC57" s="1279"/>
      <c r="DD57" s="387"/>
      <c r="DE57" s="386"/>
    </row>
    <row r="58" spans="1:109" s="382" customFormat="1">
      <c r="A58" s="367"/>
      <c r="B58" s="386"/>
      <c r="G58" s="1285"/>
      <c r="H58" s="1285"/>
      <c r="I58" s="1280"/>
      <c r="J58" s="1280"/>
      <c r="K58" s="1286"/>
      <c r="L58" s="1286"/>
      <c r="M58" s="1286"/>
      <c r="N58" s="1286"/>
      <c r="AM58" s="367"/>
      <c r="AN58" s="1284"/>
      <c r="AO58" s="1284"/>
      <c r="AP58" s="1284"/>
      <c r="AQ58" s="1284"/>
      <c r="AR58" s="1284"/>
      <c r="AS58" s="1284"/>
      <c r="AT58" s="1284"/>
      <c r="AU58" s="1284"/>
      <c r="AV58" s="1284"/>
      <c r="AW58" s="1284"/>
      <c r="AX58" s="1284"/>
      <c r="AY58" s="1284"/>
      <c r="AZ58" s="1284"/>
      <c r="BA58" s="1284"/>
      <c r="BB58" s="1282"/>
      <c r="BC58" s="1282"/>
      <c r="BD58" s="1282"/>
      <c r="BE58" s="1282"/>
      <c r="BF58" s="1282"/>
      <c r="BG58" s="1282"/>
      <c r="BH58" s="1282"/>
      <c r="BI58" s="1282"/>
      <c r="BJ58" s="1282"/>
      <c r="BK58" s="1282"/>
      <c r="BL58" s="1282"/>
      <c r="BM58" s="1282"/>
      <c r="BN58" s="1282"/>
      <c r="BO58" s="1282"/>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617</v>
      </c>
    </row>
    <row r="64" spans="1:109">
      <c r="B64" s="374"/>
      <c r="G64" s="381"/>
      <c r="I64" s="394"/>
      <c r="J64" s="394"/>
      <c r="K64" s="394"/>
      <c r="L64" s="394"/>
      <c r="M64" s="394"/>
      <c r="N64" s="395"/>
      <c r="AM64" s="381"/>
      <c r="AN64" s="381" t="s">
        <v>610</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92" t="s">
        <v>618</v>
      </c>
      <c r="AO65" s="1293"/>
      <c r="AP65" s="1293"/>
      <c r="AQ65" s="1293"/>
      <c r="AR65" s="1293"/>
      <c r="AS65" s="1293"/>
      <c r="AT65" s="1293"/>
      <c r="AU65" s="1293"/>
      <c r="AV65" s="1293"/>
      <c r="AW65" s="1293"/>
      <c r="AX65" s="1293"/>
      <c r="AY65" s="1293"/>
      <c r="AZ65" s="1293"/>
      <c r="BA65" s="1293"/>
      <c r="BB65" s="1293"/>
      <c r="BC65" s="1293"/>
      <c r="BD65" s="1293"/>
      <c r="BE65" s="1293"/>
      <c r="BF65" s="1293"/>
      <c r="BG65" s="1293"/>
      <c r="BH65" s="1293"/>
      <c r="BI65" s="1293"/>
      <c r="BJ65" s="1293"/>
      <c r="BK65" s="1293"/>
      <c r="BL65" s="1293"/>
      <c r="BM65" s="1293"/>
      <c r="BN65" s="1293"/>
      <c r="BO65" s="1293"/>
      <c r="BP65" s="1293"/>
      <c r="BQ65" s="1293"/>
      <c r="BR65" s="1293"/>
      <c r="BS65" s="1293"/>
      <c r="BT65" s="1293"/>
      <c r="BU65" s="1293"/>
      <c r="BV65" s="1293"/>
      <c r="BW65" s="1293"/>
      <c r="BX65" s="1293"/>
      <c r="BY65" s="1293"/>
      <c r="BZ65" s="1293"/>
      <c r="CA65" s="1293"/>
      <c r="CB65" s="1293"/>
      <c r="CC65" s="1293"/>
      <c r="CD65" s="1293"/>
      <c r="CE65" s="1293"/>
      <c r="CF65" s="1293"/>
      <c r="CG65" s="1293"/>
      <c r="CH65" s="1293"/>
      <c r="CI65" s="1293"/>
      <c r="CJ65" s="1293"/>
      <c r="CK65" s="1293"/>
      <c r="CL65" s="1293"/>
      <c r="CM65" s="1293"/>
      <c r="CN65" s="1293"/>
      <c r="CO65" s="1293"/>
      <c r="CP65" s="1293"/>
      <c r="CQ65" s="1293"/>
      <c r="CR65" s="1293"/>
      <c r="CS65" s="1293"/>
      <c r="CT65" s="1293"/>
      <c r="CU65" s="1293"/>
      <c r="CV65" s="1293"/>
      <c r="CW65" s="1293"/>
      <c r="CX65" s="1293"/>
      <c r="CY65" s="1293"/>
      <c r="CZ65" s="1293"/>
      <c r="DA65" s="1293"/>
      <c r="DB65" s="1293"/>
      <c r="DC65" s="1294"/>
    </row>
    <row r="66" spans="2:107">
      <c r="B66" s="374"/>
      <c r="AN66" s="1295"/>
      <c r="AO66" s="1296"/>
      <c r="AP66" s="1296"/>
      <c r="AQ66" s="1296"/>
      <c r="AR66" s="1296"/>
      <c r="AS66" s="1296"/>
      <c r="AT66" s="1296"/>
      <c r="AU66" s="1296"/>
      <c r="AV66" s="1296"/>
      <c r="AW66" s="1296"/>
      <c r="AX66" s="1296"/>
      <c r="AY66" s="1296"/>
      <c r="AZ66" s="1296"/>
      <c r="BA66" s="1296"/>
      <c r="BB66" s="1296"/>
      <c r="BC66" s="1296"/>
      <c r="BD66" s="1296"/>
      <c r="BE66" s="1296"/>
      <c r="BF66" s="1296"/>
      <c r="BG66" s="1296"/>
      <c r="BH66" s="1296"/>
      <c r="BI66" s="1296"/>
      <c r="BJ66" s="1296"/>
      <c r="BK66" s="1296"/>
      <c r="BL66" s="1296"/>
      <c r="BM66" s="1296"/>
      <c r="BN66" s="1296"/>
      <c r="BO66" s="1296"/>
      <c r="BP66" s="1296"/>
      <c r="BQ66" s="1296"/>
      <c r="BR66" s="1296"/>
      <c r="BS66" s="1296"/>
      <c r="BT66" s="1296"/>
      <c r="BU66" s="1296"/>
      <c r="BV66" s="1296"/>
      <c r="BW66" s="1296"/>
      <c r="BX66" s="1296"/>
      <c r="BY66" s="1296"/>
      <c r="BZ66" s="1296"/>
      <c r="CA66" s="1296"/>
      <c r="CB66" s="1296"/>
      <c r="CC66" s="1296"/>
      <c r="CD66" s="1296"/>
      <c r="CE66" s="1296"/>
      <c r="CF66" s="1296"/>
      <c r="CG66" s="1296"/>
      <c r="CH66" s="1296"/>
      <c r="CI66" s="1296"/>
      <c r="CJ66" s="1296"/>
      <c r="CK66" s="1296"/>
      <c r="CL66" s="1296"/>
      <c r="CM66" s="1296"/>
      <c r="CN66" s="1296"/>
      <c r="CO66" s="1296"/>
      <c r="CP66" s="1296"/>
      <c r="CQ66" s="1296"/>
      <c r="CR66" s="1296"/>
      <c r="CS66" s="1296"/>
      <c r="CT66" s="1296"/>
      <c r="CU66" s="1296"/>
      <c r="CV66" s="1296"/>
      <c r="CW66" s="1296"/>
      <c r="CX66" s="1296"/>
      <c r="CY66" s="1296"/>
      <c r="CZ66" s="1296"/>
      <c r="DA66" s="1296"/>
      <c r="DB66" s="1296"/>
      <c r="DC66" s="1297"/>
    </row>
    <row r="67" spans="2:107">
      <c r="B67" s="374"/>
      <c r="AN67" s="1295"/>
      <c r="AO67" s="1296"/>
      <c r="AP67" s="1296"/>
      <c r="AQ67" s="1296"/>
      <c r="AR67" s="1296"/>
      <c r="AS67" s="1296"/>
      <c r="AT67" s="1296"/>
      <c r="AU67" s="1296"/>
      <c r="AV67" s="1296"/>
      <c r="AW67" s="1296"/>
      <c r="AX67" s="1296"/>
      <c r="AY67" s="1296"/>
      <c r="AZ67" s="1296"/>
      <c r="BA67" s="1296"/>
      <c r="BB67" s="1296"/>
      <c r="BC67" s="1296"/>
      <c r="BD67" s="1296"/>
      <c r="BE67" s="1296"/>
      <c r="BF67" s="1296"/>
      <c r="BG67" s="1296"/>
      <c r="BH67" s="1296"/>
      <c r="BI67" s="1296"/>
      <c r="BJ67" s="1296"/>
      <c r="BK67" s="1296"/>
      <c r="BL67" s="1296"/>
      <c r="BM67" s="1296"/>
      <c r="BN67" s="1296"/>
      <c r="BO67" s="1296"/>
      <c r="BP67" s="1296"/>
      <c r="BQ67" s="1296"/>
      <c r="BR67" s="1296"/>
      <c r="BS67" s="1296"/>
      <c r="BT67" s="1296"/>
      <c r="BU67" s="1296"/>
      <c r="BV67" s="1296"/>
      <c r="BW67" s="1296"/>
      <c r="BX67" s="1296"/>
      <c r="BY67" s="1296"/>
      <c r="BZ67" s="1296"/>
      <c r="CA67" s="1296"/>
      <c r="CB67" s="1296"/>
      <c r="CC67" s="1296"/>
      <c r="CD67" s="1296"/>
      <c r="CE67" s="1296"/>
      <c r="CF67" s="1296"/>
      <c r="CG67" s="1296"/>
      <c r="CH67" s="1296"/>
      <c r="CI67" s="1296"/>
      <c r="CJ67" s="1296"/>
      <c r="CK67" s="1296"/>
      <c r="CL67" s="1296"/>
      <c r="CM67" s="1296"/>
      <c r="CN67" s="1296"/>
      <c r="CO67" s="1296"/>
      <c r="CP67" s="1296"/>
      <c r="CQ67" s="1296"/>
      <c r="CR67" s="1296"/>
      <c r="CS67" s="1296"/>
      <c r="CT67" s="1296"/>
      <c r="CU67" s="1296"/>
      <c r="CV67" s="1296"/>
      <c r="CW67" s="1296"/>
      <c r="CX67" s="1296"/>
      <c r="CY67" s="1296"/>
      <c r="CZ67" s="1296"/>
      <c r="DA67" s="1296"/>
      <c r="DB67" s="1296"/>
      <c r="DC67" s="1297"/>
    </row>
    <row r="68" spans="2:107">
      <c r="B68" s="374"/>
      <c r="AN68" s="1295"/>
      <c r="AO68" s="1296"/>
      <c r="AP68" s="1296"/>
      <c r="AQ68" s="1296"/>
      <c r="AR68" s="1296"/>
      <c r="AS68" s="1296"/>
      <c r="AT68" s="1296"/>
      <c r="AU68" s="1296"/>
      <c r="AV68" s="1296"/>
      <c r="AW68" s="1296"/>
      <c r="AX68" s="1296"/>
      <c r="AY68" s="1296"/>
      <c r="AZ68" s="1296"/>
      <c r="BA68" s="1296"/>
      <c r="BB68" s="1296"/>
      <c r="BC68" s="1296"/>
      <c r="BD68" s="1296"/>
      <c r="BE68" s="1296"/>
      <c r="BF68" s="1296"/>
      <c r="BG68" s="1296"/>
      <c r="BH68" s="1296"/>
      <c r="BI68" s="1296"/>
      <c r="BJ68" s="1296"/>
      <c r="BK68" s="1296"/>
      <c r="BL68" s="1296"/>
      <c r="BM68" s="1296"/>
      <c r="BN68" s="1296"/>
      <c r="BO68" s="1296"/>
      <c r="BP68" s="1296"/>
      <c r="BQ68" s="1296"/>
      <c r="BR68" s="1296"/>
      <c r="BS68" s="1296"/>
      <c r="BT68" s="1296"/>
      <c r="BU68" s="1296"/>
      <c r="BV68" s="1296"/>
      <c r="BW68" s="1296"/>
      <c r="BX68" s="1296"/>
      <c r="BY68" s="1296"/>
      <c r="BZ68" s="1296"/>
      <c r="CA68" s="1296"/>
      <c r="CB68" s="1296"/>
      <c r="CC68" s="1296"/>
      <c r="CD68" s="1296"/>
      <c r="CE68" s="1296"/>
      <c r="CF68" s="1296"/>
      <c r="CG68" s="1296"/>
      <c r="CH68" s="1296"/>
      <c r="CI68" s="1296"/>
      <c r="CJ68" s="1296"/>
      <c r="CK68" s="1296"/>
      <c r="CL68" s="1296"/>
      <c r="CM68" s="1296"/>
      <c r="CN68" s="1296"/>
      <c r="CO68" s="1296"/>
      <c r="CP68" s="1296"/>
      <c r="CQ68" s="1296"/>
      <c r="CR68" s="1296"/>
      <c r="CS68" s="1296"/>
      <c r="CT68" s="1296"/>
      <c r="CU68" s="1296"/>
      <c r="CV68" s="1296"/>
      <c r="CW68" s="1296"/>
      <c r="CX68" s="1296"/>
      <c r="CY68" s="1296"/>
      <c r="CZ68" s="1296"/>
      <c r="DA68" s="1296"/>
      <c r="DB68" s="1296"/>
      <c r="DC68" s="1297"/>
    </row>
    <row r="69" spans="2:107">
      <c r="B69" s="374"/>
      <c r="AN69" s="1298"/>
      <c r="AO69" s="1299"/>
      <c r="AP69" s="1299"/>
      <c r="AQ69" s="1299"/>
      <c r="AR69" s="1299"/>
      <c r="AS69" s="1299"/>
      <c r="AT69" s="1299"/>
      <c r="AU69" s="1299"/>
      <c r="AV69" s="1299"/>
      <c r="AW69" s="1299"/>
      <c r="AX69" s="1299"/>
      <c r="AY69" s="1299"/>
      <c r="AZ69" s="1299"/>
      <c r="BA69" s="1299"/>
      <c r="BB69" s="1299"/>
      <c r="BC69" s="1299"/>
      <c r="BD69" s="1299"/>
      <c r="BE69" s="1299"/>
      <c r="BF69" s="1299"/>
      <c r="BG69" s="1299"/>
      <c r="BH69" s="1299"/>
      <c r="BI69" s="1299"/>
      <c r="BJ69" s="1299"/>
      <c r="BK69" s="1299"/>
      <c r="BL69" s="1299"/>
      <c r="BM69" s="1299"/>
      <c r="BN69" s="1299"/>
      <c r="BO69" s="1299"/>
      <c r="BP69" s="1299"/>
      <c r="BQ69" s="1299"/>
      <c r="BR69" s="1299"/>
      <c r="BS69" s="1299"/>
      <c r="BT69" s="1299"/>
      <c r="BU69" s="1299"/>
      <c r="BV69" s="1299"/>
      <c r="BW69" s="1299"/>
      <c r="BX69" s="1299"/>
      <c r="BY69" s="1299"/>
      <c r="BZ69" s="1299"/>
      <c r="CA69" s="1299"/>
      <c r="CB69" s="1299"/>
      <c r="CC69" s="1299"/>
      <c r="CD69" s="1299"/>
      <c r="CE69" s="1299"/>
      <c r="CF69" s="1299"/>
      <c r="CG69" s="1299"/>
      <c r="CH69" s="1299"/>
      <c r="CI69" s="1299"/>
      <c r="CJ69" s="1299"/>
      <c r="CK69" s="1299"/>
      <c r="CL69" s="1299"/>
      <c r="CM69" s="1299"/>
      <c r="CN69" s="1299"/>
      <c r="CO69" s="1299"/>
      <c r="CP69" s="1299"/>
      <c r="CQ69" s="1299"/>
      <c r="CR69" s="1299"/>
      <c r="CS69" s="1299"/>
      <c r="CT69" s="1299"/>
      <c r="CU69" s="1299"/>
      <c r="CV69" s="1299"/>
      <c r="CW69" s="1299"/>
      <c r="CX69" s="1299"/>
      <c r="CY69" s="1299"/>
      <c r="CZ69" s="1299"/>
      <c r="DA69" s="1299"/>
      <c r="DB69" s="1299"/>
      <c r="DC69" s="1300"/>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612</v>
      </c>
    </row>
    <row r="72" spans="2:107">
      <c r="B72" s="374"/>
      <c r="G72" s="1285"/>
      <c r="H72" s="1285"/>
      <c r="I72" s="1285"/>
      <c r="J72" s="1285"/>
      <c r="K72" s="384"/>
      <c r="L72" s="384"/>
      <c r="M72" s="385"/>
      <c r="N72" s="385"/>
      <c r="AN72" s="1288"/>
      <c r="AO72" s="1289"/>
      <c r="AP72" s="1289"/>
      <c r="AQ72" s="1289"/>
      <c r="AR72" s="1289"/>
      <c r="AS72" s="1289"/>
      <c r="AT72" s="1289"/>
      <c r="AU72" s="1289"/>
      <c r="AV72" s="1289"/>
      <c r="AW72" s="1289"/>
      <c r="AX72" s="1289"/>
      <c r="AY72" s="1289"/>
      <c r="AZ72" s="1289"/>
      <c r="BA72" s="1289"/>
      <c r="BB72" s="1289"/>
      <c r="BC72" s="1289"/>
      <c r="BD72" s="1289"/>
      <c r="BE72" s="1289"/>
      <c r="BF72" s="1289"/>
      <c r="BG72" s="1289"/>
      <c r="BH72" s="1289"/>
      <c r="BI72" s="1289"/>
      <c r="BJ72" s="1289"/>
      <c r="BK72" s="1289"/>
      <c r="BL72" s="1289"/>
      <c r="BM72" s="1289"/>
      <c r="BN72" s="1289"/>
      <c r="BO72" s="1290"/>
      <c r="BP72" s="1284" t="s">
        <v>554</v>
      </c>
      <c r="BQ72" s="1284"/>
      <c r="BR72" s="1284"/>
      <c r="BS72" s="1284"/>
      <c r="BT72" s="1284"/>
      <c r="BU72" s="1284"/>
      <c r="BV72" s="1284"/>
      <c r="BW72" s="1284"/>
      <c r="BX72" s="1284" t="s">
        <v>555</v>
      </c>
      <c r="BY72" s="1284"/>
      <c r="BZ72" s="1284"/>
      <c r="CA72" s="1284"/>
      <c r="CB72" s="1284"/>
      <c r="CC72" s="1284"/>
      <c r="CD72" s="1284"/>
      <c r="CE72" s="1284"/>
      <c r="CF72" s="1284" t="s">
        <v>556</v>
      </c>
      <c r="CG72" s="1284"/>
      <c r="CH72" s="1284"/>
      <c r="CI72" s="1284"/>
      <c r="CJ72" s="1284"/>
      <c r="CK72" s="1284"/>
      <c r="CL72" s="1284"/>
      <c r="CM72" s="1284"/>
      <c r="CN72" s="1284" t="s">
        <v>557</v>
      </c>
      <c r="CO72" s="1284"/>
      <c r="CP72" s="1284"/>
      <c r="CQ72" s="1284"/>
      <c r="CR72" s="1284"/>
      <c r="CS72" s="1284"/>
      <c r="CT72" s="1284"/>
      <c r="CU72" s="1284"/>
      <c r="CV72" s="1284" t="s">
        <v>558</v>
      </c>
      <c r="CW72" s="1284"/>
      <c r="CX72" s="1284"/>
      <c r="CY72" s="1284"/>
      <c r="CZ72" s="1284"/>
      <c r="DA72" s="1284"/>
      <c r="DB72" s="1284"/>
      <c r="DC72" s="1284"/>
    </row>
    <row r="73" spans="2:107">
      <c r="B73" s="374"/>
      <c r="G73" s="1287"/>
      <c r="H73" s="1287"/>
      <c r="I73" s="1287"/>
      <c r="J73" s="1287"/>
      <c r="K73" s="1283"/>
      <c r="L73" s="1283"/>
      <c r="M73" s="1283"/>
      <c r="N73" s="1283"/>
      <c r="AM73" s="383"/>
      <c r="AN73" s="1282" t="s">
        <v>613</v>
      </c>
      <c r="AO73" s="1282"/>
      <c r="AP73" s="1282"/>
      <c r="AQ73" s="1282"/>
      <c r="AR73" s="1282"/>
      <c r="AS73" s="1282"/>
      <c r="AT73" s="1282"/>
      <c r="AU73" s="1282"/>
      <c r="AV73" s="1282"/>
      <c r="AW73" s="1282"/>
      <c r="AX73" s="1282"/>
      <c r="AY73" s="1282"/>
      <c r="AZ73" s="1282"/>
      <c r="BA73" s="1282"/>
      <c r="BB73" s="1282" t="s">
        <v>614</v>
      </c>
      <c r="BC73" s="1282"/>
      <c r="BD73" s="1282"/>
      <c r="BE73" s="1282"/>
      <c r="BF73" s="1282"/>
      <c r="BG73" s="1282"/>
      <c r="BH73" s="1282"/>
      <c r="BI73" s="1282"/>
      <c r="BJ73" s="1282"/>
      <c r="BK73" s="1282"/>
      <c r="BL73" s="1282"/>
      <c r="BM73" s="1282"/>
      <c r="BN73" s="1282"/>
      <c r="BO73" s="1282"/>
      <c r="BP73" s="1279">
        <v>65.7</v>
      </c>
      <c r="BQ73" s="1279"/>
      <c r="BR73" s="1279"/>
      <c r="BS73" s="1279"/>
      <c r="BT73" s="1279"/>
      <c r="BU73" s="1279"/>
      <c r="BV73" s="1279"/>
      <c r="BW73" s="1279"/>
      <c r="BX73" s="1279">
        <v>64.900000000000006</v>
      </c>
      <c r="BY73" s="1279"/>
      <c r="BZ73" s="1279"/>
      <c r="CA73" s="1279"/>
      <c r="CB73" s="1279"/>
      <c r="CC73" s="1279"/>
      <c r="CD73" s="1279"/>
      <c r="CE73" s="1279"/>
      <c r="CF73" s="1279">
        <v>61.9</v>
      </c>
      <c r="CG73" s="1279"/>
      <c r="CH73" s="1279"/>
      <c r="CI73" s="1279"/>
      <c r="CJ73" s="1279"/>
      <c r="CK73" s="1279"/>
      <c r="CL73" s="1279"/>
      <c r="CM73" s="1279"/>
      <c r="CN73" s="1279">
        <v>60</v>
      </c>
      <c r="CO73" s="1279"/>
      <c r="CP73" s="1279"/>
      <c r="CQ73" s="1279"/>
      <c r="CR73" s="1279"/>
      <c r="CS73" s="1279"/>
      <c r="CT73" s="1279"/>
      <c r="CU73" s="1279"/>
      <c r="CV73" s="1279">
        <v>70.5</v>
      </c>
      <c r="CW73" s="1279"/>
      <c r="CX73" s="1279"/>
      <c r="CY73" s="1279"/>
      <c r="CZ73" s="1279"/>
      <c r="DA73" s="1279"/>
      <c r="DB73" s="1279"/>
      <c r="DC73" s="1279"/>
    </row>
    <row r="74" spans="2:107">
      <c r="B74" s="374"/>
      <c r="G74" s="1287"/>
      <c r="H74" s="1287"/>
      <c r="I74" s="1287"/>
      <c r="J74" s="1287"/>
      <c r="K74" s="1283"/>
      <c r="L74" s="1283"/>
      <c r="M74" s="1283"/>
      <c r="N74" s="1283"/>
      <c r="AM74" s="383"/>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c r="B75" s="374"/>
      <c r="G75" s="1287"/>
      <c r="H75" s="1287"/>
      <c r="I75" s="1285"/>
      <c r="J75" s="1285"/>
      <c r="K75" s="1286"/>
      <c r="L75" s="1286"/>
      <c r="M75" s="1286"/>
      <c r="N75" s="1286"/>
      <c r="AM75" s="383"/>
      <c r="AN75" s="1282"/>
      <c r="AO75" s="1282"/>
      <c r="AP75" s="1282"/>
      <c r="AQ75" s="1282"/>
      <c r="AR75" s="1282"/>
      <c r="AS75" s="1282"/>
      <c r="AT75" s="1282"/>
      <c r="AU75" s="1282"/>
      <c r="AV75" s="1282"/>
      <c r="AW75" s="1282"/>
      <c r="AX75" s="1282"/>
      <c r="AY75" s="1282"/>
      <c r="AZ75" s="1282"/>
      <c r="BA75" s="1282"/>
      <c r="BB75" s="1282" t="s">
        <v>619</v>
      </c>
      <c r="BC75" s="1282"/>
      <c r="BD75" s="1282"/>
      <c r="BE75" s="1282"/>
      <c r="BF75" s="1282"/>
      <c r="BG75" s="1282"/>
      <c r="BH75" s="1282"/>
      <c r="BI75" s="1282"/>
      <c r="BJ75" s="1282"/>
      <c r="BK75" s="1282"/>
      <c r="BL75" s="1282"/>
      <c r="BM75" s="1282"/>
      <c r="BN75" s="1282"/>
      <c r="BO75" s="1282"/>
      <c r="BP75" s="1279">
        <v>8.9</v>
      </c>
      <c r="BQ75" s="1279"/>
      <c r="BR75" s="1279"/>
      <c r="BS75" s="1279"/>
      <c r="BT75" s="1279"/>
      <c r="BU75" s="1279"/>
      <c r="BV75" s="1279"/>
      <c r="BW75" s="1279"/>
      <c r="BX75" s="1279">
        <v>8.6</v>
      </c>
      <c r="BY75" s="1279"/>
      <c r="BZ75" s="1279"/>
      <c r="CA75" s="1279"/>
      <c r="CB75" s="1279"/>
      <c r="CC75" s="1279"/>
      <c r="CD75" s="1279"/>
      <c r="CE75" s="1279"/>
      <c r="CF75" s="1279">
        <v>8.1</v>
      </c>
      <c r="CG75" s="1279"/>
      <c r="CH75" s="1279"/>
      <c r="CI75" s="1279"/>
      <c r="CJ75" s="1279"/>
      <c r="CK75" s="1279"/>
      <c r="CL75" s="1279"/>
      <c r="CM75" s="1279"/>
      <c r="CN75" s="1279">
        <v>8.5</v>
      </c>
      <c r="CO75" s="1279"/>
      <c r="CP75" s="1279"/>
      <c r="CQ75" s="1279"/>
      <c r="CR75" s="1279"/>
      <c r="CS75" s="1279"/>
      <c r="CT75" s="1279"/>
      <c r="CU75" s="1279"/>
      <c r="CV75" s="1279">
        <v>8.8000000000000007</v>
      </c>
      <c r="CW75" s="1279"/>
      <c r="CX75" s="1279"/>
      <c r="CY75" s="1279"/>
      <c r="CZ75" s="1279"/>
      <c r="DA75" s="1279"/>
      <c r="DB75" s="1279"/>
      <c r="DC75" s="1279"/>
    </row>
    <row r="76" spans="2:107">
      <c r="B76" s="374"/>
      <c r="G76" s="1287"/>
      <c r="H76" s="1287"/>
      <c r="I76" s="1285"/>
      <c r="J76" s="1285"/>
      <c r="K76" s="1286"/>
      <c r="L76" s="1286"/>
      <c r="M76" s="1286"/>
      <c r="N76" s="1286"/>
      <c r="AM76" s="383"/>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c r="B77" s="374"/>
      <c r="G77" s="1285"/>
      <c r="H77" s="1285"/>
      <c r="I77" s="1285"/>
      <c r="J77" s="1285"/>
      <c r="K77" s="1283"/>
      <c r="L77" s="1283"/>
      <c r="M77" s="1283"/>
      <c r="N77" s="1283"/>
      <c r="AN77" s="1284" t="s">
        <v>616</v>
      </c>
      <c r="AO77" s="1284"/>
      <c r="AP77" s="1284"/>
      <c r="AQ77" s="1284"/>
      <c r="AR77" s="1284"/>
      <c r="AS77" s="1284"/>
      <c r="AT77" s="1284"/>
      <c r="AU77" s="1284"/>
      <c r="AV77" s="1284"/>
      <c r="AW77" s="1284"/>
      <c r="AX77" s="1284"/>
      <c r="AY77" s="1284"/>
      <c r="AZ77" s="1284"/>
      <c r="BA77" s="1284"/>
      <c r="BB77" s="1282" t="s">
        <v>614</v>
      </c>
      <c r="BC77" s="1282"/>
      <c r="BD77" s="1282"/>
      <c r="BE77" s="1282"/>
      <c r="BF77" s="1282"/>
      <c r="BG77" s="1282"/>
      <c r="BH77" s="1282"/>
      <c r="BI77" s="1282"/>
      <c r="BJ77" s="1282"/>
      <c r="BK77" s="1282"/>
      <c r="BL77" s="1282"/>
      <c r="BM77" s="1282"/>
      <c r="BN77" s="1282"/>
      <c r="BO77" s="1282"/>
      <c r="BP77" s="1279">
        <v>22.3</v>
      </c>
      <c r="BQ77" s="1279"/>
      <c r="BR77" s="1279"/>
      <c r="BS77" s="1279"/>
      <c r="BT77" s="1279"/>
      <c r="BU77" s="1279"/>
      <c r="BV77" s="1279"/>
      <c r="BW77" s="1279"/>
      <c r="BX77" s="1279">
        <v>20.3</v>
      </c>
      <c r="BY77" s="1279"/>
      <c r="BZ77" s="1279"/>
      <c r="CA77" s="1279"/>
      <c r="CB77" s="1279"/>
      <c r="CC77" s="1279"/>
      <c r="CD77" s="1279"/>
      <c r="CE77" s="1279"/>
      <c r="CF77" s="1279">
        <v>13</v>
      </c>
      <c r="CG77" s="1279"/>
      <c r="CH77" s="1279"/>
      <c r="CI77" s="1279"/>
      <c r="CJ77" s="1279"/>
      <c r="CK77" s="1279"/>
      <c r="CL77" s="1279"/>
      <c r="CM77" s="1279"/>
      <c r="CN77" s="1279">
        <v>21</v>
      </c>
      <c r="CO77" s="1279"/>
      <c r="CP77" s="1279"/>
      <c r="CQ77" s="1279"/>
      <c r="CR77" s="1279"/>
      <c r="CS77" s="1279"/>
      <c r="CT77" s="1279"/>
      <c r="CU77" s="1279"/>
      <c r="CV77" s="1279">
        <v>20.2</v>
      </c>
      <c r="CW77" s="1279"/>
      <c r="CX77" s="1279"/>
      <c r="CY77" s="1279"/>
      <c r="CZ77" s="1279"/>
      <c r="DA77" s="1279"/>
      <c r="DB77" s="1279"/>
      <c r="DC77" s="1279"/>
    </row>
    <row r="78" spans="2:107">
      <c r="B78" s="374"/>
      <c r="G78" s="1285"/>
      <c r="H78" s="1285"/>
      <c r="I78" s="1285"/>
      <c r="J78" s="1285"/>
      <c r="K78" s="1283"/>
      <c r="L78" s="1283"/>
      <c r="M78" s="1283"/>
      <c r="N78" s="1283"/>
      <c r="AN78" s="1284"/>
      <c r="AO78" s="1284"/>
      <c r="AP78" s="1284"/>
      <c r="AQ78" s="1284"/>
      <c r="AR78" s="1284"/>
      <c r="AS78" s="1284"/>
      <c r="AT78" s="1284"/>
      <c r="AU78" s="1284"/>
      <c r="AV78" s="1284"/>
      <c r="AW78" s="1284"/>
      <c r="AX78" s="1284"/>
      <c r="AY78" s="1284"/>
      <c r="AZ78" s="1284"/>
      <c r="BA78" s="1284"/>
      <c r="BB78" s="1282"/>
      <c r="BC78" s="1282"/>
      <c r="BD78" s="1282"/>
      <c r="BE78" s="1282"/>
      <c r="BF78" s="1282"/>
      <c r="BG78" s="1282"/>
      <c r="BH78" s="1282"/>
      <c r="BI78" s="1282"/>
      <c r="BJ78" s="1282"/>
      <c r="BK78" s="1282"/>
      <c r="BL78" s="1282"/>
      <c r="BM78" s="1282"/>
      <c r="BN78" s="1282"/>
      <c r="BO78" s="1282"/>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c r="B79" s="374"/>
      <c r="G79" s="1285"/>
      <c r="H79" s="1285"/>
      <c r="I79" s="1280"/>
      <c r="J79" s="1280"/>
      <c r="K79" s="1281"/>
      <c r="L79" s="1281"/>
      <c r="M79" s="1281"/>
      <c r="N79" s="1281"/>
      <c r="AN79" s="1284"/>
      <c r="AO79" s="1284"/>
      <c r="AP79" s="1284"/>
      <c r="AQ79" s="1284"/>
      <c r="AR79" s="1284"/>
      <c r="AS79" s="1284"/>
      <c r="AT79" s="1284"/>
      <c r="AU79" s="1284"/>
      <c r="AV79" s="1284"/>
      <c r="AW79" s="1284"/>
      <c r="AX79" s="1284"/>
      <c r="AY79" s="1284"/>
      <c r="AZ79" s="1284"/>
      <c r="BA79" s="1284"/>
      <c r="BB79" s="1282" t="s">
        <v>619</v>
      </c>
      <c r="BC79" s="1282"/>
      <c r="BD79" s="1282"/>
      <c r="BE79" s="1282"/>
      <c r="BF79" s="1282"/>
      <c r="BG79" s="1282"/>
      <c r="BH79" s="1282"/>
      <c r="BI79" s="1282"/>
      <c r="BJ79" s="1282"/>
      <c r="BK79" s="1282"/>
      <c r="BL79" s="1282"/>
      <c r="BM79" s="1282"/>
      <c r="BN79" s="1282"/>
      <c r="BO79" s="1282"/>
      <c r="BP79" s="1279">
        <v>8.5</v>
      </c>
      <c r="BQ79" s="1279"/>
      <c r="BR79" s="1279"/>
      <c r="BS79" s="1279"/>
      <c r="BT79" s="1279"/>
      <c r="BU79" s="1279"/>
      <c r="BV79" s="1279"/>
      <c r="BW79" s="1279"/>
      <c r="BX79" s="1279">
        <v>7.7</v>
      </c>
      <c r="BY79" s="1279"/>
      <c r="BZ79" s="1279"/>
      <c r="CA79" s="1279"/>
      <c r="CB79" s="1279"/>
      <c r="CC79" s="1279"/>
      <c r="CD79" s="1279"/>
      <c r="CE79" s="1279"/>
      <c r="CF79" s="1279">
        <v>6.8</v>
      </c>
      <c r="CG79" s="1279"/>
      <c r="CH79" s="1279"/>
      <c r="CI79" s="1279"/>
      <c r="CJ79" s="1279"/>
      <c r="CK79" s="1279"/>
      <c r="CL79" s="1279"/>
      <c r="CM79" s="1279"/>
      <c r="CN79" s="1279">
        <v>6.8</v>
      </c>
      <c r="CO79" s="1279"/>
      <c r="CP79" s="1279"/>
      <c r="CQ79" s="1279"/>
      <c r="CR79" s="1279"/>
      <c r="CS79" s="1279"/>
      <c r="CT79" s="1279"/>
      <c r="CU79" s="1279"/>
      <c r="CV79" s="1279">
        <v>6.8</v>
      </c>
      <c r="CW79" s="1279"/>
      <c r="CX79" s="1279"/>
      <c r="CY79" s="1279"/>
      <c r="CZ79" s="1279"/>
      <c r="DA79" s="1279"/>
      <c r="DB79" s="1279"/>
      <c r="DC79" s="1279"/>
    </row>
    <row r="80" spans="2:107">
      <c r="B80" s="374"/>
      <c r="G80" s="1285"/>
      <c r="H80" s="1285"/>
      <c r="I80" s="1280"/>
      <c r="J80" s="1280"/>
      <c r="K80" s="1281"/>
      <c r="L80" s="1281"/>
      <c r="M80" s="1281"/>
      <c r="N80" s="1281"/>
      <c r="AN80" s="1284"/>
      <c r="AO80" s="1284"/>
      <c r="AP80" s="1284"/>
      <c r="AQ80" s="1284"/>
      <c r="AR80" s="1284"/>
      <c r="AS80" s="1284"/>
      <c r="AT80" s="1284"/>
      <c r="AU80" s="1284"/>
      <c r="AV80" s="1284"/>
      <c r="AW80" s="1284"/>
      <c r="AX80" s="1284"/>
      <c r="AY80" s="1284"/>
      <c r="AZ80" s="1284"/>
      <c r="BA80" s="1284"/>
      <c r="BB80" s="1282"/>
      <c r="BC80" s="1282"/>
      <c r="BD80" s="1282"/>
      <c r="BE80" s="1282"/>
      <c r="BF80" s="1282"/>
      <c r="BG80" s="1282"/>
      <c r="BH80" s="1282"/>
      <c r="BI80" s="1282"/>
      <c r="BJ80" s="1282"/>
      <c r="BK80" s="1282"/>
      <c r="BL80" s="1282"/>
      <c r="BM80" s="1282"/>
      <c r="BN80" s="1282"/>
      <c r="BO80" s="1282"/>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6KtphwiD+cRsy5SL3KbwMsQV0TkyQT05sf9TzZNGPqFlABcI35qownZeX8nsqnK2AL7hPt7S9nEjKXvlSW++Gg==" saltValue="1LU+/raPATbfukqld3k2V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70" workbookViewId="0">
      <selection activeCell="BT61" sqref="BT61"/>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499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zDvo3KQFy8/k2qHaVN1WLp+ttwxVyQYSkhddZbBzugB81zo/ofK82rq11oxY+1t8xnvIHYolsX35vEiEZxpcCw==" saltValue="wlxpaFs0CTWtAu4bt9Kc5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election activeCell="BT61" sqref="BT61"/>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620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VRV4suIdr1FmlVsOb6rYb31SOrsvT5sxEiZ5wHhAgbELMzsgktvq/rqkenbz8CLOgIBkcGo15ZdhfRlRtoceVQ==" saltValue="V14RYYuVjRqCL9vlXBKjV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551</v>
      </c>
      <c r="G2" s="136"/>
      <c r="H2" s="137"/>
    </row>
    <row r="3" spans="1:8">
      <c r="A3" s="133" t="s">
        <v>544</v>
      </c>
      <c r="B3" s="138"/>
      <c r="C3" s="139"/>
      <c r="D3" s="140">
        <v>45157</v>
      </c>
      <c r="E3" s="141"/>
      <c r="F3" s="142">
        <v>53270</v>
      </c>
      <c r="G3" s="143"/>
      <c r="H3" s="144"/>
    </row>
    <row r="4" spans="1:8">
      <c r="A4" s="145"/>
      <c r="B4" s="146"/>
      <c r="C4" s="147"/>
      <c r="D4" s="148">
        <v>25381</v>
      </c>
      <c r="E4" s="149"/>
      <c r="F4" s="150">
        <v>24316</v>
      </c>
      <c r="G4" s="151"/>
      <c r="H4" s="152"/>
    </row>
    <row r="5" spans="1:8">
      <c r="A5" s="133" t="s">
        <v>546</v>
      </c>
      <c r="B5" s="138"/>
      <c r="C5" s="139"/>
      <c r="D5" s="140">
        <v>36779</v>
      </c>
      <c r="E5" s="141"/>
      <c r="F5" s="142">
        <v>53292</v>
      </c>
      <c r="G5" s="143"/>
      <c r="H5" s="144"/>
    </row>
    <row r="6" spans="1:8">
      <c r="A6" s="145"/>
      <c r="B6" s="146"/>
      <c r="C6" s="147"/>
      <c r="D6" s="148">
        <v>17557</v>
      </c>
      <c r="E6" s="149"/>
      <c r="F6" s="150">
        <v>28900</v>
      </c>
      <c r="G6" s="151"/>
      <c r="H6" s="152"/>
    </row>
    <row r="7" spans="1:8">
      <c r="A7" s="133" t="s">
        <v>547</v>
      </c>
      <c r="B7" s="138"/>
      <c r="C7" s="139"/>
      <c r="D7" s="140">
        <v>60311</v>
      </c>
      <c r="E7" s="141"/>
      <c r="F7" s="142">
        <v>49919</v>
      </c>
      <c r="G7" s="143"/>
      <c r="H7" s="144"/>
    </row>
    <row r="8" spans="1:8">
      <c r="A8" s="145"/>
      <c r="B8" s="146"/>
      <c r="C8" s="147"/>
      <c r="D8" s="148">
        <v>23804</v>
      </c>
      <c r="E8" s="149"/>
      <c r="F8" s="150">
        <v>26398</v>
      </c>
      <c r="G8" s="151"/>
      <c r="H8" s="152"/>
    </row>
    <row r="9" spans="1:8">
      <c r="A9" s="133" t="s">
        <v>548</v>
      </c>
      <c r="B9" s="138"/>
      <c r="C9" s="139"/>
      <c r="D9" s="140">
        <v>41433</v>
      </c>
      <c r="E9" s="141"/>
      <c r="F9" s="142">
        <v>47738</v>
      </c>
      <c r="G9" s="143"/>
      <c r="H9" s="144"/>
    </row>
    <row r="10" spans="1:8">
      <c r="A10" s="145"/>
      <c r="B10" s="146"/>
      <c r="C10" s="147"/>
      <c r="D10" s="148">
        <v>23627</v>
      </c>
      <c r="E10" s="149"/>
      <c r="F10" s="150">
        <v>24937</v>
      </c>
      <c r="G10" s="151"/>
      <c r="H10" s="152"/>
    </row>
    <row r="11" spans="1:8">
      <c r="A11" s="133" t="s">
        <v>549</v>
      </c>
      <c r="B11" s="138"/>
      <c r="C11" s="139"/>
      <c r="D11" s="140">
        <v>47856</v>
      </c>
      <c r="E11" s="141"/>
      <c r="F11" s="142">
        <v>52191</v>
      </c>
      <c r="G11" s="143"/>
      <c r="H11" s="144"/>
    </row>
    <row r="12" spans="1:8">
      <c r="A12" s="145"/>
      <c r="B12" s="146"/>
      <c r="C12" s="153"/>
      <c r="D12" s="148">
        <v>18591</v>
      </c>
      <c r="E12" s="149"/>
      <c r="F12" s="150">
        <v>24843</v>
      </c>
      <c r="G12" s="151"/>
      <c r="H12" s="152"/>
    </row>
    <row r="13" spans="1:8">
      <c r="A13" s="133"/>
      <c r="B13" s="138"/>
      <c r="C13" s="154"/>
      <c r="D13" s="155">
        <v>46307</v>
      </c>
      <c r="E13" s="156"/>
      <c r="F13" s="157">
        <v>51282</v>
      </c>
      <c r="G13" s="158"/>
      <c r="H13" s="144"/>
    </row>
    <row r="14" spans="1:8">
      <c r="A14" s="145"/>
      <c r="B14" s="146"/>
      <c r="C14" s="147"/>
      <c r="D14" s="148">
        <v>21792</v>
      </c>
      <c r="E14" s="149"/>
      <c r="F14" s="150">
        <v>25879</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3.53</v>
      </c>
      <c r="C19" s="159">
        <f>ROUND(VALUE(SUBSTITUTE(実質収支比率等に係る経年分析!G$48,"▲","-")),2)</f>
        <v>3.55</v>
      </c>
      <c r="D19" s="159">
        <f>ROUND(VALUE(SUBSTITUTE(実質収支比率等に係る経年分析!H$48,"▲","-")),2)</f>
        <v>2.85</v>
      </c>
      <c r="E19" s="159">
        <f>ROUND(VALUE(SUBSTITUTE(実質収支比率等に係る経年分析!I$48,"▲","-")),2)</f>
        <v>2.9</v>
      </c>
      <c r="F19" s="159">
        <f>ROUND(VALUE(SUBSTITUTE(実質収支比率等に係る経年分析!J$48,"▲","-")),2)</f>
        <v>2.81</v>
      </c>
    </row>
    <row r="20" spans="1:11">
      <c r="A20" s="159" t="s">
        <v>49</v>
      </c>
      <c r="B20" s="159">
        <f>ROUND(VALUE(SUBSTITUTE(実質収支比率等に係る経年分析!F$47,"▲","-")),2)</f>
        <v>19.03</v>
      </c>
      <c r="C20" s="159">
        <f>ROUND(VALUE(SUBSTITUTE(実質収支比率等に係る経年分析!G$47,"▲","-")),2)</f>
        <v>18.38</v>
      </c>
      <c r="D20" s="159">
        <f>ROUND(VALUE(SUBSTITUTE(実質収支比率等に係る経年分析!H$47,"▲","-")),2)</f>
        <v>19.32</v>
      </c>
      <c r="E20" s="159">
        <f>ROUND(VALUE(SUBSTITUTE(実質収支比率等に係る経年分析!I$47,"▲","-")),2)</f>
        <v>17.3</v>
      </c>
      <c r="F20" s="159">
        <f>ROUND(VALUE(SUBSTITUTE(実質収支比率等に係る経年分析!J$47,"▲","-")),2)</f>
        <v>14.8</v>
      </c>
    </row>
    <row r="21" spans="1:11">
      <c r="A21" s="159" t="s">
        <v>50</v>
      </c>
      <c r="B21" s="159">
        <f>IF(ISNUMBER(VALUE(SUBSTITUTE(実質収支比率等に係る経年分析!F$49,"▲","-"))),ROUND(VALUE(SUBSTITUTE(実質収支比率等に係る経年分析!F$49,"▲","-")),2),NA())</f>
        <v>-0.95</v>
      </c>
      <c r="C21" s="159">
        <f>IF(ISNUMBER(VALUE(SUBSTITUTE(実質収支比率等に係る経年分析!G$49,"▲","-"))),ROUND(VALUE(SUBSTITUTE(実質収支比率等に係る経年分析!G$49,"▲","-")),2),NA())</f>
        <v>-2.0099999999999998</v>
      </c>
      <c r="D21" s="159">
        <f>IF(ISNUMBER(VALUE(SUBSTITUTE(実質収支比率等に係る経年分析!H$49,"▲","-"))),ROUND(VALUE(SUBSTITUTE(実質収支比率等に係る経年分析!H$49,"▲","-")),2),NA())</f>
        <v>-0.63</v>
      </c>
      <c r="E21" s="159">
        <f>IF(ISNUMBER(VALUE(SUBSTITUTE(実質収支比率等に係る経年分析!I$49,"▲","-"))),ROUND(VALUE(SUBSTITUTE(実質収支比率等に係る経年分析!I$49,"▲","-")),2),NA())</f>
        <v>-3.34</v>
      </c>
      <c r="F21" s="159">
        <f>IF(ISNUMBER(VALUE(SUBSTITUTE(実質収支比率等に係る経年分析!J$49,"▲","-"))),ROUND(VALUE(SUBSTITUTE(実質収支比率等に係る経年分析!J$49,"▲","-")),2),NA())</f>
        <v>-3.51</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農業集落排水事業特別会計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公共下水道事業特別会計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介護保険特別会計（介護サービス事業勘定）</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c r="A32" s="160" t="str">
        <f>IF(連結実質赤字比率に係る赤字・黒字の構成分析!C$38="",NA(),連結実質赤字比率に係る赤字・黒字の構成分析!C$38)</f>
        <v>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0.01</v>
      </c>
    </row>
    <row r="33" spans="1:16">
      <c r="A33" s="160" t="str">
        <f>IF(連結実質赤字比率に係る赤字・黒字の構成分析!C$37="",NA(),連結実質赤字比率に係る赤字・黒字の構成分析!C$37)</f>
        <v>介護保険特別会計（保険事業勘定）</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0.55000000000000004</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0.98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0.55000000000000004</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1.18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0.52</v>
      </c>
    </row>
    <row r="34" spans="1:16">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2.2799999999999998</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0.32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0.44</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1.1299999999999999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1.49</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3.52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3.54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2.84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2.89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2.8</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4.38</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5.15</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5.71</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6.63</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7.42</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787</v>
      </c>
      <c r="E42" s="161"/>
      <c r="F42" s="161"/>
      <c r="G42" s="161">
        <f>'実質公債費比率（分子）の構造'!L$52</f>
        <v>822</v>
      </c>
      <c r="H42" s="161"/>
      <c r="I42" s="161"/>
      <c r="J42" s="161">
        <f>'実質公債費比率（分子）の構造'!M$52</f>
        <v>829</v>
      </c>
      <c r="K42" s="161"/>
      <c r="L42" s="161"/>
      <c r="M42" s="161">
        <f>'実質公債費比率（分子）の構造'!N$52</f>
        <v>758</v>
      </c>
      <c r="N42" s="161"/>
      <c r="O42" s="161"/>
      <c r="P42" s="161">
        <f>'実質公債費比率（分子）の構造'!O$52</f>
        <v>768</v>
      </c>
    </row>
    <row r="43" spans="1:16">
      <c r="A43" s="161" t="s">
        <v>18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58</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59</v>
      </c>
      <c r="B45" s="161">
        <f>'実質公債費比率（分子）の構造'!K$49</f>
        <v>5</v>
      </c>
      <c r="C45" s="161"/>
      <c r="D45" s="161"/>
      <c r="E45" s="161">
        <f>'実質公債費比率（分子）の構造'!L$49</f>
        <v>11</v>
      </c>
      <c r="F45" s="161"/>
      <c r="G45" s="161"/>
      <c r="H45" s="161">
        <f>'実質公債費比率（分子）の構造'!M$49</f>
        <v>16</v>
      </c>
      <c r="I45" s="161"/>
      <c r="J45" s="161"/>
      <c r="K45" s="161">
        <f>'実質公債費比率（分子）の構造'!N$49</f>
        <v>84</v>
      </c>
      <c r="L45" s="161"/>
      <c r="M45" s="161"/>
      <c r="N45" s="161">
        <f>'実質公債費比率（分子）の構造'!O$49</f>
        <v>102</v>
      </c>
      <c r="O45" s="161"/>
      <c r="P45" s="161"/>
    </row>
    <row r="46" spans="1:16">
      <c r="A46" s="161" t="s">
        <v>60</v>
      </c>
      <c r="B46" s="161">
        <f>'実質公債費比率（分子）の構造'!K$48</f>
        <v>227</v>
      </c>
      <c r="C46" s="161"/>
      <c r="D46" s="161"/>
      <c r="E46" s="161">
        <f>'実質公債費比率（分子）の構造'!L$48</f>
        <v>281</v>
      </c>
      <c r="F46" s="161"/>
      <c r="G46" s="161"/>
      <c r="H46" s="161">
        <f>'実質公債費比率（分子）の構造'!M$48</f>
        <v>298</v>
      </c>
      <c r="I46" s="161"/>
      <c r="J46" s="161"/>
      <c r="K46" s="161">
        <f>'実質公債費比率（分子）の構造'!N$48</f>
        <v>271</v>
      </c>
      <c r="L46" s="161"/>
      <c r="M46" s="161"/>
      <c r="N46" s="161">
        <f>'実質公債費比率（分子）の構造'!O$48</f>
        <v>277</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976</v>
      </c>
      <c r="C49" s="161"/>
      <c r="D49" s="161"/>
      <c r="E49" s="161">
        <f>'実質公債費比率（分子）の構造'!L$45</f>
        <v>981</v>
      </c>
      <c r="F49" s="161"/>
      <c r="G49" s="161"/>
      <c r="H49" s="161">
        <f>'実質公債費比率（分子）の構造'!M$45</f>
        <v>919</v>
      </c>
      <c r="I49" s="161"/>
      <c r="J49" s="161"/>
      <c r="K49" s="161">
        <f>'実質公債費比率（分子）の構造'!N$45</f>
        <v>887</v>
      </c>
      <c r="L49" s="161"/>
      <c r="M49" s="161"/>
      <c r="N49" s="161">
        <f>'実質公債費比率（分子）の構造'!O$45</f>
        <v>896</v>
      </c>
      <c r="O49" s="161"/>
      <c r="P49" s="161"/>
    </row>
    <row r="50" spans="1:16">
      <c r="A50" s="161" t="s">
        <v>64</v>
      </c>
      <c r="B50" s="161" t="e">
        <f>NA()</f>
        <v>#N/A</v>
      </c>
      <c r="C50" s="161">
        <f>IF(ISNUMBER('実質公債費比率（分子）の構造'!K$53),'実質公債費比率（分子）の構造'!K$53,NA())</f>
        <v>421</v>
      </c>
      <c r="D50" s="161" t="e">
        <f>NA()</f>
        <v>#N/A</v>
      </c>
      <c r="E50" s="161" t="e">
        <f>NA()</f>
        <v>#N/A</v>
      </c>
      <c r="F50" s="161">
        <f>IF(ISNUMBER('実質公債費比率（分子）の構造'!L$53),'実質公債費比率（分子）の構造'!L$53,NA())</f>
        <v>451</v>
      </c>
      <c r="G50" s="161" t="e">
        <f>NA()</f>
        <v>#N/A</v>
      </c>
      <c r="H50" s="161" t="e">
        <f>NA()</f>
        <v>#N/A</v>
      </c>
      <c r="I50" s="161">
        <f>IF(ISNUMBER('実質公債費比率（分子）の構造'!M$53),'実質公債費比率（分子）の構造'!M$53,NA())</f>
        <v>404</v>
      </c>
      <c r="J50" s="161" t="e">
        <f>NA()</f>
        <v>#N/A</v>
      </c>
      <c r="K50" s="161" t="e">
        <f>NA()</f>
        <v>#N/A</v>
      </c>
      <c r="L50" s="161">
        <f>IF(ISNUMBER('実質公債費比率（分子）の構造'!N$53),'実質公債費比率（分子）の構造'!N$53,NA())</f>
        <v>484</v>
      </c>
      <c r="M50" s="161" t="e">
        <f>NA()</f>
        <v>#N/A</v>
      </c>
      <c r="N50" s="161" t="e">
        <f>NA()</f>
        <v>#N/A</v>
      </c>
      <c r="O50" s="161">
        <f>IF(ISNUMBER('実質公債費比率（分子）の構造'!O$53),'実質公債費比率（分子）の構造'!O$53,NA())</f>
        <v>507</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37</v>
      </c>
      <c r="B56" s="160"/>
      <c r="C56" s="160"/>
      <c r="D56" s="160">
        <f>'将来負担比率（分子）の構造'!I$52</f>
        <v>8912</v>
      </c>
      <c r="E56" s="160"/>
      <c r="F56" s="160"/>
      <c r="G56" s="160">
        <f>'将来負担比率（分子）の構造'!J$52</f>
        <v>8799</v>
      </c>
      <c r="H56" s="160"/>
      <c r="I56" s="160"/>
      <c r="J56" s="160">
        <f>'将来負担比率（分子）の構造'!K$52</f>
        <v>8792</v>
      </c>
      <c r="K56" s="160"/>
      <c r="L56" s="160"/>
      <c r="M56" s="160">
        <f>'将来負担比率（分子）の構造'!L$52</f>
        <v>8814</v>
      </c>
      <c r="N56" s="160"/>
      <c r="O56" s="160"/>
      <c r="P56" s="160">
        <f>'将来負担比率（分子）の構造'!M$52</f>
        <v>8659</v>
      </c>
    </row>
    <row r="57" spans="1:16">
      <c r="A57" s="160" t="s">
        <v>36</v>
      </c>
      <c r="B57" s="160"/>
      <c r="C57" s="160"/>
      <c r="D57" s="160">
        <f>'将来負担比率（分子）の構造'!I$51</f>
        <v>229</v>
      </c>
      <c r="E57" s="160"/>
      <c r="F57" s="160"/>
      <c r="G57" s="160">
        <f>'将来負担比率（分子）の構造'!J$51</f>
        <v>187</v>
      </c>
      <c r="H57" s="160"/>
      <c r="I57" s="160"/>
      <c r="J57" s="160">
        <f>'将来負担比率（分子）の構造'!K$51</f>
        <v>161</v>
      </c>
      <c r="K57" s="160"/>
      <c r="L57" s="160"/>
      <c r="M57" s="160">
        <f>'将来負担比率（分子）の構造'!L$51</f>
        <v>151</v>
      </c>
      <c r="N57" s="160"/>
      <c r="O57" s="160"/>
      <c r="P57" s="160">
        <f>'将来負担比率（分子）の構造'!M$51</f>
        <v>134</v>
      </c>
    </row>
    <row r="58" spans="1:16">
      <c r="A58" s="160" t="s">
        <v>35</v>
      </c>
      <c r="B58" s="160"/>
      <c r="C58" s="160"/>
      <c r="D58" s="160">
        <f>'将来負担比率（分子）の構造'!I$50</f>
        <v>2540</v>
      </c>
      <c r="E58" s="160"/>
      <c r="F58" s="160"/>
      <c r="G58" s="160">
        <f>'将来負担比率（分子）の構造'!J$50</f>
        <v>2477</v>
      </c>
      <c r="H58" s="160"/>
      <c r="I58" s="160"/>
      <c r="J58" s="160">
        <f>'将来負担比率（分子）の構造'!K$50</f>
        <v>2550</v>
      </c>
      <c r="K58" s="160"/>
      <c r="L58" s="160"/>
      <c r="M58" s="160">
        <f>'将来負担比率（分子）の構造'!L$50</f>
        <v>2394</v>
      </c>
      <c r="N58" s="160"/>
      <c r="O58" s="160"/>
      <c r="P58" s="160">
        <f>'将来負担比率（分子）の構造'!M$50</f>
        <v>2345</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1452</v>
      </c>
      <c r="C62" s="160"/>
      <c r="D62" s="160"/>
      <c r="E62" s="160">
        <f>'将来負担比率（分子）の構造'!J$45</f>
        <v>975</v>
      </c>
      <c r="F62" s="160"/>
      <c r="G62" s="160"/>
      <c r="H62" s="160">
        <f>'将来負担比率（分子）の構造'!K$45</f>
        <v>653</v>
      </c>
      <c r="I62" s="160"/>
      <c r="J62" s="160"/>
      <c r="K62" s="160">
        <f>'将来負担比率（分子）の構造'!L$45</f>
        <v>412</v>
      </c>
      <c r="L62" s="160"/>
      <c r="M62" s="160"/>
      <c r="N62" s="160">
        <f>'将来負担比率（分子）の構造'!M$45</f>
        <v>748</v>
      </c>
      <c r="O62" s="160"/>
      <c r="P62" s="160"/>
    </row>
    <row r="63" spans="1:16">
      <c r="A63" s="160" t="s">
        <v>28</v>
      </c>
      <c r="B63" s="160">
        <f>'将来負担比率（分子）の構造'!I$44</f>
        <v>754</v>
      </c>
      <c r="C63" s="160"/>
      <c r="D63" s="160"/>
      <c r="E63" s="160">
        <f>'将来負担比率（分子）の構造'!J$44</f>
        <v>967</v>
      </c>
      <c r="F63" s="160"/>
      <c r="G63" s="160"/>
      <c r="H63" s="160">
        <f>'将来負担比率（分子）の構造'!K$44</f>
        <v>977</v>
      </c>
      <c r="I63" s="160"/>
      <c r="J63" s="160"/>
      <c r="K63" s="160">
        <f>'将来負担比率（分子）の構造'!L$44</f>
        <v>944</v>
      </c>
      <c r="L63" s="160"/>
      <c r="M63" s="160"/>
      <c r="N63" s="160">
        <f>'将来負担比率（分子）の構造'!M$44</f>
        <v>946</v>
      </c>
      <c r="O63" s="160"/>
      <c r="P63" s="160"/>
    </row>
    <row r="64" spans="1:16">
      <c r="A64" s="160" t="s">
        <v>27</v>
      </c>
      <c r="B64" s="160">
        <f>'将来負担比率（分子）の構造'!I$43</f>
        <v>2975</v>
      </c>
      <c r="C64" s="160"/>
      <c r="D64" s="160"/>
      <c r="E64" s="160">
        <f>'将来負担比率（分子）の構造'!J$43</f>
        <v>2955</v>
      </c>
      <c r="F64" s="160"/>
      <c r="G64" s="160"/>
      <c r="H64" s="160">
        <f>'将来負担比率（分子）の構造'!K$43</f>
        <v>2856</v>
      </c>
      <c r="I64" s="160"/>
      <c r="J64" s="160"/>
      <c r="K64" s="160">
        <f>'将来負担比率（分子）の構造'!L$43</f>
        <v>2793</v>
      </c>
      <c r="L64" s="160"/>
      <c r="M64" s="160"/>
      <c r="N64" s="160">
        <f>'将来負担比率（分子）の構造'!M$43</f>
        <v>2643</v>
      </c>
      <c r="O64" s="160"/>
      <c r="P64" s="160"/>
    </row>
    <row r="65" spans="1:16">
      <c r="A65" s="160" t="s">
        <v>26</v>
      </c>
      <c r="B65" s="160">
        <f>'将来負担比率（分子）の構造'!I$42</f>
        <v>165</v>
      </c>
      <c r="C65" s="160"/>
      <c r="D65" s="160"/>
      <c r="E65" s="160">
        <f>'将来負担比率（分子）の構造'!J$42</f>
        <v>145</v>
      </c>
      <c r="F65" s="160"/>
      <c r="G65" s="160"/>
      <c r="H65" s="160">
        <f>'将来負担比率（分子）の構造'!K$42</f>
        <v>125</v>
      </c>
      <c r="I65" s="160"/>
      <c r="J65" s="160"/>
      <c r="K65" s="160">
        <f>'将来負担比率（分子）の構造'!L$42</f>
        <v>105</v>
      </c>
      <c r="L65" s="160"/>
      <c r="M65" s="160"/>
      <c r="N65" s="160">
        <f>'将来負担比率（分子）の構造'!M$42</f>
        <v>85</v>
      </c>
      <c r="O65" s="160"/>
      <c r="P65" s="160"/>
    </row>
    <row r="66" spans="1:16">
      <c r="A66" s="160" t="s">
        <v>25</v>
      </c>
      <c r="B66" s="160">
        <f>'将来負担比率（分子）の構造'!I$41</f>
        <v>9770</v>
      </c>
      <c r="C66" s="160"/>
      <c r="D66" s="160"/>
      <c r="E66" s="160">
        <f>'将来負担比率（分子）の構造'!J$41</f>
        <v>9775</v>
      </c>
      <c r="F66" s="160"/>
      <c r="G66" s="160"/>
      <c r="H66" s="160">
        <f>'将来負担比率（分子）の構造'!K$41</f>
        <v>10149</v>
      </c>
      <c r="I66" s="160"/>
      <c r="J66" s="160"/>
      <c r="K66" s="160">
        <f>'将来負担比率（分子）の構造'!L$41</f>
        <v>10250</v>
      </c>
      <c r="L66" s="160"/>
      <c r="M66" s="160"/>
      <c r="N66" s="160">
        <f>'将来負担比率（分子）の構造'!M$41</f>
        <v>10430</v>
      </c>
      <c r="O66" s="160"/>
      <c r="P66" s="160"/>
    </row>
    <row r="67" spans="1:16">
      <c r="A67" s="160" t="s">
        <v>68</v>
      </c>
      <c r="B67" s="160" t="e">
        <f>NA()</f>
        <v>#N/A</v>
      </c>
      <c r="C67" s="160">
        <f>IF(ISNUMBER('将来負担比率（分子）の構造'!I$53), IF('将来負担比率（分子）の構造'!I$53 &lt; 0, 0, '将来負担比率（分子）の構造'!I$53), NA())</f>
        <v>3437</v>
      </c>
      <c r="D67" s="160" t="e">
        <f>NA()</f>
        <v>#N/A</v>
      </c>
      <c r="E67" s="160" t="e">
        <f>NA()</f>
        <v>#N/A</v>
      </c>
      <c r="F67" s="160">
        <f>IF(ISNUMBER('将来負担比率（分子）の構造'!J$53), IF('将来負担比率（分子）の構造'!J$53 &lt; 0, 0, '将来負担比率（分子）の構造'!J$53), NA())</f>
        <v>3355</v>
      </c>
      <c r="G67" s="160" t="e">
        <f>NA()</f>
        <v>#N/A</v>
      </c>
      <c r="H67" s="160" t="e">
        <f>NA()</f>
        <v>#N/A</v>
      </c>
      <c r="I67" s="160">
        <f>IF(ISNUMBER('将来負担比率（分子）の構造'!K$53), IF('将来負担比率（分子）の構造'!K$53 &lt; 0, 0, '将来負担比率（分子）の構造'!K$53), NA())</f>
        <v>3258</v>
      </c>
      <c r="J67" s="160" t="e">
        <f>NA()</f>
        <v>#N/A</v>
      </c>
      <c r="K67" s="160" t="e">
        <f>NA()</f>
        <v>#N/A</v>
      </c>
      <c r="L67" s="160">
        <f>IF(ISNUMBER('将来負担比率（分子）の構造'!L$53), IF('将来負担比率（分子）の構造'!L$53 &lt; 0, 0, '将来負担比率（分子）の構造'!L$53), NA())</f>
        <v>3145</v>
      </c>
      <c r="M67" s="160" t="e">
        <f>NA()</f>
        <v>#N/A</v>
      </c>
      <c r="N67" s="160" t="e">
        <f>NA()</f>
        <v>#N/A</v>
      </c>
      <c r="O67" s="160">
        <f>IF(ISNUMBER('将来負担比率（分子）の構造'!M$53), IF('将来負担比率（分子）の構造'!M$53 &lt; 0, 0, '将来負担比率（分子）の構造'!M$53), NA())</f>
        <v>3714</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1169</v>
      </c>
      <c r="C72" s="164">
        <f>基金残高に係る経年分析!G55</f>
        <v>1032</v>
      </c>
      <c r="D72" s="164">
        <f>基金残高に係る経年分析!H55</f>
        <v>888</v>
      </c>
    </row>
    <row r="73" spans="1:16">
      <c r="A73" s="163" t="s">
        <v>71</v>
      </c>
      <c r="B73" s="164">
        <f>基金残高に係る経年分析!F56</f>
        <v>618</v>
      </c>
      <c r="C73" s="164">
        <f>基金残高に係る経年分析!G56</f>
        <v>578</v>
      </c>
      <c r="D73" s="164">
        <f>基金残高に係る経年分析!H56</f>
        <v>558</v>
      </c>
    </row>
    <row r="74" spans="1:16">
      <c r="A74" s="163" t="s">
        <v>72</v>
      </c>
      <c r="B74" s="164">
        <f>基金残高に係る経年分析!F57</f>
        <v>497</v>
      </c>
      <c r="C74" s="164">
        <f>基金残高に係る経年分析!G57</f>
        <v>513</v>
      </c>
      <c r="D74" s="164">
        <f>基金残高に係る経年分析!H57</f>
        <v>497</v>
      </c>
    </row>
  </sheetData>
  <sheetProtection algorithmName="SHA-512" hashValue="/uVffjFqRiCkPpfTANThn64FDA7+tZ1VusGKrjjaB9R25TkwcJ6zpyHT6brgPDWLve75Zf9bjIDe2fomc/zBWQ==" saltValue="Owuz7/JUu10Gl8Po5ArYK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209</v>
      </c>
      <c r="DI1" s="636"/>
      <c r="DJ1" s="636"/>
      <c r="DK1" s="636"/>
      <c r="DL1" s="636"/>
      <c r="DM1" s="636"/>
      <c r="DN1" s="637"/>
      <c r="DO1" s="205"/>
      <c r="DP1" s="635" t="s">
        <v>210</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212</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213</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214</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215</v>
      </c>
      <c r="S4" s="639"/>
      <c r="T4" s="639"/>
      <c r="U4" s="639"/>
      <c r="V4" s="639"/>
      <c r="W4" s="639"/>
      <c r="X4" s="639"/>
      <c r="Y4" s="640"/>
      <c r="Z4" s="638" t="s">
        <v>216</v>
      </c>
      <c r="AA4" s="639"/>
      <c r="AB4" s="639"/>
      <c r="AC4" s="640"/>
      <c r="AD4" s="638" t="s">
        <v>217</v>
      </c>
      <c r="AE4" s="639"/>
      <c r="AF4" s="639"/>
      <c r="AG4" s="639"/>
      <c r="AH4" s="639"/>
      <c r="AI4" s="639"/>
      <c r="AJ4" s="639"/>
      <c r="AK4" s="640"/>
      <c r="AL4" s="638" t="s">
        <v>216</v>
      </c>
      <c r="AM4" s="639"/>
      <c r="AN4" s="639"/>
      <c r="AO4" s="640"/>
      <c r="AP4" s="644" t="s">
        <v>218</v>
      </c>
      <c r="AQ4" s="644"/>
      <c r="AR4" s="644"/>
      <c r="AS4" s="644"/>
      <c r="AT4" s="644"/>
      <c r="AU4" s="644"/>
      <c r="AV4" s="644"/>
      <c r="AW4" s="644"/>
      <c r="AX4" s="644"/>
      <c r="AY4" s="644"/>
      <c r="AZ4" s="644"/>
      <c r="BA4" s="644"/>
      <c r="BB4" s="644"/>
      <c r="BC4" s="644"/>
      <c r="BD4" s="644"/>
      <c r="BE4" s="644"/>
      <c r="BF4" s="644"/>
      <c r="BG4" s="644" t="s">
        <v>219</v>
      </c>
      <c r="BH4" s="644"/>
      <c r="BI4" s="644"/>
      <c r="BJ4" s="644"/>
      <c r="BK4" s="644"/>
      <c r="BL4" s="644"/>
      <c r="BM4" s="644"/>
      <c r="BN4" s="644"/>
      <c r="BO4" s="644" t="s">
        <v>216</v>
      </c>
      <c r="BP4" s="644"/>
      <c r="BQ4" s="644"/>
      <c r="BR4" s="644"/>
      <c r="BS4" s="644" t="s">
        <v>220</v>
      </c>
      <c r="BT4" s="644"/>
      <c r="BU4" s="644"/>
      <c r="BV4" s="644"/>
      <c r="BW4" s="644"/>
      <c r="BX4" s="644"/>
      <c r="BY4" s="644"/>
      <c r="BZ4" s="644"/>
      <c r="CA4" s="644"/>
      <c r="CB4" s="644"/>
      <c r="CD4" s="641" t="s">
        <v>221</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222</v>
      </c>
      <c r="C5" s="646"/>
      <c r="D5" s="646"/>
      <c r="E5" s="646"/>
      <c r="F5" s="646"/>
      <c r="G5" s="646"/>
      <c r="H5" s="646"/>
      <c r="I5" s="646"/>
      <c r="J5" s="646"/>
      <c r="K5" s="646"/>
      <c r="L5" s="646"/>
      <c r="M5" s="646"/>
      <c r="N5" s="646"/>
      <c r="O5" s="646"/>
      <c r="P5" s="646"/>
      <c r="Q5" s="647"/>
      <c r="R5" s="648">
        <v>2996740</v>
      </c>
      <c r="S5" s="649"/>
      <c r="T5" s="649"/>
      <c r="U5" s="649"/>
      <c r="V5" s="649"/>
      <c r="W5" s="649"/>
      <c r="X5" s="649"/>
      <c r="Y5" s="650"/>
      <c r="Z5" s="651">
        <v>28.8</v>
      </c>
      <c r="AA5" s="651"/>
      <c r="AB5" s="651"/>
      <c r="AC5" s="651"/>
      <c r="AD5" s="652">
        <v>2996740</v>
      </c>
      <c r="AE5" s="652"/>
      <c r="AF5" s="652"/>
      <c r="AG5" s="652"/>
      <c r="AH5" s="652"/>
      <c r="AI5" s="652"/>
      <c r="AJ5" s="652"/>
      <c r="AK5" s="652"/>
      <c r="AL5" s="653">
        <v>50.9</v>
      </c>
      <c r="AM5" s="654"/>
      <c r="AN5" s="654"/>
      <c r="AO5" s="655"/>
      <c r="AP5" s="645" t="s">
        <v>223</v>
      </c>
      <c r="AQ5" s="646"/>
      <c r="AR5" s="646"/>
      <c r="AS5" s="646"/>
      <c r="AT5" s="646"/>
      <c r="AU5" s="646"/>
      <c r="AV5" s="646"/>
      <c r="AW5" s="646"/>
      <c r="AX5" s="646"/>
      <c r="AY5" s="646"/>
      <c r="AZ5" s="646"/>
      <c r="BA5" s="646"/>
      <c r="BB5" s="646"/>
      <c r="BC5" s="646"/>
      <c r="BD5" s="646"/>
      <c r="BE5" s="646"/>
      <c r="BF5" s="647"/>
      <c r="BG5" s="659">
        <v>2968384</v>
      </c>
      <c r="BH5" s="660"/>
      <c r="BI5" s="660"/>
      <c r="BJ5" s="660"/>
      <c r="BK5" s="660"/>
      <c r="BL5" s="660"/>
      <c r="BM5" s="660"/>
      <c r="BN5" s="661"/>
      <c r="BO5" s="662">
        <v>99.1</v>
      </c>
      <c r="BP5" s="662"/>
      <c r="BQ5" s="662"/>
      <c r="BR5" s="662"/>
      <c r="BS5" s="663">
        <v>38221</v>
      </c>
      <c r="BT5" s="663"/>
      <c r="BU5" s="663"/>
      <c r="BV5" s="663"/>
      <c r="BW5" s="663"/>
      <c r="BX5" s="663"/>
      <c r="BY5" s="663"/>
      <c r="BZ5" s="663"/>
      <c r="CA5" s="663"/>
      <c r="CB5" s="667"/>
      <c r="CD5" s="641" t="s">
        <v>218</v>
      </c>
      <c r="CE5" s="642"/>
      <c r="CF5" s="642"/>
      <c r="CG5" s="642"/>
      <c r="CH5" s="642"/>
      <c r="CI5" s="642"/>
      <c r="CJ5" s="642"/>
      <c r="CK5" s="642"/>
      <c r="CL5" s="642"/>
      <c r="CM5" s="642"/>
      <c r="CN5" s="642"/>
      <c r="CO5" s="642"/>
      <c r="CP5" s="642"/>
      <c r="CQ5" s="643"/>
      <c r="CR5" s="641" t="s">
        <v>224</v>
      </c>
      <c r="CS5" s="642"/>
      <c r="CT5" s="642"/>
      <c r="CU5" s="642"/>
      <c r="CV5" s="642"/>
      <c r="CW5" s="642"/>
      <c r="CX5" s="642"/>
      <c r="CY5" s="643"/>
      <c r="CZ5" s="641" t="s">
        <v>216</v>
      </c>
      <c r="DA5" s="642"/>
      <c r="DB5" s="642"/>
      <c r="DC5" s="643"/>
      <c r="DD5" s="641" t="s">
        <v>225</v>
      </c>
      <c r="DE5" s="642"/>
      <c r="DF5" s="642"/>
      <c r="DG5" s="642"/>
      <c r="DH5" s="642"/>
      <c r="DI5" s="642"/>
      <c r="DJ5" s="642"/>
      <c r="DK5" s="642"/>
      <c r="DL5" s="642"/>
      <c r="DM5" s="642"/>
      <c r="DN5" s="642"/>
      <c r="DO5" s="642"/>
      <c r="DP5" s="643"/>
      <c r="DQ5" s="641" t="s">
        <v>226</v>
      </c>
      <c r="DR5" s="642"/>
      <c r="DS5" s="642"/>
      <c r="DT5" s="642"/>
      <c r="DU5" s="642"/>
      <c r="DV5" s="642"/>
      <c r="DW5" s="642"/>
      <c r="DX5" s="642"/>
      <c r="DY5" s="642"/>
      <c r="DZ5" s="642"/>
      <c r="EA5" s="642"/>
      <c r="EB5" s="642"/>
      <c r="EC5" s="643"/>
    </row>
    <row r="6" spans="2:143" ht="11.25" customHeight="1">
      <c r="B6" s="656" t="s">
        <v>227</v>
      </c>
      <c r="C6" s="657"/>
      <c r="D6" s="657"/>
      <c r="E6" s="657"/>
      <c r="F6" s="657"/>
      <c r="G6" s="657"/>
      <c r="H6" s="657"/>
      <c r="I6" s="657"/>
      <c r="J6" s="657"/>
      <c r="K6" s="657"/>
      <c r="L6" s="657"/>
      <c r="M6" s="657"/>
      <c r="N6" s="657"/>
      <c r="O6" s="657"/>
      <c r="P6" s="657"/>
      <c r="Q6" s="658"/>
      <c r="R6" s="659">
        <v>108510</v>
      </c>
      <c r="S6" s="660"/>
      <c r="T6" s="660"/>
      <c r="U6" s="660"/>
      <c r="V6" s="660"/>
      <c r="W6" s="660"/>
      <c r="X6" s="660"/>
      <c r="Y6" s="661"/>
      <c r="Z6" s="662">
        <v>1</v>
      </c>
      <c r="AA6" s="662"/>
      <c r="AB6" s="662"/>
      <c r="AC6" s="662"/>
      <c r="AD6" s="663">
        <v>108510</v>
      </c>
      <c r="AE6" s="663"/>
      <c r="AF6" s="663"/>
      <c r="AG6" s="663"/>
      <c r="AH6" s="663"/>
      <c r="AI6" s="663"/>
      <c r="AJ6" s="663"/>
      <c r="AK6" s="663"/>
      <c r="AL6" s="664">
        <v>1.8</v>
      </c>
      <c r="AM6" s="665"/>
      <c r="AN6" s="665"/>
      <c r="AO6" s="666"/>
      <c r="AP6" s="656" t="s">
        <v>228</v>
      </c>
      <c r="AQ6" s="657"/>
      <c r="AR6" s="657"/>
      <c r="AS6" s="657"/>
      <c r="AT6" s="657"/>
      <c r="AU6" s="657"/>
      <c r="AV6" s="657"/>
      <c r="AW6" s="657"/>
      <c r="AX6" s="657"/>
      <c r="AY6" s="657"/>
      <c r="AZ6" s="657"/>
      <c r="BA6" s="657"/>
      <c r="BB6" s="657"/>
      <c r="BC6" s="657"/>
      <c r="BD6" s="657"/>
      <c r="BE6" s="657"/>
      <c r="BF6" s="658"/>
      <c r="BG6" s="659">
        <v>2968384</v>
      </c>
      <c r="BH6" s="660"/>
      <c r="BI6" s="660"/>
      <c r="BJ6" s="660"/>
      <c r="BK6" s="660"/>
      <c r="BL6" s="660"/>
      <c r="BM6" s="660"/>
      <c r="BN6" s="661"/>
      <c r="BO6" s="662">
        <v>99.1</v>
      </c>
      <c r="BP6" s="662"/>
      <c r="BQ6" s="662"/>
      <c r="BR6" s="662"/>
      <c r="BS6" s="663">
        <v>38221</v>
      </c>
      <c r="BT6" s="663"/>
      <c r="BU6" s="663"/>
      <c r="BV6" s="663"/>
      <c r="BW6" s="663"/>
      <c r="BX6" s="663"/>
      <c r="BY6" s="663"/>
      <c r="BZ6" s="663"/>
      <c r="CA6" s="663"/>
      <c r="CB6" s="667"/>
      <c r="CD6" s="670" t="s">
        <v>229</v>
      </c>
      <c r="CE6" s="671"/>
      <c r="CF6" s="671"/>
      <c r="CG6" s="671"/>
      <c r="CH6" s="671"/>
      <c r="CI6" s="671"/>
      <c r="CJ6" s="671"/>
      <c r="CK6" s="671"/>
      <c r="CL6" s="671"/>
      <c r="CM6" s="671"/>
      <c r="CN6" s="671"/>
      <c r="CO6" s="671"/>
      <c r="CP6" s="671"/>
      <c r="CQ6" s="672"/>
      <c r="CR6" s="659">
        <v>140988</v>
      </c>
      <c r="CS6" s="660"/>
      <c r="CT6" s="660"/>
      <c r="CU6" s="660"/>
      <c r="CV6" s="660"/>
      <c r="CW6" s="660"/>
      <c r="CX6" s="660"/>
      <c r="CY6" s="661"/>
      <c r="CZ6" s="653">
        <v>1.4</v>
      </c>
      <c r="DA6" s="654"/>
      <c r="DB6" s="654"/>
      <c r="DC6" s="673"/>
      <c r="DD6" s="668" t="s">
        <v>122</v>
      </c>
      <c r="DE6" s="660"/>
      <c r="DF6" s="660"/>
      <c r="DG6" s="660"/>
      <c r="DH6" s="660"/>
      <c r="DI6" s="660"/>
      <c r="DJ6" s="660"/>
      <c r="DK6" s="660"/>
      <c r="DL6" s="660"/>
      <c r="DM6" s="660"/>
      <c r="DN6" s="660"/>
      <c r="DO6" s="660"/>
      <c r="DP6" s="661"/>
      <c r="DQ6" s="668">
        <v>140973</v>
      </c>
      <c r="DR6" s="660"/>
      <c r="DS6" s="660"/>
      <c r="DT6" s="660"/>
      <c r="DU6" s="660"/>
      <c r="DV6" s="660"/>
      <c r="DW6" s="660"/>
      <c r="DX6" s="660"/>
      <c r="DY6" s="660"/>
      <c r="DZ6" s="660"/>
      <c r="EA6" s="660"/>
      <c r="EB6" s="660"/>
      <c r="EC6" s="669"/>
    </row>
    <row r="7" spans="2:143" ht="11.25" customHeight="1">
      <c r="B7" s="656" t="s">
        <v>230</v>
      </c>
      <c r="C7" s="657"/>
      <c r="D7" s="657"/>
      <c r="E7" s="657"/>
      <c r="F7" s="657"/>
      <c r="G7" s="657"/>
      <c r="H7" s="657"/>
      <c r="I7" s="657"/>
      <c r="J7" s="657"/>
      <c r="K7" s="657"/>
      <c r="L7" s="657"/>
      <c r="M7" s="657"/>
      <c r="N7" s="657"/>
      <c r="O7" s="657"/>
      <c r="P7" s="657"/>
      <c r="Q7" s="658"/>
      <c r="R7" s="659">
        <v>5310</v>
      </c>
      <c r="S7" s="660"/>
      <c r="T7" s="660"/>
      <c r="U7" s="660"/>
      <c r="V7" s="660"/>
      <c r="W7" s="660"/>
      <c r="X7" s="660"/>
      <c r="Y7" s="661"/>
      <c r="Z7" s="662">
        <v>0.1</v>
      </c>
      <c r="AA7" s="662"/>
      <c r="AB7" s="662"/>
      <c r="AC7" s="662"/>
      <c r="AD7" s="663">
        <v>5310</v>
      </c>
      <c r="AE7" s="663"/>
      <c r="AF7" s="663"/>
      <c r="AG7" s="663"/>
      <c r="AH7" s="663"/>
      <c r="AI7" s="663"/>
      <c r="AJ7" s="663"/>
      <c r="AK7" s="663"/>
      <c r="AL7" s="664">
        <v>0.1</v>
      </c>
      <c r="AM7" s="665"/>
      <c r="AN7" s="665"/>
      <c r="AO7" s="666"/>
      <c r="AP7" s="656" t="s">
        <v>231</v>
      </c>
      <c r="AQ7" s="657"/>
      <c r="AR7" s="657"/>
      <c r="AS7" s="657"/>
      <c r="AT7" s="657"/>
      <c r="AU7" s="657"/>
      <c r="AV7" s="657"/>
      <c r="AW7" s="657"/>
      <c r="AX7" s="657"/>
      <c r="AY7" s="657"/>
      <c r="AZ7" s="657"/>
      <c r="BA7" s="657"/>
      <c r="BB7" s="657"/>
      <c r="BC7" s="657"/>
      <c r="BD7" s="657"/>
      <c r="BE7" s="657"/>
      <c r="BF7" s="658"/>
      <c r="BG7" s="659">
        <v>1419215</v>
      </c>
      <c r="BH7" s="660"/>
      <c r="BI7" s="660"/>
      <c r="BJ7" s="660"/>
      <c r="BK7" s="660"/>
      <c r="BL7" s="660"/>
      <c r="BM7" s="660"/>
      <c r="BN7" s="661"/>
      <c r="BO7" s="662">
        <v>47.4</v>
      </c>
      <c r="BP7" s="662"/>
      <c r="BQ7" s="662"/>
      <c r="BR7" s="662"/>
      <c r="BS7" s="663">
        <v>38221</v>
      </c>
      <c r="BT7" s="663"/>
      <c r="BU7" s="663"/>
      <c r="BV7" s="663"/>
      <c r="BW7" s="663"/>
      <c r="BX7" s="663"/>
      <c r="BY7" s="663"/>
      <c r="BZ7" s="663"/>
      <c r="CA7" s="663"/>
      <c r="CB7" s="667"/>
      <c r="CD7" s="674" t="s">
        <v>232</v>
      </c>
      <c r="CE7" s="675"/>
      <c r="CF7" s="675"/>
      <c r="CG7" s="675"/>
      <c r="CH7" s="675"/>
      <c r="CI7" s="675"/>
      <c r="CJ7" s="675"/>
      <c r="CK7" s="675"/>
      <c r="CL7" s="675"/>
      <c r="CM7" s="675"/>
      <c r="CN7" s="675"/>
      <c r="CO7" s="675"/>
      <c r="CP7" s="675"/>
      <c r="CQ7" s="676"/>
      <c r="CR7" s="659">
        <v>1396953</v>
      </c>
      <c r="CS7" s="660"/>
      <c r="CT7" s="660"/>
      <c r="CU7" s="660"/>
      <c r="CV7" s="660"/>
      <c r="CW7" s="660"/>
      <c r="CX7" s="660"/>
      <c r="CY7" s="661"/>
      <c r="CZ7" s="662">
        <v>13.7</v>
      </c>
      <c r="DA7" s="662"/>
      <c r="DB7" s="662"/>
      <c r="DC7" s="662"/>
      <c r="DD7" s="668">
        <v>173663</v>
      </c>
      <c r="DE7" s="660"/>
      <c r="DF7" s="660"/>
      <c r="DG7" s="660"/>
      <c r="DH7" s="660"/>
      <c r="DI7" s="660"/>
      <c r="DJ7" s="660"/>
      <c r="DK7" s="660"/>
      <c r="DL7" s="660"/>
      <c r="DM7" s="660"/>
      <c r="DN7" s="660"/>
      <c r="DO7" s="660"/>
      <c r="DP7" s="661"/>
      <c r="DQ7" s="668">
        <v>1106248</v>
      </c>
      <c r="DR7" s="660"/>
      <c r="DS7" s="660"/>
      <c r="DT7" s="660"/>
      <c r="DU7" s="660"/>
      <c r="DV7" s="660"/>
      <c r="DW7" s="660"/>
      <c r="DX7" s="660"/>
      <c r="DY7" s="660"/>
      <c r="DZ7" s="660"/>
      <c r="EA7" s="660"/>
      <c r="EB7" s="660"/>
      <c r="EC7" s="669"/>
    </row>
    <row r="8" spans="2:143" ht="11.25" customHeight="1">
      <c r="B8" s="656" t="s">
        <v>233</v>
      </c>
      <c r="C8" s="657"/>
      <c r="D8" s="657"/>
      <c r="E8" s="657"/>
      <c r="F8" s="657"/>
      <c r="G8" s="657"/>
      <c r="H8" s="657"/>
      <c r="I8" s="657"/>
      <c r="J8" s="657"/>
      <c r="K8" s="657"/>
      <c r="L8" s="657"/>
      <c r="M8" s="657"/>
      <c r="N8" s="657"/>
      <c r="O8" s="657"/>
      <c r="P8" s="657"/>
      <c r="Q8" s="658"/>
      <c r="R8" s="659">
        <v>8929</v>
      </c>
      <c r="S8" s="660"/>
      <c r="T8" s="660"/>
      <c r="U8" s="660"/>
      <c r="V8" s="660"/>
      <c r="W8" s="660"/>
      <c r="X8" s="660"/>
      <c r="Y8" s="661"/>
      <c r="Z8" s="662">
        <v>0.1</v>
      </c>
      <c r="AA8" s="662"/>
      <c r="AB8" s="662"/>
      <c r="AC8" s="662"/>
      <c r="AD8" s="663">
        <v>8929</v>
      </c>
      <c r="AE8" s="663"/>
      <c r="AF8" s="663"/>
      <c r="AG8" s="663"/>
      <c r="AH8" s="663"/>
      <c r="AI8" s="663"/>
      <c r="AJ8" s="663"/>
      <c r="AK8" s="663"/>
      <c r="AL8" s="664">
        <v>0.2</v>
      </c>
      <c r="AM8" s="665"/>
      <c r="AN8" s="665"/>
      <c r="AO8" s="666"/>
      <c r="AP8" s="656" t="s">
        <v>234</v>
      </c>
      <c r="AQ8" s="657"/>
      <c r="AR8" s="657"/>
      <c r="AS8" s="657"/>
      <c r="AT8" s="657"/>
      <c r="AU8" s="657"/>
      <c r="AV8" s="657"/>
      <c r="AW8" s="657"/>
      <c r="AX8" s="657"/>
      <c r="AY8" s="657"/>
      <c r="AZ8" s="657"/>
      <c r="BA8" s="657"/>
      <c r="BB8" s="657"/>
      <c r="BC8" s="657"/>
      <c r="BD8" s="657"/>
      <c r="BE8" s="657"/>
      <c r="BF8" s="658"/>
      <c r="BG8" s="659">
        <v>46527</v>
      </c>
      <c r="BH8" s="660"/>
      <c r="BI8" s="660"/>
      <c r="BJ8" s="660"/>
      <c r="BK8" s="660"/>
      <c r="BL8" s="660"/>
      <c r="BM8" s="660"/>
      <c r="BN8" s="661"/>
      <c r="BO8" s="662">
        <v>1.6</v>
      </c>
      <c r="BP8" s="662"/>
      <c r="BQ8" s="662"/>
      <c r="BR8" s="662"/>
      <c r="BS8" s="668" t="s">
        <v>122</v>
      </c>
      <c r="BT8" s="660"/>
      <c r="BU8" s="660"/>
      <c r="BV8" s="660"/>
      <c r="BW8" s="660"/>
      <c r="BX8" s="660"/>
      <c r="BY8" s="660"/>
      <c r="BZ8" s="660"/>
      <c r="CA8" s="660"/>
      <c r="CB8" s="669"/>
      <c r="CD8" s="674" t="s">
        <v>235</v>
      </c>
      <c r="CE8" s="675"/>
      <c r="CF8" s="675"/>
      <c r="CG8" s="675"/>
      <c r="CH8" s="675"/>
      <c r="CI8" s="675"/>
      <c r="CJ8" s="675"/>
      <c r="CK8" s="675"/>
      <c r="CL8" s="675"/>
      <c r="CM8" s="675"/>
      <c r="CN8" s="675"/>
      <c r="CO8" s="675"/>
      <c r="CP8" s="675"/>
      <c r="CQ8" s="676"/>
      <c r="CR8" s="659">
        <v>4181179</v>
      </c>
      <c r="CS8" s="660"/>
      <c r="CT8" s="660"/>
      <c r="CU8" s="660"/>
      <c r="CV8" s="660"/>
      <c r="CW8" s="660"/>
      <c r="CX8" s="660"/>
      <c r="CY8" s="661"/>
      <c r="CZ8" s="662">
        <v>40.9</v>
      </c>
      <c r="DA8" s="662"/>
      <c r="DB8" s="662"/>
      <c r="DC8" s="662"/>
      <c r="DD8" s="668">
        <v>330993</v>
      </c>
      <c r="DE8" s="660"/>
      <c r="DF8" s="660"/>
      <c r="DG8" s="660"/>
      <c r="DH8" s="660"/>
      <c r="DI8" s="660"/>
      <c r="DJ8" s="660"/>
      <c r="DK8" s="660"/>
      <c r="DL8" s="660"/>
      <c r="DM8" s="660"/>
      <c r="DN8" s="660"/>
      <c r="DO8" s="660"/>
      <c r="DP8" s="661"/>
      <c r="DQ8" s="668">
        <v>1862783</v>
      </c>
      <c r="DR8" s="660"/>
      <c r="DS8" s="660"/>
      <c r="DT8" s="660"/>
      <c r="DU8" s="660"/>
      <c r="DV8" s="660"/>
      <c r="DW8" s="660"/>
      <c r="DX8" s="660"/>
      <c r="DY8" s="660"/>
      <c r="DZ8" s="660"/>
      <c r="EA8" s="660"/>
      <c r="EB8" s="660"/>
      <c r="EC8" s="669"/>
    </row>
    <row r="9" spans="2:143" ht="11.25" customHeight="1">
      <c r="B9" s="656" t="s">
        <v>236</v>
      </c>
      <c r="C9" s="657"/>
      <c r="D9" s="657"/>
      <c r="E9" s="657"/>
      <c r="F9" s="657"/>
      <c r="G9" s="657"/>
      <c r="H9" s="657"/>
      <c r="I9" s="657"/>
      <c r="J9" s="657"/>
      <c r="K9" s="657"/>
      <c r="L9" s="657"/>
      <c r="M9" s="657"/>
      <c r="N9" s="657"/>
      <c r="O9" s="657"/>
      <c r="P9" s="657"/>
      <c r="Q9" s="658"/>
      <c r="R9" s="659">
        <v>10241</v>
      </c>
      <c r="S9" s="660"/>
      <c r="T9" s="660"/>
      <c r="U9" s="660"/>
      <c r="V9" s="660"/>
      <c r="W9" s="660"/>
      <c r="X9" s="660"/>
      <c r="Y9" s="661"/>
      <c r="Z9" s="662">
        <v>0.1</v>
      </c>
      <c r="AA9" s="662"/>
      <c r="AB9" s="662"/>
      <c r="AC9" s="662"/>
      <c r="AD9" s="663">
        <v>10241</v>
      </c>
      <c r="AE9" s="663"/>
      <c r="AF9" s="663"/>
      <c r="AG9" s="663"/>
      <c r="AH9" s="663"/>
      <c r="AI9" s="663"/>
      <c r="AJ9" s="663"/>
      <c r="AK9" s="663"/>
      <c r="AL9" s="664">
        <v>0.2</v>
      </c>
      <c r="AM9" s="665"/>
      <c r="AN9" s="665"/>
      <c r="AO9" s="666"/>
      <c r="AP9" s="656" t="s">
        <v>237</v>
      </c>
      <c r="AQ9" s="657"/>
      <c r="AR9" s="657"/>
      <c r="AS9" s="657"/>
      <c r="AT9" s="657"/>
      <c r="AU9" s="657"/>
      <c r="AV9" s="657"/>
      <c r="AW9" s="657"/>
      <c r="AX9" s="657"/>
      <c r="AY9" s="657"/>
      <c r="AZ9" s="657"/>
      <c r="BA9" s="657"/>
      <c r="BB9" s="657"/>
      <c r="BC9" s="657"/>
      <c r="BD9" s="657"/>
      <c r="BE9" s="657"/>
      <c r="BF9" s="658"/>
      <c r="BG9" s="659">
        <v>1118530</v>
      </c>
      <c r="BH9" s="660"/>
      <c r="BI9" s="660"/>
      <c r="BJ9" s="660"/>
      <c r="BK9" s="660"/>
      <c r="BL9" s="660"/>
      <c r="BM9" s="660"/>
      <c r="BN9" s="661"/>
      <c r="BO9" s="662">
        <v>37.299999999999997</v>
      </c>
      <c r="BP9" s="662"/>
      <c r="BQ9" s="662"/>
      <c r="BR9" s="662"/>
      <c r="BS9" s="668" t="s">
        <v>238</v>
      </c>
      <c r="BT9" s="660"/>
      <c r="BU9" s="660"/>
      <c r="BV9" s="660"/>
      <c r="BW9" s="660"/>
      <c r="BX9" s="660"/>
      <c r="BY9" s="660"/>
      <c r="BZ9" s="660"/>
      <c r="CA9" s="660"/>
      <c r="CB9" s="669"/>
      <c r="CD9" s="674" t="s">
        <v>239</v>
      </c>
      <c r="CE9" s="675"/>
      <c r="CF9" s="675"/>
      <c r="CG9" s="675"/>
      <c r="CH9" s="675"/>
      <c r="CI9" s="675"/>
      <c r="CJ9" s="675"/>
      <c r="CK9" s="675"/>
      <c r="CL9" s="675"/>
      <c r="CM9" s="675"/>
      <c r="CN9" s="675"/>
      <c r="CO9" s="675"/>
      <c r="CP9" s="675"/>
      <c r="CQ9" s="676"/>
      <c r="CR9" s="659">
        <v>627134</v>
      </c>
      <c r="CS9" s="660"/>
      <c r="CT9" s="660"/>
      <c r="CU9" s="660"/>
      <c r="CV9" s="660"/>
      <c r="CW9" s="660"/>
      <c r="CX9" s="660"/>
      <c r="CY9" s="661"/>
      <c r="CZ9" s="662">
        <v>6.1</v>
      </c>
      <c r="DA9" s="662"/>
      <c r="DB9" s="662"/>
      <c r="DC9" s="662"/>
      <c r="DD9" s="668">
        <v>1296</v>
      </c>
      <c r="DE9" s="660"/>
      <c r="DF9" s="660"/>
      <c r="DG9" s="660"/>
      <c r="DH9" s="660"/>
      <c r="DI9" s="660"/>
      <c r="DJ9" s="660"/>
      <c r="DK9" s="660"/>
      <c r="DL9" s="660"/>
      <c r="DM9" s="660"/>
      <c r="DN9" s="660"/>
      <c r="DO9" s="660"/>
      <c r="DP9" s="661"/>
      <c r="DQ9" s="668">
        <v>549381</v>
      </c>
      <c r="DR9" s="660"/>
      <c r="DS9" s="660"/>
      <c r="DT9" s="660"/>
      <c r="DU9" s="660"/>
      <c r="DV9" s="660"/>
      <c r="DW9" s="660"/>
      <c r="DX9" s="660"/>
      <c r="DY9" s="660"/>
      <c r="DZ9" s="660"/>
      <c r="EA9" s="660"/>
      <c r="EB9" s="660"/>
      <c r="EC9" s="669"/>
    </row>
    <row r="10" spans="2:143" ht="11.25" customHeight="1">
      <c r="B10" s="656" t="s">
        <v>240</v>
      </c>
      <c r="C10" s="657"/>
      <c r="D10" s="657"/>
      <c r="E10" s="657"/>
      <c r="F10" s="657"/>
      <c r="G10" s="657"/>
      <c r="H10" s="657"/>
      <c r="I10" s="657"/>
      <c r="J10" s="657"/>
      <c r="K10" s="657"/>
      <c r="L10" s="657"/>
      <c r="M10" s="657"/>
      <c r="N10" s="657"/>
      <c r="O10" s="657"/>
      <c r="P10" s="657"/>
      <c r="Q10" s="658"/>
      <c r="R10" s="659" t="s">
        <v>238</v>
      </c>
      <c r="S10" s="660"/>
      <c r="T10" s="660"/>
      <c r="U10" s="660"/>
      <c r="V10" s="660"/>
      <c r="W10" s="660"/>
      <c r="X10" s="660"/>
      <c r="Y10" s="661"/>
      <c r="Z10" s="662" t="s">
        <v>238</v>
      </c>
      <c r="AA10" s="662"/>
      <c r="AB10" s="662"/>
      <c r="AC10" s="662"/>
      <c r="AD10" s="663" t="s">
        <v>238</v>
      </c>
      <c r="AE10" s="663"/>
      <c r="AF10" s="663"/>
      <c r="AG10" s="663"/>
      <c r="AH10" s="663"/>
      <c r="AI10" s="663"/>
      <c r="AJ10" s="663"/>
      <c r="AK10" s="663"/>
      <c r="AL10" s="664" t="s">
        <v>122</v>
      </c>
      <c r="AM10" s="665"/>
      <c r="AN10" s="665"/>
      <c r="AO10" s="666"/>
      <c r="AP10" s="656" t="s">
        <v>241</v>
      </c>
      <c r="AQ10" s="657"/>
      <c r="AR10" s="657"/>
      <c r="AS10" s="657"/>
      <c r="AT10" s="657"/>
      <c r="AU10" s="657"/>
      <c r="AV10" s="657"/>
      <c r="AW10" s="657"/>
      <c r="AX10" s="657"/>
      <c r="AY10" s="657"/>
      <c r="AZ10" s="657"/>
      <c r="BA10" s="657"/>
      <c r="BB10" s="657"/>
      <c r="BC10" s="657"/>
      <c r="BD10" s="657"/>
      <c r="BE10" s="657"/>
      <c r="BF10" s="658"/>
      <c r="BG10" s="659">
        <v>62268</v>
      </c>
      <c r="BH10" s="660"/>
      <c r="BI10" s="660"/>
      <c r="BJ10" s="660"/>
      <c r="BK10" s="660"/>
      <c r="BL10" s="660"/>
      <c r="BM10" s="660"/>
      <c r="BN10" s="661"/>
      <c r="BO10" s="662">
        <v>2.1</v>
      </c>
      <c r="BP10" s="662"/>
      <c r="BQ10" s="662"/>
      <c r="BR10" s="662"/>
      <c r="BS10" s="668" t="s">
        <v>122</v>
      </c>
      <c r="BT10" s="660"/>
      <c r="BU10" s="660"/>
      <c r="BV10" s="660"/>
      <c r="BW10" s="660"/>
      <c r="BX10" s="660"/>
      <c r="BY10" s="660"/>
      <c r="BZ10" s="660"/>
      <c r="CA10" s="660"/>
      <c r="CB10" s="669"/>
      <c r="CD10" s="674" t="s">
        <v>242</v>
      </c>
      <c r="CE10" s="675"/>
      <c r="CF10" s="675"/>
      <c r="CG10" s="675"/>
      <c r="CH10" s="675"/>
      <c r="CI10" s="675"/>
      <c r="CJ10" s="675"/>
      <c r="CK10" s="675"/>
      <c r="CL10" s="675"/>
      <c r="CM10" s="675"/>
      <c r="CN10" s="675"/>
      <c r="CO10" s="675"/>
      <c r="CP10" s="675"/>
      <c r="CQ10" s="676"/>
      <c r="CR10" s="659" t="s">
        <v>122</v>
      </c>
      <c r="CS10" s="660"/>
      <c r="CT10" s="660"/>
      <c r="CU10" s="660"/>
      <c r="CV10" s="660"/>
      <c r="CW10" s="660"/>
      <c r="CX10" s="660"/>
      <c r="CY10" s="661"/>
      <c r="CZ10" s="662" t="s">
        <v>238</v>
      </c>
      <c r="DA10" s="662"/>
      <c r="DB10" s="662"/>
      <c r="DC10" s="662"/>
      <c r="DD10" s="668" t="s">
        <v>122</v>
      </c>
      <c r="DE10" s="660"/>
      <c r="DF10" s="660"/>
      <c r="DG10" s="660"/>
      <c r="DH10" s="660"/>
      <c r="DI10" s="660"/>
      <c r="DJ10" s="660"/>
      <c r="DK10" s="660"/>
      <c r="DL10" s="660"/>
      <c r="DM10" s="660"/>
      <c r="DN10" s="660"/>
      <c r="DO10" s="660"/>
      <c r="DP10" s="661"/>
      <c r="DQ10" s="668" t="s">
        <v>122</v>
      </c>
      <c r="DR10" s="660"/>
      <c r="DS10" s="660"/>
      <c r="DT10" s="660"/>
      <c r="DU10" s="660"/>
      <c r="DV10" s="660"/>
      <c r="DW10" s="660"/>
      <c r="DX10" s="660"/>
      <c r="DY10" s="660"/>
      <c r="DZ10" s="660"/>
      <c r="EA10" s="660"/>
      <c r="EB10" s="660"/>
      <c r="EC10" s="669"/>
    </row>
    <row r="11" spans="2:143" ht="11.25" customHeight="1">
      <c r="B11" s="656" t="s">
        <v>243</v>
      </c>
      <c r="C11" s="657"/>
      <c r="D11" s="657"/>
      <c r="E11" s="657"/>
      <c r="F11" s="657"/>
      <c r="G11" s="657"/>
      <c r="H11" s="657"/>
      <c r="I11" s="657"/>
      <c r="J11" s="657"/>
      <c r="K11" s="657"/>
      <c r="L11" s="657"/>
      <c r="M11" s="657"/>
      <c r="N11" s="657"/>
      <c r="O11" s="657"/>
      <c r="P11" s="657"/>
      <c r="Q11" s="658"/>
      <c r="R11" s="659" t="s">
        <v>238</v>
      </c>
      <c r="S11" s="660"/>
      <c r="T11" s="660"/>
      <c r="U11" s="660"/>
      <c r="V11" s="660"/>
      <c r="W11" s="660"/>
      <c r="X11" s="660"/>
      <c r="Y11" s="661"/>
      <c r="Z11" s="662" t="s">
        <v>238</v>
      </c>
      <c r="AA11" s="662"/>
      <c r="AB11" s="662"/>
      <c r="AC11" s="662"/>
      <c r="AD11" s="663" t="s">
        <v>122</v>
      </c>
      <c r="AE11" s="663"/>
      <c r="AF11" s="663"/>
      <c r="AG11" s="663"/>
      <c r="AH11" s="663"/>
      <c r="AI11" s="663"/>
      <c r="AJ11" s="663"/>
      <c r="AK11" s="663"/>
      <c r="AL11" s="664" t="s">
        <v>238</v>
      </c>
      <c r="AM11" s="665"/>
      <c r="AN11" s="665"/>
      <c r="AO11" s="666"/>
      <c r="AP11" s="656" t="s">
        <v>244</v>
      </c>
      <c r="AQ11" s="657"/>
      <c r="AR11" s="657"/>
      <c r="AS11" s="657"/>
      <c r="AT11" s="657"/>
      <c r="AU11" s="657"/>
      <c r="AV11" s="657"/>
      <c r="AW11" s="657"/>
      <c r="AX11" s="657"/>
      <c r="AY11" s="657"/>
      <c r="AZ11" s="657"/>
      <c r="BA11" s="657"/>
      <c r="BB11" s="657"/>
      <c r="BC11" s="657"/>
      <c r="BD11" s="657"/>
      <c r="BE11" s="657"/>
      <c r="BF11" s="658"/>
      <c r="BG11" s="659">
        <v>191890</v>
      </c>
      <c r="BH11" s="660"/>
      <c r="BI11" s="660"/>
      <c r="BJ11" s="660"/>
      <c r="BK11" s="660"/>
      <c r="BL11" s="660"/>
      <c r="BM11" s="660"/>
      <c r="BN11" s="661"/>
      <c r="BO11" s="662">
        <v>6.4</v>
      </c>
      <c r="BP11" s="662"/>
      <c r="BQ11" s="662"/>
      <c r="BR11" s="662"/>
      <c r="BS11" s="668">
        <v>38221</v>
      </c>
      <c r="BT11" s="660"/>
      <c r="BU11" s="660"/>
      <c r="BV11" s="660"/>
      <c r="BW11" s="660"/>
      <c r="BX11" s="660"/>
      <c r="BY11" s="660"/>
      <c r="BZ11" s="660"/>
      <c r="CA11" s="660"/>
      <c r="CB11" s="669"/>
      <c r="CD11" s="674" t="s">
        <v>245</v>
      </c>
      <c r="CE11" s="675"/>
      <c r="CF11" s="675"/>
      <c r="CG11" s="675"/>
      <c r="CH11" s="675"/>
      <c r="CI11" s="675"/>
      <c r="CJ11" s="675"/>
      <c r="CK11" s="675"/>
      <c r="CL11" s="675"/>
      <c r="CM11" s="675"/>
      <c r="CN11" s="675"/>
      <c r="CO11" s="675"/>
      <c r="CP11" s="675"/>
      <c r="CQ11" s="676"/>
      <c r="CR11" s="659">
        <v>349323</v>
      </c>
      <c r="CS11" s="660"/>
      <c r="CT11" s="660"/>
      <c r="CU11" s="660"/>
      <c r="CV11" s="660"/>
      <c r="CW11" s="660"/>
      <c r="CX11" s="660"/>
      <c r="CY11" s="661"/>
      <c r="CZ11" s="662">
        <v>3.4</v>
      </c>
      <c r="DA11" s="662"/>
      <c r="DB11" s="662"/>
      <c r="DC11" s="662"/>
      <c r="DD11" s="668">
        <v>127843</v>
      </c>
      <c r="DE11" s="660"/>
      <c r="DF11" s="660"/>
      <c r="DG11" s="660"/>
      <c r="DH11" s="660"/>
      <c r="DI11" s="660"/>
      <c r="DJ11" s="660"/>
      <c r="DK11" s="660"/>
      <c r="DL11" s="660"/>
      <c r="DM11" s="660"/>
      <c r="DN11" s="660"/>
      <c r="DO11" s="660"/>
      <c r="DP11" s="661"/>
      <c r="DQ11" s="668">
        <v>191991</v>
      </c>
      <c r="DR11" s="660"/>
      <c r="DS11" s="660"/>
      <c r="DT11" s="660"/>
      <c r="DU11" s="660"/>
      <c r="DV11" s="660"/>
      <c r="DW11" s="660"/>
      <c r="DX11" s="660"/>
      <c r="DY11" s="660"/>
      <c r="DZ11" s="660"/>
      <c r="EA11" s="660"/>
      <c r="EB11" s="660"/>
      <c r="EC11" s="669"/>
    </row>
    <row r="12" spans="2:143" ht="11.25" customHeight="1">
      <c r="B12" s="656" t="s">
        <v>246</v>
      </c>
      <c r="C12" s="657"/>
      <c r="D12" s="657"/>
      <c r="E12" s="657"/>
      <c r="F12" s="657"/>
      <c r="G12" s="657"/>
      <c r="H12" s="657"/>
      <c r="I12" s="657"/>
      <c r="J12" s="657"/>
      <c r="K12" s="657"/>
      <c r="L12" s="657"/>
      <c r="M12" s="657"/>
      <c r="N12" s="657"/>
      <c r="O12" s="657"/>
      <c r="P12" s="657"/>
      <c r="Q12" s="658"/>
      <c r="R12" s="659">
        <v>482953</v>
      </c>
      <c r="S12" s="660"/>
      <c r="T12" s="660"/>
      <c r="U12" s="660"/>
      <c r="V12" s="660"/>
      <c r="W12" s="660"/>
      <c r="X12" s="660"/>
      <c r="Y12" s="661"/>
      <c r="Z12" s="662">
        <v>4.5999999999999996</v>
      </c>
      <c r="AA12" s="662"/>
      <c r="AB12" s="662"/>
      <c r="AC12" s="662"/>
      <c r="AD12" s="663">
        <v>482953</v>
      </c>
      <c r="AE12" s="663"/>
      <c r="AF12" s="663"/>
      <c r="AG12" s="663"/>
      <c r="AH12" s="663"/>
      <c r="AI12" s="663"/>
      <c r="AJ12" s="663"/>
      <c r="AK12" s="663"/>
      <c r="AL12" s="664">
        <v>8.1999999999999993</v>
      </c>
      <c r="AM12" s="665"/>
      <c r="AN12" s="665"/>
      <c r="AO12" s="666"/>
      <c r="AP12" s="656" t="s">
        <v>247</v>
      </c>
      <c r="AQ12" s="657"/>
      <c r="AR12" s="657"/>
      <c r="AS12" s="657"/>
      <c r="AT12" s="657"/>
      <c r="AU12" s="657"/>
      <c r="AV12" s="657"/>
      <c r="AW12" s="657"/>
      <c r="AX12" s="657"/>
      <c r="AY12" s="657"/>
      <c r="AZ12" s="657"/>
      <c r="BA12" s="657"/>
      <c r="BB12" s="657"/>
      <c r="BC12" s="657"/>
      <c r="BD12" s="657"/>
      <c r="BE12" s="657"/>
      <c r="BF12" s="658"/>
      <c r="BG12" s="659">
        <v>1287701</v>
      </c>
      <c r="BH12" s="660"/>
      <c r="BI12" s="660"/>
      <c r="BJ12" s="660"/>
      <c r="BK12" s="660"/>
      <c r="BL12" s="660"/>
      <c r="BM12" s="660"/>
      <c r="BN12" s="661"/>
      <c r="BO12" s="662">
        <v>43</v>
      </c>
      <c r="BP12" s="662"/>
      <c r="BQ12" s="662"/>
      <c r="BR12" s="662"/>
      <c r="BS12" s="668" t="s">
        <v>238</v>
      </c>
      <c r="BT12" s="660"/>
      <c r="BU12" s="660"/>
      <c r="BV12" s="660"/>
      <c r="BW12" s="660"/>
      <c r="BX12" s="660"/>
      <c r="BY12" s="660"/>
      <c r="BZ12" s="660"/>
      <c r="CA12" s="660"/>
      <c r="CB12" s="669"/>
      <c r="CD12" s="674" t="s">
        <v>248</v>
      </c>
      <c r="CE12" s="675"/>
      <c r="CF12" s="675"/>
      <c r="CG12" s="675"/>
      <c r="CH12" s="675"/>
      <c r="CI12" s="675"/>
      <c r="CJ12" s="675"/>
      <c r="CK12" s="675"/>
      <c r="CL12" s="675"/>
      <c r="CM12" s="675"/>
      <c r="CN12" s="675"/>
      <c r="CO12" s="675"/>
      <c r="CP12" s="675"/>
      <c r="CQ12" s="676"/>
      <c r="CR12" s="659">
        <v>146875</v>
      </c>
      <c r="CS12" s="660"/>
      <c r="CT12" s="660"/>
      <c r="CU12" s="660"/>
      <c r="CV12" s="660"/>
      <c r="CW12" s="660"/>
      <c r="CX12" s="660"/>
      <c r="CY12" s="661"/>
      <c r="CZ12" s="662">
        <v>1.4</v>
      </c>
      <c r="DA12" s="662"/>
      <c r="DB12" s="662"/>
      <c r="DC12" s="662"/>
      <c r="DD12" s="668">
        <v>3820</v>
      </c>
      <c r="DE12" s="660"/>
      <c r="DF12" s="660"/>
      <c r="DG12" s="660"/>
      <c r="DH12" s="660"/>
      <c r="DI12" s="660"/>
      <c r="DJ12" s="660"/>
      <c r="DK12" s="660"/>
      <c r="DL12" s="660"/>
      <c r="DM12" s="660"/>
      <c r="DN12" s="660"/>
      <c r="DO12" s="660"/>
      <c r="DP12" s="661"/>
      <c r="DQ12" s="668">
        <v>124508</v>
      </c>
      <c r="DR12" s="660"/>
      <c r="DS12" s="660"/>
      <c r="DT12" s="660"/>
      <c r="DU12" s="660"/>
      <c r="DV12" s="660"/>
      <c r="DW12" s="660"/>
      <c r="DX12" s="660"/>
      <c r="DY12" s="660"/>
      <c r="DZ12" s="660"/>
      <c r="EA12" s="660"/>
      <c r="EB12" s="660"/>
      <c r="EC12" s="669"/>
    </row>
    <row r="13" spans="2:143" ht="11.25" customHeight="1">
      <c r="B13" s="656" t="s">
        <v>249</v>
      </c>
      <c r="C13" s="657"/>
      <c r="D13" s="657"/>
      <c r="E13" s="657"/>
      <c r="F13" s="657"/>
      <c r="G13" s="657"/>
      <c r="H13" s="657"/>
      <c r="I13" s="657"/>
      <c r="J13" s="657"/>
      <c r="K13" s="657"/>
      <c r="L13" s="657"/>
      <c r="M13" s="657"/>
      <c r="N13" s="657"/>
      <c r="O13" s="657"/>
      <c r="P13" s="657"/>
      <c r="Q13" s="658"/>
      <c r="R13" s="659">
        <v>1519</v>
      </c>
      <c r="S13" s="660"/>
      <c r="T13" s="660"/>
      <c r="U13" s="660"/>
      <c r="V13" s="660"/>
      <c r="W13" s="660"/>
      <c r="X13" s="660"/>
      <c r="Y13" s="661"/>
      <c r="Z13" s="662">
        <v>0</v>
      </c>
      <c r="AA13" s="662"/>
      <c r="AB13" s="662"/>
      <c r="AC13" s="662"/>
      <c r="AD13" s="663">
        <v>1519</v>
      </c>
      <c r="AE13" s="663"/>
      <c r="AF13" s="663"/>
      <c r="AG13" s="663"/>
      <c r="AH13" s="663"/>
      <c r="AI13" s="663"/>
      <c r="AJ13" s="663"/>
      <c r="AK13" s="663"/>
      <c r="AL13" s="664">
        <v>0</v>
      </c>
      <c r="AM13" s="665"/>
      <c r="AN13" s="665"/>
      <c r="AO13" s="666"/>
      <c r="AP13" s="656" t="s">
        <v>250</v>
      </c>
      <c r="AQ13" s="657"/>
      <c r="AR13" s="657"/>
      <c r="AS13" s="657"/>
      <c r="AT13" s="657"/>
      <c r="AU13" s="657"/>
      <c r="AV13" s="657"/>
      <c r="AW13" s="657"/>
      <c r="AX13" s="657"/>
      <c r="AY13" s="657"/>
      <c r="AZ13" s="657"/>
      <c r="BA13" s="657"/>
      <c r="BB13" s="657"/>
      <c r="BC13" s="657"/>
      <c r="BD13" s="657"/>
      <c r="BE13" s="657"/>
      <c r="BF13" s="658"/>
      <c r="BG13" s="659">
        <v>1287132</v>
      </c>
      <c r="BH13" s="660"/>
      <c r="BI13" s="660"/>
      <c r="BJ13" s="660"/>
      <c r="BK13" s="660"/>
      <c r="BL13" s="660"/>
      <c r="BM13" s="660"/>
      <c r="BN13" s="661"/>
      <c r="BO13" s="662">
        <v>43</v>
      </c>
      <c r="BP13" s="662"/>
      <c r="BQ13" s="662"/>
      <c r="BR13" s="662"/>
      <c r="BS13" s="668" t="s">
        <v>238</v>
      </c>
      <c r="BT13" s="660"/>
      <c r="BU13" s="660"/>
      <c r="BV13" s="660"/>
      <c r="BW13" s="660"/>
      <c r="BX13" s="660"/>
      <c r="BY13" s="660"/>
      <c r="BZ13" s="660"/>
      <c r="CA13" s="660"/>
      <c r="CB13" s="669"/>
      <c r="CD13" s="674" t="s">
        <v>251</v>
      </c>
      <c r="CE13" s="675"/>
      <c r="CF13" s="675"/>
      <c r="CG13" s="675"/>
      <c r="CH13" s="675"/>
      <c r="CI13" s="675"/>
      <c r="CJ13" s="675"/>
      <c r="CK13" s="675"/>
      <c r="CL13" s="675"/>
      <c r="CM13" s="675"/>
      <c r="CN13" s="675"/>
      <c r="CO13" s="675"/>
      <c r="CP13" s="675"/>
      <c r="CQ13" s="676"/>
      <c r="CR13" s="659">
        <v>865131</v>
      </c>
      <c r="CS13" s="660"/>
      <c r="CT13" s="660"/>
      <c r="CU13" s="660"/>
      <c r="CV13" s="660"/>
      <c r="CW13" s="660"/>
      <c r="CX13" s="660"/>
      <c r="CY13" s="661"/>
      <c r="CZ13" s="662">
        <v>8.5</v>
      </c>
      <c r="DA13" s="662"/>
      <c r="DB13" s="662"/>
      <c r="DC13" s="662"/>
      <c r="DD13" s="668">
        <v>336131</v>
      </c>
      <c r="DE13" s="660"/>
      <c r="DF13" s="660"/>
      <c r="DG13" s="660"/>
      <c r="DH13" s="660"/>
      <c r="DI13" s="660"/>
      <c r="DJ13" s="660"/>
      <c r="DK13" s="660"/>
      <c r="DL13" s="660"/>
      <c r="DM13" s="660"/>
      <c r="DN13" s="660"/>
      <c r="DO13" s="660"/>
      <c r="DP13" s="661"/>
      <c r="DQ13" s="668">
        <v>587558</v>
      </c>
      <c r="DR13" s="660"/>
      <c r="DS13" s="660"/>
      <c r="DT13" s="660"/>
      <c r="DU13" s="660"/>
      <c r="DV13" s="660"/>
      <c r="DW13" s="660"/>
      <c r="DX13" s="660"/>
      <c r="DY13" s="660"/>
      <c r="DZ13" s="660"/>
      <c r="EA13" s="660"/>
      <c r="EB13" s="660"/>
      <c r="EC13" s="669"/>
    </row>
    <row r="14" spans="2:143" ht="11.25" customHeight="1">
      <c r="B14" s="656" t="s">
        <v>252</v>
      </c>
      <c r="C14" s="657"/>
      <c r="D14" s="657"/>
      <c r="E14" s="657"/>
      <c r="F14" s="657"/>
      <c r="G14" s="657"/>
      <c r="H14" s="657"/>
      <c r="I14" s="657"/>
      <c r="J14" s="657"/>
      <c r="K14" s="657"/>
      <c r="L14" s="657"/>
      <c r="M14" s="657"/>
      <c r="N14" s="657"/>
      <c r="O14" s="657"/>
      <c r="P14" s="657"/>
      <c r="Q14" s="658"/>
      <c r="R14" s="659" t="s">
        <v>122</v>
      </c>
      <c r="S14" s="660"/>
      <c r="T14" s="660"/>
      <c r="U14" s="660"/>
      <c r="V14" s="660"/>
      <c r="W14" s="660"/>
      <c r="X14" s="660"/>
      <c r="Y14" s="661"/>
      <c r="Z14" s="662" t="s">
        <v>122</v>
      </c>
      <c r="AA14" s="662"/>
      <c r="AB14" s="662"/>
      <c r="AC14" s="662"/>
      <c r="AD14" s="663" t="s">
        <v>238</v>
      </c>
      <c r="AE14" s="663"/>
      <c r="AF14" s="663"/>
      <c r="AG14" s="663"/>
      <c r="AH14" s="663"/>
      <c r="AI14" s="663"/>
      <c r="AJ14" s="663"/>
      <c r="AK14" s="663"/>
      <c r="AL14" s="664" t="s">
        <v>238</v>
      </c>
      <c r="AM14" s="665"/>
      <c r="AN14" s="665"/>
      <c r="AO14" s="666"/>
      <c r="AP14" s="656" t="s">
        <v>253</v>
      </c>
      <c r="AQ14" s="657"/>
      <c r="AR14" s="657"/>
      <c r="AS14" s="657"/>
      <c r="AT14" s="657"/>
      <c r="AU14" s="657"/>
      <c r="AV14" s="657"/>
      <c r="AW14" s="657"/>
      <c r="AX14" s="657"/>
      <c r="AY14" s="657"/>
      <c r="AZ14" s="657"/>
      <c r="BA14" s="657"/>
      <c r="BB14" s="657"/>
      <c r="BC14" s="657"/>
      <c r="BD14" s="657"/>
      <c r="BE14" s="657"/>
      <c r="BF14" s="658"/>
      <c r="BG14" s="659">
        <v>84803</v>
      </c>
      <c r="BH14" s="660"/>
      <c r="BI14" s="660"/>
      <c r="BJ14" s="660"/>
      <c r="BK14" s="660"/>
      <c r="BL14" s="660"/>
      <c r="BM14" s="660"/>
      <c r="BN14" s="661"/>
      <c r="BO14" s="662">
        <v>2.8</v>
      </c>
      <c r="BP14" s="662"/>
      <c r="BQ14" s="662"/>
      <c r="BR14" s="662"/>
      <c r="BS14" s="668" t="s">
        <v>122</v>
      </c>
      <c r="BT14" s="660"/>
      <c r="BU14" s="660"/>
      <c r="BV14" s="660"/>
      <c r="BW14" s="660"/>
      <c r="BX14" s="660"/>
      <c r="BY14" s="660"/>
      <c r="BZ14" s="660"/>
      <c r="CA14" s="660"/>
      <c r="CB14" s="669"/>
      <c r="CD14" s="674" t="s">
        <v>254</v>
      </c>
      <c r="CE14" s="675"/>
      <c r="CF14" s="675"/>
      <c r="CG14" s="675"/>
      <c r="CH14" s="675"/>
      <c r="CI14" s="675"/>
      <c r="CJ14" s="675"/>
      <c r="CK14" s="675"/>
      <c r="CL14" s="675"/>
      <c r="CM14" s="675"/>
      <c r="CN14" s="675"/>
      <c r="CO14" s="675"/>
      <c r="CP14" s="675"/>
      <c r="CQ14" s="676"/>
      <c r="CR14" s="659">
        <v>479487</v>
      </c>
      <c r="CS14" s="660"/>
      <c r="CT14" s="660"/>
      <c r="CU14" s="660"/>
      <c r="CV14" s="660"/>
      <c r="CW14" s="660"/>
      <c r="CX14" s="660"/>
      <c r="CY14" s="661"/>
      <c r="CZ14" s="662">
        <v>4.7</v>
      </c>
      <c r="DA14" s="662"/>
      <c r="DB14" s="662"/>
      <c r="DC14" s="662"/>
      <c r="DD14" s="668">
        <v>69082</v>
      </c>
      <c r="DE14" s="660"/>
      <c r="DF14" s="660"/>
      <c r="DG14" s="660"/>
      <c r="DH14" s="660"/>
      <c r="DI14" s="660"/>
      <c r="DJ14" s="660"/>
      <c r="DK14" s="660"/>
      <c r="DL14" s="660"/>
      <c r="DM14" s="660"/>
      <c r="DN14" s="660"/>
      <c r="DO14" s="660"/>
      <c r="DP14" s="661"/>
      <c r="DQ14" s="668">
        <v>411554</v>
      </c>
      <c r="DR14" s="660"/>
      <c r="DS14" s="660"/>
      <c r="DT14" s="660"/>
      <c r="DU14" s="660"/>
      <c r="DV14" s="660"/>
      <c r="DW14" s="660"/>
      <c r="DX14" s="660"/>
      <c r="DY14" s="660"/>
      <c r="DZ14" s="660"/>
      <c r="EA14" s="660"/>
      <c r="EB14" s="660"/>
      <c r="EC14" s="669"/>
    </row>
    <row r="15" spans="2:143" ht="11.25" customHeight="1">
      <c r="B15" s="656" t="s">
        <v>255</v>
      </c>
      <c r="C15" s="657"/>
      <c r="D15" s="657"/>
      <c r="E15" s="657"/>
      <c r="F15" s="657"/>
      <c r="G15" s="657"/>
      <c r="H15" s="657"/>
      <c r="I15" s="657"/>
      <c r="J15" s="657"/>
      <c r="K15" s="657"/>
      <c r="L15" s="657"/>
      <c r="M15" s="657"/>
      <c r="N15" s="657"/>
      <c r="O15" s="657"/>
      <c r="P15" s="657"/>
      <c r="Q15" s="658"/>
      <c r="R15" s="659">
        <v>23254</v>
      </c>
      <c r="S15" s="660"/>
      <c r="T15" s="660"/>
      <c r="U15" s="660"/>
      <c r="V15" s="660"/>
      <c r="W15" s="660"/>
      <c r="X15" s="660"/>
      <c r="Y15" s="661"/>
      <c r="Z15" s="662">
        <v>0.2</v>
      </c>
      <c r="AA15" s="662"/>
      <c r="AB15" s="662"/>
      <c r="AC15" s="662"/>
      <c r="AD15" s="663">
        <v>23254</v>
      </c>
      <c r="AE15" s="663"/>
      <c r="AF15" s="663"/>
      <c r="AG15" s="663"/>
      <c r="AH15" s="663"/>
      <c r="AI15" s="663"/>
      <c r="AJ15" s="663"/>
      <c r="AK15" s="663"/>
      <c r="AL15" s="664">
        <v>0.4</v>
      </c>
      <c r="AM15" s="665"/>
      <c r="AN15" s="665"/>
      <c r="AO15" s="666"/>
      <c r="AP15" s="656" t="s">
        <v>256</v>
      </c>
      <c r="AQ15" s="657"/>
      <c r="AR15" s="657"/>
      <c r="AS15" s="657"/>
      <c r="AT15" s="657"/>
      <c r="AU15" s="657"/>
      <c r="AV15" s="657"/>
      <c r="AW15" s="657"/>
      <c r="AX15" s="657"/>
      <c r="AY15" s="657"/>
      <c r="AZ15" s="657"/>
      <c r="BA15" s="657"/>
      <c r="BB15" s="657"/>
      <c r="BC15" s="657"/>
      <c r="BD15" s="657"/>
      <c r="BE15" s="657"/>
      <c r="BF15" s="658"/>
      <c r="BG15" s="659">
        <v>176665</v>
      </c>
      <c r="BH15" s="660"/>
      <c r="BI15" s="660"/>
      <c r="BJ15" s="660"/>
      <c r="BK15" s="660"/>
      <c r="BL15" s="660"/>
      <c r="BM15" s="660"/>
      <c r="BN15" s="661"/>
      <c r="BO15" s="662">
        <v>5.9</v>
      </c>
      <c r="BP15" s="662"/>
      <c r="BQ15" s="662"/>
      <c r="BR15" s="662"/>
      <c r="BS15" s="668" t="s">
        <v>238</v>
      </c>
      <c r="BT15" s="660"/>
      <c r="BU15" s="660"/>
      <c r="BV15" s="660"/>
      <c r="BW15" s="660"/>
      <c r="BX15" s="660"/>
      <c r="BY15" s="660"/>
      <c r="BZ15" s="660"/>
      <c r="CA15" s="660"/>
      <c r="CB15" s="669"/>
      <c r="CD15" s="674" t="s">
        <v>257</v>
      </c>
      <c r="CE15" s="675"/>
      <c r="CF15" s="675"/>
      <c r="CG15" s="675"/>
      <c r="CH15" s="675"/>
      <c r="CI15" s="675"/>
      <c r="CJ15" s="675"/>
      <c r="CK15" s="675"/>
      <c r="CL15" s="675"/>
      <c r="CM15" s="675"/>
      <c r="CN15" s="675"/>
      <c r="CO15" s="675"/>
      <c r="CP15" s="675"/>
      <c r="CQ15" s="676"/>
      <c r="CR15" s="659">
        <v>1117267</v>
      </c>
      <c r="CS15" s="660"/>
      <c r="CT15" s="660"/>
      <c r="CU15" s="660"/>
      <c r="CV15" s="660"/>
      <c r="CW15" s="660"/>
      <c r="CX15" s="660"/>
      <c r="CY15" s="661"/>
      <c r="CZ15" s="662">
        <v>10.9</v>
      </c>
      <c r="DA15" s="662"/>
      <c r="DB15" s="662"/>
      <c r="DC15" s="662"/>
      <c r="DD15" s="668">
        <v>325428</v>
      </c>
      <c r="DE15" s="660"/>
      <c r="DF15" s="660"/>
      <c r="DG15" s="660"/>
      <c r="DH15" s="660"/>
      <c r="DI15" s="660"/>
      <c r="DJ15" s="660"/>
      <c r="DK15" s="660"/>
      <c r="DL15" s="660"/>
      <c r="DM15" s="660"/>
      <c r="DN15" s="660"/>
      <c r="DO15" s="660"/>
      <c r="DP15" s="661"/>
      <c r="DQ15" s="668">
        <v>782815</v>
      </c>
      <c r="DR15" s="660"/>
      <c r="DS15" s="660"/>
      <c r="DT15" s="660"/>
      <c r="DU15" s="660"/>
      <c r="DV15" s="660"/>
      <c r="DW15" s="660"/>
      <c r="DX15" s="660"/>
      <c r="DY15" s="660"/>
      <c r="DZ15" s="660"/>
      <c r="EA15" s="660"/>
      <c r="EB15" s="660"/>
      <c r="EC15" s="669"/>
    </row>
    <row r="16" spans="2:143" ht="11.25" customHeight="1">
      <c r="B16" s="656" t="s">
        <v>258</v>
      </c>
      <c r="C16" s="657"/>
      <c r="D16" s="657"/>
      <c r="E16" s="657"/>
      <c r="F16" s="657"/>
      <c r="G16" s="657"/>
      <c r="H16" s="657"/>
      <c r="I16" s="657"/>
      <c r="J16" s="657"/>
      <c r="K16" s="657"/>
      <c r="L16" s="657"/>
      <c r="M16" s="657"/>
      <c r="N16" s="657"/>
      <c r="O16" s="657"/>
      <c r="P16" s="657"/>
      <c r="Q16" s="658"/>
      <c r="R16" s="659" t="s">
        <v>238</v>
      </c>
      <c r="S16" s="660"/>
      <c r="T16" s="660"/>
      <c r="U16" s="660"/>
      <c r="V16" s="660"/>
      <c r="W16" s="660"/>
      <c r="X16" s="660"/>
      <c r="Y16" s="661"/>
      <c r="Z16" s="662" t="s">
        <v>238</v>
      </c>
      <c r="AA16" s="662"/>
      <c r="AB16" s="662"/>
      <c r="AC16" s="662"/>
      <c r="AD16" s="663" t="s">
        <v>238</v>
      </c>
      <c r="AE16" s="663"/>
      <c r="AF16" s="663"/>
      <c r="AG16" s="663"/>
      <c r="AH16" s="663"/>
      <c r="AI16" s="663"/>
      <c r="AJ16" s="663"/>
      <c r="AK16" s="663"/>
      <c r="AL16" s="664" t="s">
        <v>238</v>
      </c>
      <c r="AM16" s="665"/>
      <c r="AN16" s="665"/>
      <c r="AO16" s="666"/>
      <c r="AP16" s="656" t="s">
        <v>259</v>
      </c>
      <c r="AQ16" s="657"/>
      <c r="AR16" s="657"/>
      <c r="AS16" s="657"/>
      <c r="AT16" s="657"/>
      <c r="AU16" s="657"/>
      <c r="AV16" s="657"/>
      <c r="AW16" s="657"/>
      <c r="AX16" s="657"/>
      <c r="AY16" s="657"/>
      <c r="AZ16" s="657"/>
      <c r="BA16" s="657"/>
      <c r="BB16" s="657"/>
      <c r="BC16" s="657"/>
      <c r="BD16" s="657"/>
      <c r="BE16" s="657"/>
      <c r="BF16" s="658"/>
      <c r="BG16" s="659" t="s">
        <v>238</v>
      </c>
      <c r="BH16" s="660"/>
      <c r="BI16" s="660"/>
      <c r="BJ16" s="660"/>
      <c r="BK16" s="660"/>
      <c r="BL16" s="660"/>
      <c r="BM16" s="660"/>
      <c r="BN16" s="661"/>
      <c r="BO16" s="662" t="s">
        <v>238</v>
      </c>
      <c r="BP16" s="662"/>
      <c r="BQ16" s="662"/>
      <c r="BR16" s="662"/>
      <c r="BS16" s="668" t="s">
        <v>238</v>
      </c>
      <c r="BT16" s="660"/>
      <c r="BU16" s="660"/>
      <c r="BV16" s="660"/>
      <c r="BW16" s="660"/>
      <c r="BX16" s="660"/>
      <c r="BY16" s="660"/>
      <c r="BZ16" s="660"/>
      <c r="CA16" s="660"/>
      <c r="CB16" s="669"/>
      <c r="CD16" s="674" t="s">
        <v>260</v>
      </c>
      <c r="CE16" s="675"/>
      <c r="CF16" s="675"/>
      <c r="CG16" s="675"/>
      <c r="CH16" s="675"/>
      <c r="CI16" s="675"/>
      <c r="CJ16" s="675"/>
      <c r="CK16" s="675"/>
      <c r="CL16" s="675"/>
      <c r="CM16" s="675"/>
      <c r="CN16" s="675"/>
      <c r="CO16" s="675"/>
      <c r="CP16" s="675"/>
      <c r="CQ16" s="676"/>
      <c r="CR16" s="659">
        <v>11167</v>
      </c>
      <c r="CS16" s="660"/>
      <c r="CT16" s="660"/>
      <c r="CU16" s="660"/>
      <c r="CV16" s="660"/>
      <c r="CW16" s="660"/>
      <c r="CX16" s="660"/>
      <c r="CY16" s="661"/>
      <c r="CZ16" s="662">
        <v>0.1</v>
      </c>
      <c r="DA16" s="662"/>
      <c r="DB16" s="662"/>
      <c r="DC16" s="662"/>
      <c r="DD16" s="668" t="s">
        <v>122</v>
      </c>
      <c r="DE16" s="660"/>
      <c r="DF16" s="660"/>
      <c r="DG16" s="660"/>
      <c r="DH16" s="660"/>
      <c r="DI16" s="660"/>
      <c r="DJ16" s="660"/>
      <c r="DK16" s="660"/>
      <c r="DL16" s="660"/>
      <c r="DM16" s="660"/>
      <c r="DN16" s="660"/>
      <c r="DO16" s="660"/>
      <c r="DP16" s="661"/>
      <c r="DQ16" s="668">
        <v>436</v>
      </c>
      <c r="DR16" s="660"/>
      <c r="DS16" s="660"/>
      <c r="DT16" s="660"/>
      <c r="DU16" s="660"/>
      <c r="DV16" s="660"/>
      <c r="DW16" s="660"/>
      <c r="DX16" s="660"/>
      <c r="DY16" s="660"/>
      <c r="DZ16" s="660"/>
      <c r="EA16" s="660"/>
      <c r="EB16" s="660"/>
      <c r="EC16" s="669"/>
    </row>
    <row r="17" spans="2:133" ht="11.25" customHeight="1">
      <c r="B17" s="656" t="s">
        <v>261</v>
      </c>
      <c r="C17" s="657"/>
      <c r="D17" s="657"/>
      <c r="E17" s="657"/>
      <c r="F17" s="657"/>
      <c r="G17" s="657"/>
      <c r="H17" s="657"/>
      <c r="I17" s="657"/>
      <c r="J17" s="657"/>
      <c r="K17" s="657"/>
      <c r="L17" s="657"/>
      <c r="M17" s="657"/>
      <c r="N17" s="657"/>
      <c r="O17" s="657"/>
      <c r="P17" s="657"/>
      <c r="Q17" s="658"/>
      <c r="R17" s="659">
        <v>19826</v>
      </c>
      <c r="S17" s="660"/>
      <c r="T17" s="660"/>
      <c r="U17" s="660"/>
      <c r="V17" s="660"/>
      <c r="W17" s="660"/>
      <c r="X17" s="660"/>
      <c r="Y17" s="661"/>
      <c r="Z17" s="662">
        <v>0.2</v>
      </c>
      <c r="AA17" s="662"/>
      <c r="AB17" s="662"/>
      <c r="AC17" s="662"/>
      <c r="AD17" s="663">
        <v>19826</v>
      </c>
      <c r="AE17" s="663"/>
      <c r="AF17" s="663"/>
      <c r="AG17" s="663"/>
      <c r="AH17" s="663"/>
      <c r="AI17" s="663"/>
      <c r="AJ17" s="663"/>
      <c r="AK17" s="663"/>
      <c r="AL17" s="664">
        <v>0.3</v>
      </c>
      <c r="AM17" s="665"/>
      <c r="AN17" s="665"/>
      <c r="AO17" s="666"/>
      <c r="AP17" s="656" t="s">
        <v>262</v>
      </c>
      <c r="AQ17" s="657"/>
      <c r="AR17" s="657"/>
      <c r="AS17" s="657"/>
      <c r="AT17" s="657"/>
      <c r="AU17" s="657"/>
      <c r="AV17" s="657"/>
      <c r="AW17" s="657"/>
      <c r="AX17" s="657"/>
      <c r="AY17" s="657"/>
      <c r="AZ17" s="657"/>
      <c r="BA17" s="657"/>
      <c r="BB17" s="657"/>
      <c r="BC17" s="657"/>
      <c r="BD17" s="657"/>
      <c r="BE17" s="657"/>
      <c r="BF17" s="658"/>
      <c r="BG17" s="659" t="s">
        <v>122</v>
      </c>
      <c r="BH17" s="660"/>
      <c r="BI17" s="660"/>
      <c r="BJ17" s="660"/>
      <c r="BK17" s="660"/>
      <c r="BL17" s="660"/>
      <c r="BM17" s="660"/>
      <c r="BN17" s="661"/>
      <c r="BO17" s="662" t="s">
        <v>122</v>
      </c>
      <c r="BP17" s="662"/>
      <c r="BQ17" s="662"/>
      <c r="BR17" s="662"/>
      <c r="BS17" s="668" t="s">
        <v>238</v>
      </c>
      <c r="BT17" s="660"/>
      <c r="BU17" s="660"/>
      <c r="BV17" s="660"/>
      <c r="BW17" s="660"/>
      <c r="BX17" s="660"/>
      <c r="BY17" s="660"/>
      <c r="BZ17" s="660"/>
      <c r="CA17" s="660"/>
      <c r="CB17" s="669"/>
      <c r="CD17" s="674" t="s">
        <v>263</v>
      </c>
      <c r="CE17" s="675"/>
      <c r="CF17" s="675"/>
      <c r="CG17" s="675"/>
      <c r="CH17" s="675"/>
      <c r="CI17" s="675"/>
      <c r="CJ17" s="675"/>
      <c r="CK17" s="675"/>
      <c r="CL17" s="675"/>
      <c r="CM17" s="675"/>
      <c r="CN17" s="675"/>
      <c r="CO17" s="675"/>
      <c r="CP17" s="675"/>
      <c r="CQ17" s="676"/>
      <c r="CR17" s="659">
        <v>896089</v>
      </c>
      <c r="CS17" s="660"/>
      <c r="CT17" s="660"/>
      <c r="CU17" s="660"/>
      <c r="CV17" s="660"/>
      <c r="CW17" s="660"/>
      <c r="CX17" s="660"/>
      <c r="CY17" s="661"/>
      <c r="CZ17" s="662">
        <v>8.8000000000000007</v>
      </c>
      <c r="DA17" s="662"/>
      <c r="DB17" s="662"/>
      <c r="DC17" s="662"/>
      <c r="DD17" s="668" t="s">
        <v>238</v>
      </c>
      <c r="DE17" s="660"/>
      <c r="DF17" s="660"/>
      <c r="DG17" s="660"/>
      <c r="DH17" s="660"/>
      <c r="DI17" s="660"/>
      <c r="DJ17" s="660"/>
      <c r="DK17" s="660"/>
      <c r="DL17" s="660"/>
      <c r="DM17" s="660"/>
      <c r="DN17" s="660"/>
      <c r="DO17" s="660"/>
      <c r="DP17" s="661"/>
      <c r="DQ17" s="668">
        <v>868879</v>
      </c>
      <c r="DR17" s="660"/>
      <c r="DS17" s="660"/>
      <c r="DT17" s="660"/>
      <c r="DU17" s="660"/>
      <c r="DV17" s="660"/>
      <c r="DW17" s="660"/>
      <c r="DX17" s="660"/>
      <c r="DY17" s="660"/>
      <c r="DZ17" s="660"/>
      <c r="EA17" s="660"/>
      <c r="EB17" s="660"/>
      <c r="EC17" s="669"/>
    </row>
    <row r="18" spans="2:133" ht="11.25" customHeight="1">
      <c r="B18" s="656" t="s">
        <v>264</v>
      </c>
      <c r="C18" s="657"/>
      <c r="D18" s="657"/>
      <c r="E18" s="657"/>
      <c r="F18" s="657"/>
      <c r="G18" s="657"/>
      <c r="H18" s="657"/>
      <c r="I18" s="657"/>
      <c r="J18" s="657"/>
      <c r="K18" s="657"/>
      <c r="L18" s="657"/>
      <c r="M18" s="657"/>
      <c r="N18" s="657"/>
      <c r="O18" s="657"/>
      <c r="P18" s="657"/>
      <c r="Q18" s="658"/>
      <c r="R18" s="659">
        <v>2346430</v>
      </c>
      <c r="S18" s="660"/>
      <c r="T18" s="660"/>
      <c r="U18" s="660"/>
      <c r="V18" s="660"/>
      <c r="W18" s="660"/>
      <c r="X18" s="660"/>
      <c r="Y18" s="661"/>
      <c r="Z18" s="662">
        <v>22.5</v>
      </c>
      <c r="AA18" s="662"/>
      <c r="AB18" s="662"/>
      <c r="AC18" s="662"/>
      <c r="AD18" s="663">
        <v>2214731</v>
      </c>
      <c r="AE18" s="663"/>
      <c r="AF18" s="663"/>
      <c r="AG18" s="663"/>
      <c r="AH18" s="663"/>
      <c r="AI18" s="663"/>
      <c r="AJ18" s="663"/>
      <c r="AK18" s="663"/>
      <c r="AL18" s="664">
        <v>37.6</v>
      </c>
      <c r="AM18" s="665"/>
      <c r="AN18" s="665"/>
      <c r="AO18" s="666"/>
      <c r="AP18" s="656" t="s">
        <v>265</v>
      </c>
      <c r="AQ18" s="657"/>
      <c r="AR18" s="657"/>
      <c r="AS18" s="657"/>
      <c r="AT18" s="657"/>
      <c r="AU18" s="657"/>
      <c r="AV18" s="657"/>
      <c r="AW18" s="657"/>
      <c r="AX18" s="657"/>
      <c r="AY18" s="657"/>
      <c r="AZ18" s="657"/>
      <c r="BA18" s="657"/>
      <c r="BB18" s="657"/>
      <c r="BC18" s="657"/>
      <c r="BD18" s="657"/>
      <c r="BE18" s="657"/>
      <c r="BF18" s="658"/>
      <c r="BG18" s="659" t="s">
        <v>122</v>
      </c>
      <c r="BH18" s="660"/>
      <c r="BI18" s="660"/>
      <c r="BJ18" s="660"/>
      <c r="BK18" s="660"/>
      <c r="BL18" s="660"/>
      <c r="BM18" s="660"/>
      <c r="BN18" s="661"/>
      <c r="BO18" s="662" t="s">
        <v>122</v>
      </c>
      <c r="BP18" s="662"/>
      <c r="BQ18" s="662"/>
      <c r="BR18" s="662"/>
      <c r="BS18" s="668" t="s">
        <v>122</v>
      </c>
      <c r="BT18" s="660"/>
      <c r="BU18" s="660"/>
      <c r="BV18" s="660"/>
      <c r="BW18" s="660"/>
      <c r="BX18" s="660"/>
      <c r="BY18" s="660"/>
      <c r="BZ18" s="660"/>
      <c r="CA18" s="660"/>
      <c r="CB18" s="669"/>
      <c r="CD18" s="674" t="s">
        <v>266</v>
      </c>
      <c r="CE18" s="675"/>
      <c r="CF18" s="675"/>
      <c r="CG18" s="675"/>
      <c r="CH18" s="675"/>
      <c r="CI18" s="675"/>
      <c r="CJ18" s="675"/>
      <c r="CK18" s="675"/>
      <c r="CL18" s="675"/>
      <c r="CM18" s="675"/>
      <c r="CN18" s="675"/>
      <c r="CO18" s="675"/>
      <c r="CP18" s="675"/>
      <c r="CQ18" s="676"/>
      <c r="CR18" s="659" t="s">
        <v>122</v>
      </c>
      <c r="CS18" s="660"/>
      <c r="CT18" s="660"/>
      <c r="CU18" s="660"/>
      <c r="CV18" s="660"/>
      <c r="CW18" s="660"/>
      <c r="CX18" s="660"/>
      <c r="CY18" s="661"/>
      <c r="CZ18" s="662" t="s">
        <v>122</v>
      </c>
      <c r="DA18" s="662"/>
      <c r="DB18" s="662"/>
      <c r="DC18" s="662"/>
      <c r="DD18" s="668" t="s">
        <v>122</v>
      </c>
      <c r="DE18" s="660"/>
      <c r="DF18" s="660"/>
      <c r="DG18" s="660"/>
      <c r="DH18" s="660"/>
      <c r="DI18" s="660"/>
      <c r="DJ18" s="660"/>
      <c r="DK18" s="660"/>
      <c r="DL18" s="660"/>
      <c r="DM18" s="660"/>
      <c r="DN18" s="660"/>
      <c r="DO18" s="660"/>
      <c r="DP18" s="661"/>
      <c r="DQ18" s="668" t="s">
        <v>238</v>
      </c>
      <c r="DR18" s="660"/>
      <c r="DS18" s="660"/>
      <c r="DT18" s="660"/>
      <c r="DU18" s="660"/>
      <c r="DV18" s="660"/>
      <c r="DW18" s="660"/>
      <c r="DX18" s="660"/>
      <c r="DY18" s="660"/>
      <c r="DZ18" s="660"/>
      <c r="EA18" s="660"/>
      <c r="EB18" s="660"/>
      <c r="EC18" s="669"/>
    </row>
    <row r="19" spans="2:133" ht="11.25" customHeight="1">
      <c r="B19" s="656" t="s">
        <v>267</v>
      </c>
      <c r="C19" s="657"/>
      <c r="D19" s="657"/>
      <c r="E19" s="657"/>
      <c r="F19" s="657"/>
      <c r="G19" s="657"/>
      <c r="H19" s="657"/>
      <c r="I19" s="657"/>
      <c r="J19" s="657"/>
      <c r="K19" s="657"/>
      <c r="L19" s="657"/>
      <c r="M19" s="657"/>
      <c r="N19" s="657"/>
      <c r="O19" s="657"/>
      <c r="P19" s="657"/>
      <c r="Q19" s="658"/>
      <c r="R19" s="659">
        <v>2214731</v>
      </c>
      <c r="S19" s="660"/>
      <c r="T19" s="660"/>
      <c r="U19" s="660"/>
      <c r="V19" s="660"/>
      <c r="W19" s="660"/>
      <c r="X19" s="660"/>
      <c r="Y19" s="661"/>
      <c r="Z19" s="662">
        <v>21.3</v>
      </c>
      <c r="AA19" s="662"/>
      <c r="AB19" s="662"/>
      <c r="AC19" s="662"/>
      <c r="AD19" s="663">
        <v>2214731</v>
      </c>
      <c r="AE19" s="663"/>
      <c r="AF19" s="663"/>
      <c r="AG19" s="663"/>
      <c r="AH19" s="663"/>
      <c r="AI19" s="663"/>
      <c r="AJ19" s="663"/>
      <c r="AK19" s="663"/>
      <c r="AL19" s="664">
        <v>37.6</v>
      </c>
      <c r="AM19" s="665"/>
      <c r="AN19" s="665"/>
      <c r="AO19" s="666"/>
      <c r="AP19" s="656" t="s">
        <v>268</v>
      </c>
      <c r="AQ19" s="657"/>
      <c r="AR19" s="657"/>
      <c r="AS19" s="657"/>
      <c r="AT19" s="657"/>
      <c r="AU19" s="657"/>
      <c r="AV19" s="657"/>
      <c r="AW19" s="657"/>
      <c r="AX19" s="657"/>
      <c r="AY19" s="657"/>
      <c r="AZ19" s="657"/>
      <c r="BA19" s="657"/>
      <c r="BB19" s="657"/>
      <c r="BC19" s="657"/>
      <c r="BD19" s="657"/>
      <c r="BE19" s="657"/>
      <c r="BF19" s="658"/>
      <c r="BG19" s="659">
        <v>28356</v>
      </c>
      <c r="BH19" s="660"/>
      <c r="BI19" s="660"/>
      <c r="BJ19" s="660"/>
      <c r="BK19" s="660"/>
      <c r="BL19" s="660"/>
      <c r="BM19" s="660"/>
      <c r="BN19" s="661"/>
      <c r="BO19" s="662">
        <v>0.9</v>
      </c>
      <c r="BP19" s="662"/>
      <c r="BQ19" s="662"/>
      <c r="BR19" s="662"/>
      <c r="BS19" s="668" t="s">
        <v>238</v>
      </c>
      <c r="BT19" s="660"/>
      <c r="BU19" s="660"/>
      <c r="BV19" s="660"/>
      <c r="BW19" s="660"/>
      <c r="BX19" s="660"/>
      <c r="BY19" s="660"/>
      <c r="BZ19" s="660"/>
      <c r="CA19" s="660"/>
      <c r="CB19" s="669"/>
      <c r="CD19" s="674" t="s">
        <v>269</v>
      </c>
      <c r="CE19" s="675"/>
      <c r="CF19" s="675"/>
      <c r="CG19" s="675"/>
      <c r="CH19" s="675"/>
      <c r="CI19" s="675"/>
      <c r="CJ19" s="675"/>
      <c r="CK19" s="675"/>
      <c r="CL19" s="675"/>
      <c r="CM19" s="675"/>
      <c r="CN19" s="675"/>
      <c r="CO19" s="675"/>
      <c r="CP19" s="675"/>
      <c r="CQ19" s="676"/>
      <c r="CR19" s="659" t="s">
        <v>238</v>
      </c>
      <c r="CS19" s="660"/>
      <c r="CT19" s="660"/>
      <c r="CU19" s="660"/>
      <c r="CV19" s="660"/>
      <c r="CW19" s="660"/>
      <c r="CX19" s="660"/>
      <c r="CY19" s="661"/>
      <c r="CZ19" s="662" t="s">
        <v>238</v>
      </c>
      <c r="DA19" s="662"/>
      <c r="DB19" s="662"/>
      <c r="DC19" s="662"/>
      <c r="DD19" s="668" t="s">
        <v>238</v>
      </c>
      <c r="DE19" s="660"/>
      <c r="DF19" s="660"/>
      <c r="DG19" s="660"/>
      <c r="DH19" s="660"/>
      <c r="DI19" s="660"/>
      <c r="DJ19" s="660"/>
      <c r="DK19" s="660"/>
      <c r="DL19" s="660"/>
      <c r="DM19" s="660"/>
      <c r="DN19" s="660"/>
      <c r="DO19" s="660"/>
      <c r="DP19" s="661"/>
      <c r="DQ19" s="668" t="s">
        <v>238</v>
      </c>
      <c r="DR19" s="660"/>
      <c r="DS19" s="660"/>
      <c r="DT19" s="660"/>
      <c r="DU19" s="660"/>
      <c r="DV19" s="660"/>
      <c r="DW19" s="660"/>
      <c r="DX19" s="660"/>
      <c r="DY19" s="660"/>
      <c r="DZ19" s="660"/>
      <c r="EA19" s="660"/>
      <c r="EB19" s="660"/>
      <c r="EC19" s="669"/>
    </row>
    <row r="20" spans="2:133" ht="11.25" customHeight="1">
      <c r="B20" s="656" t="s">
        <v>270</v>
      </c>
      <c r="C20" s="657"/>
      <c r="D20" s="657"/>
      <c r="E20" s="657"/>
      <c r="F20" s="657"/>
      <c r="G20" s="657"/>
      <c r="H20" s="657"/>
      <c r="I20" s="657"/>
      <c r="J20" s="657"/>
      <c r="K20" s="657"/>
      <c r="L20" s="657"/>
      <c r="M20" s="657"/>
      <c r="N20" s="657"/>
      <c r="O20" s="657"/>
      <c r="P20" s="657"/>
      <c r="Q20" s="658"/>
      <c r="R20" s="659">
        <v>131699</v>
      </c>
      <c r="S20" s="660"/>
      <c r="T20" s="660"/>
      <c r="U20" s="660"/>
      <c r="V20" s="660"/>
      <c r="W20" s="660"/>
      <c r="X20" s="660"/>
      <c r="Y20" s="661"/>
      <c r="Z20" s="662">
        <v>1.3</v>
      </c>
      <c r="AA20" s="662"/>
      <c r="AB20" s="662"/>
      <c r="AC20" s="662"/>
      <c r="AD20" s="663" t="s">
        <v>238</v>
      </c>
      <c r="AE20" s="663"/>
      <c r="AF20" s="663"/>
      <c r="AG20" s="663"/>
      <c r="AH20" s="663"/>
      <c r="AI20" s="663"/>
      <c r="AJ20" s="663"/>
      <c r="AK20" s="663"/>
      <c r="AL20" s="664" t="s">
        <v>238</v>
      </c>
      <c r="AM20" s="665"/>
      <c r="AN20" s="665"/>
      <c r="AO20" s="666"/>
      <c r="AP20" s="656" t="s">
        <v>271</v>
      </c>
      <c r="AQ20" s="657"/>
      <c r="AR20" s="657"/>
      <c r="AS20" s="657"/>
      <c r="AT20" s="657"/>
      <c r="AU20" s="657"/>
      <c r="AV20" s="657"/>
      <c r="AW20" s="657"/>
      <c r="AX20" s="657"/>
      <c r="AY20" s="657"/>
      <c r="AZ20" s="657"/>
      <c r="BA20" s="657"/>
      <c r="BB20" s="657"/>
      <c r="BC20" s="657"/>
      <c r="BD20" s="657"/>
      <c r="BE20" s="657"/>
      <c r="BF20" s="658"/>
      <c r="BG20" s="659">
        <v>28356</v>
      </c>
      <c r="BH20" s="660"/>
      <c r="BI20" s="660"/>
      <c r="BJ20" s="660"/>
      <c r="BK20" s="660"/>
      <c r="BL20" s="660"/>
      <c r="BM20" s="660"/>
      <c r="BN20" s="661"/>
      <c r="BO20" s="662">
        <v>0.9</v>
      </c>
      <c r="BP20" s="662"/>
      <c r="BQ20" s="662"/>
      <c r="BR20" s="662"/>
      <c r="BS20" s="668" t="s">
        <v>238</v>
      </c>
      <c r="BT20" s="660"/>
      <c r="BU20" s="660"/>
      <c r="BV20" s="660"/>
      <c r="BW20" s="660"/>
      <c r="BX20" s="660"/>
      <c r="BY20" s="660"/>
      <c r="BZ20" s="660"/>
      <c r="CA20" s="660"/>
      <c r="CB20" s="669"/>
      <c r="CD20" s="674" t="s">
        <v>272</v>
      </c>
      <c r="CE20" s="675"/>
      <c r="CF20" s="675"/>
      <c r="CG20" s="675"/>
      <c r="CH20" s="675"/>
      <c r="CI20" s="675"/>
      <c r="CJ20" s="675"/>
      <c r="CK20" s="675"/>
      <c r="CL20" s="675"/>
      <c r="CM20" s="675"/>
      <c r="CN20" s="675"/>
      <c r="CO20" s="675"/>
      <c r="CP20" s="675"/>
      <c r="CQ20" s="676"/>
      <c r="CR20" s="659">
        <v>10211593</v>
      </c>
      <c r="CS20" s="660"/>
      <c r="CT20" s="660"/>
      <c r="CU20" s="660"/>
      <c r="CV20" s="660"/>
      <c r="CW20" s="660"/>
      <c r="CX20" s="660"/>
      <c r="CY20" s="661"/>
      <c r="CZ20" s="662">
        <v>100</v>
      </c>
      <c r="DA20" s="662"/>
      <c r="DB20" s="662"/>
      <c r="DC20" s="662"/>
      <c r="DD20" s="668">
        <v>1368256</v>
      </c>
      <c r="DE20" s="660"/>
      <c r="DF20" s="660"/>
      <c r="DG20" s="660"/>
      <c r="DH20" s="660"/>
      <c r="DI20" s="660"/>
      <c r="DJ20" s="660"/>
      <c r="DK20" s="660"/>
      <c r="DL20" s="660"/>
      <c r="DM20" s="660"/>
      <c r="DN20" s="660"/>
      <c r="DO20" s="660"/>
      <c r="DP20" s="661"/>
      <c r="DQ20" s="668">
        <v>6627126</v>
      </c>
      <c r="DR20" s="660"/>
      <c r="DS20" s="660"/>
      <c r="DT20" s="660"/>
      <c r="DU20" s="660"/>
      <c r="DV20" s="660"/>
      <c r="DW20" s="660"/>
      <c r="DX20" s="660"/>
      <c r="DY20" s="660"/>
      <c r="DZ20" s="660"/>
      <c r="EA20" s="660"/>
      <c r="EB20" s="660"/>
      <c r="EC20" s="669"/>
    </row>
    <row r="21" spans="2:133" ht="11.25" customHeight="1">
      <c r="B21" s="656" t="s">
        <v>273</v>
      </c>
      <c r="C21" s="657"/>
      <c r="D21" s="657"/>
      <c r="E21" s="657"/>
      <c r="F21" s="657"/>
      <c r="G21" s="657"/>
      <c r="H21" s="657"/>
      <c r="I21" s="657"/>
      <c r="J21" s="657"/>
      <c r="K21" s="657"/>
      <c r="L21" s="657"/>
      <c r="M21" s="657"/>
      <c r="N21" s="657"/>
      <c r="O21" s="657"/>
      <c r="P21" s="657"/>
      <c r="Q21" s="658"/>
      <c r="R21" s="659" t="s">
        <v>122</v>
      </c>
      <c r="S21" s="660"/>
      <c r="T21" s="660"/>
      <c r="U21" s="660"/>
      <c r="V21" s="660"/>
      <c r="W21" s="660"/>
      <c r="X21" s="660"/>
      <c r="Y21" s="661"/>
      <c r="Z21" s="662" t="s">
        <v>238</v>
      </c>
      <c r="AA21" s="662"/>
      <c r="AB21" s="662"/>
      <c r="AC21" s="662"/>
      <c r="AD21" s="663" t="s">
        <v>238</v>
      </c>
      <c r="AE21" s="663"/>
      <c r="AF21" s="663"/>
      <c r="AG21" s="663"/>
      <c r="AH21" s="663"/>
      <c r="AI21" s="663"/>
      <c r="AJ21" s="663"/>
      <c r="AK21" s="663"/>
      <c r="AL21" s="664" t="s">
        <v>238</v>
      </c>
      <c r="AM21" s="665"/>
      <c r="AN21" s="665"/>
      <c r="AO21" s="666"/>
      <c r="AP21" s="677" t="s">
        <v>274</v>
      </c>
      <c r="AQ21" s="678"/>
      <c r="AR21" s="678"/>
      <c r="AS21" s="678"/>
      <c r="AT21" s="678"/>
      <c r="AU21" s="678"/>
      <c r="AV21" s="678"/>
      <c r="AW21" s="678"/>
      <c r="AX21" s="678"/>
      <c r="AY21" s="678"/>
      <c r="AZ21" s="678"/>
      <c r="BA21" s="678"/>
      <c r="BB21" s="678"/>
      <c r="BC21" s="678"/>
      <c r="BD21" s="678"/>
      <c r="BE21" s="678"/>
      <c r="BF21" s="679"/>
      <c r="BG21" s="659">
        <v>28356</v>
      </c>
      <c r="BH21" s="660"/>
      <c r="BI21" s="660"/>
      <c r="BJ21" s="660"/>
      <c r="BK21" s="660"/>
      <c r="BL21" s="660"/>
      <c r="BM21" s="660"/>
      <c r="BN21" s="661"/>
      <c r="BO21" s="662">
        <v>0.9</v>
      </c>
      <c r="BP21" s="662"/>
      <c r="BQ21" s="662"/>
      <c r="BR21" s="662"/>
      <c r="BS21" s="668" t="s">
        <v>122</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275</v>
      </c>
      <c r="C22" s="657"/>
      <c r="D22" s="657"/>
      <c r="E22" s="657"/>
      <c r="F22" s="657"/>
      <c r="G22" s="657"/>
      <c r="H22" s="657"/>
      <c r="I22" s="657"/>
      <c r="J22" s="657"/>
      <c r="K22" s="657"/>
      <c r="L22" s="657"/>
      <c r="M22" s="657"/>
      <c r="N22" s="657"/>
      <c r="O22" s="657"/>
      <c r="P22" s="657"/>
      <c r="Q22" s="658"/>
      <c r="R22" s="659">
        <v>6003712</v>
      </c>
      <c r="S22" s="660"/>
      <c r="T22" s="660"/>
      <c r="U22" s="660"/>
      <c r="V22" s="660"/>
      <c r="W22" s="660"/>
      <c r="X22" s="660"/>
      <c r="Y22" s="661"/>
      <c r="Z22" s="662">
        <v>57.6</v>
      </c>
      <c r="AA22" s="662"/>
      <c r="AB22" s="662"/>
      <c r="AC22" s="662"/>
      <c r="AD22" s="663">
        <v>5872013</v>
      </c>
      <c r="AE22" s="663"/>
      <c r="AF22" s="663"/>
      <c r="AG22" s="663"/>
      <c r="AH22" s="663"/>
      <c r="AI22" s="663"/>
      <c r="AJ22" s="663"/>
      <c r="AK22" s="663"/>
      <c r="AL22" s="664">
        <v>99.6</v>
      </c>
      <c r="AM22" s="665"/>
      <c r="AN22" s="665"/>
      <c r="AO22" s="666"/>
      <c r="AP22" s="677" t="s">
        <v>276</v>
      </c>
      <c r="AQ22" s="678"/>
      <c r="AR22" s="678"/>
      <c r="AS22" s="678"/>
      <c r="AT22" s="678"/>
      <c r="AU22" s="678"/>
      <c r="AV22" s="678"/>
      <c r="AW22" s="678"/>
      <c r="AX22" s="678"/>
      <c r="AY22" s="678"/>
      <c r="AZ22" s="678"/>
      <c r="BA22" s="678"/>
      <c r="BB22" s="678"/>
      <c r="BC22" s="678"/>
      <c r="BD22" s="678"/>
      <c r="BE22" s="678"/>
      <c r="BF22" s="679"/>
      <c r="BG22" s="659" t="s">
        <v>238</v>
      </c>
      <c r="BH22" s="660"/>
      <c r="BI22" s="660"/>
      <c r="BJ22" s="660"/>
      <c r="BK22" s="660"/>
      <c r="BL22" s="660"/>
      <c r="BM22" s="660"/>
      <c r="BN22" s="661"/>
      <c r="BO22" s="662" t="s">
        <v>238</v>
      </c>
      <c r="BP22" s="662"/>
      <c r="BQ22" s="662"/>
      <c r="BR22" s="662"/>
      <c r="BS22" s="668" t="s">
        <v>238</v>
      </c>
      <c r="BT22" s="660"/>
      <c r="BU22" s="660"/>
      <c r="BV22" s="660"/>
      <c r="BW22" s="660"/>
      <c r="BX22" s="660"/>
      <c r="BY22" s="660"/>
      <c r="BZ22" s="660"/>
      <c r="CA22" s="660"/>
      <c r="CB22" s="669"/>
      <c r="CD22" s="641" t="s">
        <v>277</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278</v>
      </c>
      <c r="C23" s="657"/>
      <c r="D23" s="657"/>
      <c r="E23" s="657"/>
      <c r="F23" s="657"/>
      <c r="G23" s="657"/>
      <c r="H23" s="657"/>
      <c r="I23" s="657"/>
      <c r="J23" s="657"/>
      <c r="K23" s="657"/>
      <c r="L23" s="657"/>
      <c r="M23" s="657"/>
      <c r="N23" s="657"/>
      <c r="O23" s="657"/>
      <c r="P23" s="657"/>
      <c r="Q23" s="658"/>
      <c r="R23" s="659">
        <v>3414</v>
      </c>
      <c r="S23" s="660"/>
      <c r="T23" s="660"/>
      <c r="U23" s="660"/>
      <c r="V23" s="660"/>
      <c r="W23" s="660"/>
      <c r="X23" s="660"/>
      <c r="Y23" s="661"/>
      <c r="Z23" s="662">
        <v>0</v>
      </c>
      <c r="AA23" s="662"/>
      <c r="AB23" s="662"/>
      <c r="AC23" s="662"/>
      <c r="AD23" s="663">
        <v>3414</v>
      </c>
      <c r="AE23" s="663"/>
      <c r="AF23" s="663"/>
      <c r="AG23" s="663"/>
      <c r="AH23" s="663"/>
      <c r="AI23" s="663"/>
      <c r="AJ23" s="663"/>
      <c r="AK23" s="663"/>
      <c r="AL23" s="664">
        <v>0.1</v>
      </c>
      <c r="AM23" s="665"/>
      <c r="AN23" s="665"/>
      <c r="AO23" s="666"/>
      <c r="AP23" s="677" t="s">
        <v>279</v>
      </c>
      <c r="AQ23" s="678"/>
      <c r="AR23" s="678"/>
      <c r="AS23" s="678"/>
      <c r="AT23" s="678"/>
      <c r="AU23" s="678"/>
      <c r="AV23" s="678"/>
      <c r="AW23" s="678"/>
      <c r="AX23" s="678"/>
      <c r="AY23" s="678"/>
      <c r="AZ23" s="678"/>
      <c r="BA23" s="678"/>
      <c r="BB23" s="678"/>
      <c r="BC23" s="678"/>
      <c r="BD23" s="678"/>
      <c r="BE23" s="678"/>
      <c r="BF23" s="679"/>
      <c r="BG23" s="659" t="s">
        <v>238</v>
      </c>
      <c r="BH23" s="660"/>
      <c r="BI23" s="660"/>
      <c r="BJ23" s="660"/>
      <c r="BK23" s="660"/>
      <c r="BL23" s="660"/>
      <c r="BM23" s="660"/>
      <c r="BN23" s="661"/>
      <c r="BO23" s="662" t="s">
        <v>238</v>
      </c>
      <c r="BP23" s="662"/>
      <c r="BQ23" s="662"/>
      <c r="BR23" s="662"/>
      <c r="BS23" s="668" t="s">
        <v>122</v>
      </c>
      <c r="BT23" s="660"/>
      <c r="BU23" s="660"/>
      <c r="BV23" s="660"/>
      <c r="BW23" s="660"/>
      <c r="BX23" s="660"/>
      <c r="BY23" s="660"/>
      <c r="BZ23" s="660"/>
      <c r="CA23" s="660"/>
      <c r="CB23" s="669"/>
      <c r="CD23" s="641" t="s">
        <v>218</v>
      </c>
      <c r="CE23" s="642"/>
      <c r="CF23" s="642"/>
      <c r="CG23" s="642"/>
      <c r="CH23" s="642"/>
      <c r="CI23" s="642"/>
      <c r="CJ23" s="642"/>
      <c r="CK23" s="642"/>
      <c r="CL23" s="642"/>
      <c r="CM23" s="642"/>
      <c r="CN23" s="642"/>
      <c r="CO23" s="642"/>
      <c r="CP23" s="642"/>
      <c r="CQ23" s="643"/>
      <c r="CR23" s="641" t="s">
        <v>280</v>
      </c>
      <c r="CS23" s="642"/>
      <c r="CT23" s="642"/>
      <c r="CU23" s="642"/>
      <c r="CV23" s="642"/>
      <c r="CW23" s="642"/>
      <c r="CX23" s="642"/>
      <c r="CY23" s="643"/>
      <c r="CZ23" s="641" t="s">
        <v>281</v>
      </c>
      <c r="DA23" s="642"/>
      <c r="DB23" s="642"/>
      <c r="DC23" s="643"/>
      <c r="DD23" s="641" t="s">
        <v>282</v>
      </c>
      <c r="DE23" s="642"/>
      <c r="DF23" s="642"/>
      <c r="DG23" s="642"/>
      <c r="DH23" s="642"/>
      <c r="DI23" s="642"/>
      <c r="DJ23" s="642"/>
      <c r="DK23" s="643"/>
      <c r="DL23" s="689" t="s">
        <v>283</v>
      </c>
      <c r="DM23" s="690"/>
      <c r="DN23" s="690"/>
      <c r="DO23" s="690"/>
      <c r="DP23" s="690"/>
      <c r="DQ23" s="690"/>
      <c r="DR23" s="690"/>
      <c r="DS23" s="690"/>
      <c r="DT23" s="690"/>
      <c r="DU23" s="690"/>
      <c r="DV23" s="691"/>
      <c r="DW23" s="641" t="s">
        <v>284</v>
      </c>
      <c r="DX23" s="642"/>
      <c r="DY23" s="642"/>
      <c r="DZ23" s="642"/>
      <c r="EA23" s="642"/>
      <c r="EB23" s="642"/>
      <c r="EC23" s="643"/>
    </row>
    <row r="24" spans="2:133" ht="11.25" customHeight="1">
      <c r="B24" s="656" t="s">
        <v>285</v>
      </c>
      <c r="C24" s="657"/>
      <c r="D24" s="657"/>
      <c r="E24" s="657"/>
      <c r="F24" s="657"/>
      <c r="G24" s="657"/>
      <c r="H24" s="657"/>
      <c r="I24" s="657"/>
      <c r="J24" s="657"/>
      <c r="K24" s="657"/>
      <c r="L24" s="657"/>
      <c r="M24" s="657"/>
      <c r="N24" s="657"/>
      <c r="O24" s="657"/>
      <c r="P24" s="657"/>
      <c r="Q24" s="658"/>
      <c r="R24" s="659">
        <v>87328</v>
      </c>
      <c r="S24" s="660"/>
      <c r="T24" s="660"/>
      <c r="U24" s="660"/>
      <c r="V24" s="660"/>
      <c r="W24" s="660"/>
      <c r="X24" s="660"/>
      <c r="Y24" s="661"/>
      <c r="Z24" s="662">
        <v>0.8</v>
      </c>
      <c r="AA24" s="662"/>
      <c r="AB24" s="662"/>
      <c r="AC24" s="662"/>
      <c r="AD24" s="663" t="s">
        <v>122</v>
      </c>
      <c r="AE24" s="663"/>
      <c r="AF24" s="663"/>
      <c r="AG24" s="663"/>
      <c r="AH24" s="663"/>
      <c r="AI24" s="663"/>
      <c r="AJ24" s="663"/>
      <c r="AK24" s="663"/>
      <c r="AL24" s="664" t="s">
        <v>238</v>
      </c>
      <c r="AM24" s="665"/>
      <c r="AN24" s="665"/>
      <c r="AO24" s="666"/>
      <c r="AP24" s="677" t="s">
        <v>286</v>
      </c>
      <c r="AQ24" s="678"/>
      <c r="AR24" s="678"/>
      <c r="AS24" s="678"/>
      <c r="AT24" s="678"/>
      <c r="AU24" s="678"/>
      <c r="AV24" s="678"/>
      <c r="AW24" s="678"/>
      <c r="AX24" s="678"/>
      <c r="AY24" s="678"/>
      <c r="AZ24" s="678"/>
      <c r="BA24" s="678"/>
      <c r="BB24" s="678"/>
      <c r="BC24" s="678"/>
      <c r="BD24" s="678"/>
      <c r="BE24" s="678"/>
      <c r="BF24" s="679"/>
      <c r="BG24" s="659" t="s">
        <v>122</v>
      </c>
      <c r="BH24" s="660"/>
      <c r="BI24" s="660"/>
      <c r="BJ24" s="660"/>
      <c r="BK24" s="660"/>
      <c r="BL24" s="660"/>
      <c r="BM24" s="660"/>
      <c r="BN24" s="661"/>
      <c r="BO24" s="662" t="s">
        <v>238</v>
      </c>
      <c r="BP24" s="662"/>
      <c r="BQ24" s="662"/>
      <c r="BR24" s="662"/>
      <c r="BS24" s="668" t="s">
        <v>122</v>
      </c>
      <c r="BT24" s="660"/>
      <c r="BU24" s="660"/>
      <c r="BV24" s="660"/>
      <c r="BW24" s="660"/>
      <c r="BX24" s="660"/>
      <c r="BY24" s="660"/>
      <c r="BZ24" s="660"/>
      <c r="CA24" s="660"/>
      <c r="CB24" s="669"/>
      <c r="CD24" s="670" t="s">
        <v>287</v>
      </c>
      <c r="CE24" s="671"/>
      <c r="CF24" s="671"/>
      <c r="CG24" s="671"/>
      <c r="CH24" s="671"/>
      <c r="CI24" s="671"/>
      <c r="CJ24" s="671"/>
      <c r="CK24" s="671"/>
      <c r="CL24" s="671"/>
      <c r="CM24" s="671"/>
      <c r="CN24" s="671"/>
      <c r="CO24" s="671"/>
      <c r="CP24" s="671"/>
      <c r="CQ24" s="672"/>
      <c r="CR24" s="648">
        <v>5100084</v>
      </c>
      <c r="CS24" s="649"/>
      <c r="CT24" s="649"/>
      <c r="CU24" s="649"/>
      <c r="CV24" s="649"/>
      <c r="CW24" s="649"/>
      <c r="CX24" s="649"/>
      <c r="CY24" s="650"/>
      <c r="CZ24" s="653">
        <v>49.9</v>
      </c>
      <c r="DA24" s="654"/>
      <c r="DB24" s="654"/>
      <c r="DC24" s="673"/>
      <c r="DD24" s="692">
        <v>3294184</v>
      </c>
      <c r="DE24" s="649"/>
      <c r="DF24" s="649"/>
      <c r="DG24" s="649"/>
      <c r="DH24" s="649"/>
      <c r="DI24" s="649"/>
      <c r="DJ24" s="649"/>
      <c r="DK24" s="650"/>
      <c r="DL24" s="692">
        <v>3258969</v>
      </c>
      <c r="DM24" s="649"/>
      <c r="DN24" s="649"/>
      <c r="DO24" s="649"/>
      <c r="DP24" s="649"/>
      <c r="DQ24" s="649"/>
      <c r="DR24" s="649"/>
      <c r="DS24" s="649"/>
      <c r="DT24" s="649"/>
      <c r="DU24" s="649"/>
      <c r="DV24" s="650"/>
      <c r="DW24" s="653">
        <v>52</v>
      </c>
      <c r="DX24" s="654"/>
      <c r="DY24" s="654"/>
      <c r="DZ24" s="654"/>
      <c r="EA24" s="654"/>
      <c r="EB24" s="654"/>
      <c r="EC24" s="655"/>
    </row>
    <row r="25" spans="2:133" ht="11.25" customHeight="1">
      <c r="B25" s="656" t="s">
        <v>288</v>
      </c>
      <c r="C25" s="657"/>
      <c r="D25" s="657"/>
      <c r="E25" s="657"/>
      <c r="F25" s="657"/>
      <c r="G25" s="657"/>
      <c r="H25" s="657"/>
      <c r="I25" s="657"/>
      <c r="J25" s="657"/>
      <c r="K25" s="657"/>
      <c r="L25" s="657"/>
      <c r="M25" s="657"/>
      <c r="N25" s="657"/>
      <c r="O25" s="657"/>
      <c r="P25" s="657"/>
      <c r="Q25" s="658"/>
      <c r="R25" s="659">
        <v>82244</v>
      </c>
      <c r="S25" s="660"/>
      <c r="T25" s="660"/>
      <c r="U25" s="660"/>
      <c r="V25" s="660"/>
      <c r="W25" s="660"/>
      <c r="X25" s="660"/>
      <c r="Y25" s="661"/>
      <c r="Z25" s="662">
        <v>0.8</v>
      </c>
      <c r="AA25" s="662"/>
      <c r="AB25" s="662"/>
      <c r="AC25" s="662"/>
      <c r="AD25" s="663">
        <v>10411</v>
      </c>
      <c r="AE25" s="663"/>
      <c r="AF25" s="663"/>
      <c r="AG25" s="663"/>
      <c r="AH25" s="663"/>
      <c r="AI25" s="663"/>
      <c r="AJ25" s="663"/>
      <c r="AK25" s="663"/>
      <c r="AL25" s="664">
        <v>0.2</v>
      </c>
      <c r="AM25" s="665"/>
      <c r="AN25" s="665"/>
      <c r="AO25" s="666"/>
      <c r="AP25" s="677" t="s">
        <v>289</v>
      </c>
      <c r="AQ25" s="678"/>
      <c r="AR25" s="678"/>
      <c r="AS25" s="678"/>
      <c r="AT25" s="678"/>
      <c r="AU25" s="678"/>
      <c r="AV25" s="678"/>
      <c r="AW25" s="678"/>
      <c r="AX25" s="678"/>
      <c r="AY25" s="678"/>
      <c r="AZ25" s="678"/>
      <c r="BA25" s="678"/>
      <c r="BB25" s="678"/>
      <c r="BC25" s="678"/>
      <c r="BD25" s="678"/>
      <c r="BE25" s="678"/>
      <c r="BF25" s="679"/>
      <c r="BG25" s="659" t="s">
        <v>238</v>
      </c>
      <c r="BH25" s="660"/>
      <c r="BI25" s="660"/>
      <c r="BJ25" s="660"/>
      <c r="BK25" s="660"/>
      <c r="BL25" s="660"/>
      <c r="BM25" s="660"/>
      <c r="BN25" s="661"/>
      <c r="BO25" s="662" t="s">
        <v>122</v>
      </c>
      <c r="BP25" s="662"/>
      <c r="BQ25" s="662"/>
      <c r="BR25" s="662"/>
      <c r="BS25" s="668" t="s">
        <v>238</v>
      </c>
      <c r="BT25" s="660"/>
      <c r="BU25" s="660"/>
      <c r="BV25" s="660"/>
      <c r="BW25" s="660"/>
      <c r="BX25" s="660"/>
      <c r="BY25" s="660"/>
      <c r="BZ25" s="660"/>
      <c r="CA25" s="660"/>
      <c r="CB25" s="669"/>
      <c r="CD25" s="674" t="s">
        <v>290</v>
      </c>
      <c r="CE25" s="675"/>
      <c r="CF25" s="675"/>
      <c r="CG25" s="675"/>
      <c r="CH25" s="675"/>
      <c r="CI25" s="675"/>
      <c r="CJ25" s="675"/>
      <c r="CK25" s="675"/>
      <c r="CL25" s="675"/>
      <c r="CM25" s="675"/>
      <c r="CN25" s="675"/>
      <c r="CO25" s="675"/>
      <c r="CP25" s="675"/>
      <c r="CQ25" s="676"/>
      <c r="CR25" s="659">
        <v>1777787</v>
      </c>
      <c r="CS25" s="695"/>
      <c r="CT25" s="695"/>
      <c r="CU25" s="695"/>
      <c r="CV25" s="695"/>
      <c r="CW25" s="695"/>
      <c r="CX25" s="695"/>
      <c r="CY25" s="696"/>
      <c r="CZ25" s="664">
        <v>17.399999999999999</v>
      </c>
      <c r="DA25" s="693"/>
      <c r="DB25" s="693"/>
      <c r="DC25" s="697"/>
      <c r="DD25" s="668">
        <v>1755872</v>
      </c>
      <c r="DE25" s="695"/>
      <c r="DF25" s="695"/>
      <c r="DG25" s="695"/>
      <c r="DH25" s="695"/>
      <c r="DI25" s="695"/>
      <c r="DJ25" s="695"/>
      <c r="DK25" s="696"/>
      <c r="DL25" s="668">
        <v>1727086</v>
      </c>
      <c r="DM25" s="695"/>
      <c r="DN25" s="695"/>
      <c r="DO25" s="695"/>
      <c r="DP25" s="695"/>
      <c r="DQ25" s="695"/>
      <c r="DR25" s="695"/>
      <c r="DS25" s="695"/>
      <c r="DT25" s="695"/>
      <c r="DU25" s="695"/>
      <c r="DV25" s="696"/>
      <c r="DW25" s="664">
        <v>27.6</v>
      </c>
      <c r="DX25" s="693"/>
      <c r="DY25" s="693"/>
      <c r="DZ25" s="693"/>
      <c r="EA25" s="693"/>
      <c r="EB25" s="693"/>
      <c r="EC25" s="694"/>
    </row>
    <row r="26" spans="2:133" ht="11.25" customHeight="1">
      <c r="B26" s="656" t="s">
        <v>291</v>
      </c>
      <c r="C26" s="657"/>
      <c r="D26" s="657"/>
      <c r="E26" s="657"/>
      <c r="F26" s="657"/>
      <c r="G26" s="657"/>
      <c r="H26" s="657"/>
      <c r="I26" s="657"/>
      <c r="J26" s="657"/>
      <c r="K26" s="657"/>
      <c r="L26" s="657"/>
      <c r="M26" s="657"/>
      <c r="N26" s="657"/>
      <c r="O26" s="657"/>
      <c r="P26" s="657"/>
      <c r="Q26" s="658"/>
      <c r="R26" s="659">
        <v>43164</v>
      </c>
      <c r="S26" s="660"/>
      <c r="T26" s="660"/>
      <c r="U26" s="660"/>
      <c r="V26" s="660"/>
      <c r="W26" s="660"/>
      <c r="X26" s="660"/>
      <c r="Y26" s="661"/>
      <c r="Z26" s="662">
        <v>0.4</v>
      </c>
      <c r="AA26" s="662"/>
      <c r="AB26" s="662"/>
      <c r="AC26" s="662"/>
      <c r="AD26" s="663" t="s">
        <v>238</v>
      </c>
      <c r="AE26" s="663"/>
      <c r="AF26" s="663"/>
      <c r="AG26" s="663"/>
      <c r="AH26" s="663"/>
      <c r="AI26" s="663"/>
      <c r="AJ26" s="663"/>
      <c r="AK26" s="663"/>
      <c r="AL26" s="664" t="s">
        <v>238</v>
      </c>
      <c r="AM26" s="665"/>
      <c r="AN26" s="665"/>
      <c r="AO26" s="666"/>
      <c r="AP26" s="677" t="s">
        <v>292</v>
      </c>
      <c r="AQ26" s="698"/>
      <c r="AR26" s="698"/>
      <c r="AS26" s="698"/>
      <c r="AT26" s="698"/>
      <c r="AU26" s="698"/>
      <c r="AV26" s="698"/>
      <c r="AW26" s="698"/>
      <c r="AX26" s="698"/>
      <c r="AY26" s="698"/>
      <c r="AZ26" s="698"/>
      <c r="BA26" s="698"/>
      <c r="BB26" s="698"/>
      <c r="BC26" s="698"/>
      <c r="BD26" s="698"/>
      <c r="BE26" s="698"/>
      <c r="BF26" s="679"/>
      <c r="BG26" s="659" t="s">
        <v>238</v>
      </c>
      <c r="BH26" s="660"/>
      <c r="BI26" s="660"/>
      <c r="BJ26" s="660"/>
      <c r="BK26" s="660"/>
      <c r="BL26" s="660"/>
      <c r="BM26" s="660"/>
      <c r="BN26" s="661"/>
      <c r="BO26" s="662" t="s">
        <v>122</v>
      </c>
      <c r="BP26" s="662"/>
      <c r="BQ26" s="662"/>
      <c r="BR26" s="662"/>
      <c r="BS26" s="668" t="s">
        <v>238</v>
      </c>
      <c r="BT26" s="660"/>
      <c r="BU26" s="660"/>
      <c r="BV26" s="660"/>
      <c r="BW26" s="660"/>
      <c r="BX26" s="660"/>
      <c r="BY26" s="660"/>
      <c r="BZ26" s="660"/>
      <c r="CA26" s="660"/>
      <c r="CB26" s="669"/>
      <c r="CD26" s="674" t="s">
        <v>293</v>
      </c>
      <c r="CE26" s="675"/>
      <c r="CF26" s="675"/>
      <c r="CG26" s="675"/>
      <c r="CH26" s="675"/>
      <c r="CI26" s="675"/>
      <c r="CJ26" s="675"/>
      <c r="CK26" s="675"/>
      <c r="CL26" s="675"/>
      <c r="CM26" s="675"/>
      <c r="CN26" s="675"/>
      <c r="CO26" s="675"/>
      <c r="CP26" s="675"/>
      <c r="CQ26" s="676"/>
      <c r="CR26" s="659">
        <v>1054376</v>
      </c>
      <c r="CS26" s="660"/>
      <c r="CT26" s="660"/>
      <c r="CU26" s="660"/>
      <c r="CV26" s="660"/>
      <c r="CW26" s="660"/>
      <c r="CX26" s="660"/>
      <c r="CY26" s="661"/>
      <c r="CZ26" s="664">
        <v>10.3</v>
      </c>
      <c r="DA26" s="693"/>
      <c r="DB26" s="693"/>
      <c r="DC26" s="697"/>
      <c r="DD26" s="668">
        <v>1043056</v>
      </c>
      <c r="DE26" s="660"/>
      <c r="DF26" s="660"/>
      <c r="DG26" s="660"/>
      <c r="DH26" s="660"/>
      <c r="DI26" s="660"/>
      <c r="DJ26" s="660"/>
      <c r="DK26" s="661"/>
      <c r="DL26" s="668" t="s">
        <v>238</v>
      </c>
      <c r="DM26" s="660"/>
      <c r="DN26" s="660"/>
      <c r="DO26" s="660"/>
      <c r="DP26" s="660"/>
      <c r="DQ26" s="660"/>
      <c r="DR26" s="660"/>
      <c r="DS26" s="660"/>
      <c r="DT26" s="660"/>
      <c r="DU26" s="660"/>
      <c r="DV26" s="661"/>
      <c r="DW26" s="664" t="s">
        <v>122</v>
      </c>
      <c r="DX26" s="693"/>
      <c r="DY26" s="693"/>
      <c r="DZ26" s="693"/>
      <c r="EA26" s="693"/>
      <c r="EB26" s="693"/>
      <c r="EC26" s="694"/>
    </row>
    <row r="27" spans="2:133" ht="11.25" customHeight="1">
      <c r="B27" s="656" t="s">
        <v>294</v>
      </c>
      <c r="C27" s="657"/>
      <c r="D27" s="657"/>
      <c r="E27" s="657"/>
      <c r="F27" s="657"/>
      <c r="G27" s="657"/>
      <c r="H27" s="657"/>
      <c r="I27" s="657"/>
      <c r="J27" s="657"/>
      <c r="K27" s="657"/>
      <c r="L27" s="657"/>
      <c r="M27" s="657"/>
      <c r="N27" s="657"/>
      <c r="O27" s="657"/>
      <c r="P27" s="657"/>
      <c r="Q27" s="658"/>
      <c r="R27" s="659">
        <v>1513704</v>
      </c>
      <c r="S27" s="660"/>
      <c r="T27" s="660"/>
      <c r="U27" s="660"/>
      <c r="V27" s="660"/>
      <c r="W27" s="660"/>
      <c r="X27" s="660"/>
      <c r="Y27" s="661"/>
      <c r="Z27" s="662">
        <v>14.5</v>
      </c>
      <c r="AA27" s="662"/>
      <c r="AB27" s="662"/>
      <c r="AC27" s="662"/>
      <c r="AD27" s="663" t="s">
        <v>122</v>
      </c>
      <c r="AE27" s="663"/>
      <c r="AF27" s="663"/>
      <c r="AG27" s="663"/>
      <c r="AH27" s="663"/>
      <c r="AI27" s="663"/>
      <c r="AJ27" s="663"/>
      <c r="AK27" s="663"/>
      <c r="AL27" s="664" t="s">
        <v>238</v>
      </c>
      <c r="AM27" s="665"/>
      <c r="AN27" s="665"/>
      <c r="AO27" s="666"/>
      <c r="AP27" s="656" t="s">
        <v>295</v>
      </c>
      <c r="AQ27" s="657"/>
      <c r="AR27" s="657"/>
      <c r="AS27" s="657"/>
      <c r="AT27" s="657"/>
      <c r="AU27" s="657"/>
      <c r="AV27" s="657"/>
      <c r="AW27" s="657"/>
      <c r="AX27" s="657"/>
      <c r="AY27" s="657"/>
      <c r="AZ27" s="657"/>
      <c r="BA27" s="657"/>
      <c r="BB27" s="657"/>
      <c r="BC27" s="657"/>
      <c r="BD27" s="657"/>
      <c r="BE27" s="657"/>
      <c r="BF27" s="658"/>
      <c r="BG27" s="659">
        <v>2996740</v>
      </c>
      <c r="BH27" s="660"/>
      <c r="BI27" s="660"/>
      <c r="BJ27" s="660"/>
      <c r="BK27" s="660"/>
      <c r="BL27" s="660"/>
      <c r="BM27" s="660"/>
      <c r="BN27" s="661"/>
      <c r="BO27" s="662">
        <v>100</v>
      </c>
      <c r="BP27" s="662"/>
      <c r="BQ27" s="662"/>
      <c r="BR27" s="662"/>
      <c r="BS27" s="668">
        <v>38221</v>
      </c>
      <c r="BT27" s="660"/>
      <c r="BU27" s="660"/>
      <c r="BV27" s="660"/>
      <c r="BW27" s="660"/>
      <c r="BX27" s="660"/>
      <c r="BY27" s="660"/>
      <c r="BZ27" s="660"/>
      <c r="CA27" s="660"/>
      <c r="CB27" s="669"/>
      <c r="CD27" s="674" t="s">
        <v>296</v>
      </c>
      <c r="CE27" s="675"/>
      <c r="CF27" s="675"/>
      <c r="CG27" s="675"/>
      <c r="CH27" s="675"/>
      <c r="CI27" s="675"/>
      <c r="CJ27" s="675"/>
      <c r="CK27" s="675"/>
      <c r="CL27" s="675"/>
      <c r="CM27" s="675"/>
      <c r="CN27" s="675"/>
      <c r="CO27" s="675"/>
      <c r="CP27" s="675"/>
      <c r="CQ27" s="676"/>
      <c r="CR27" s="659">
        <v>2426208</v>
      </c>
      <c r="CS27" s="695"/>
      <c r="CT27" s="695"/>
      <c r="CU27" s="695"/>
      <c r="CV27" s="695"/>
      <c r="CW27" s="695"/>
      <c r="CX27" s="695"/>
      <c r="CY27" s="696"/>
      <c r="CZ27" s="664">
        <v>23.8</v>
      </c>
      <c r="DA27" s="693"/>
      <c r="DB27" s="693"/>
      <c r="DC27" s="697"/>
      <c r="DD27" s="668">
        <v>669433</v>
      </c>
      <c r="DE27" s="695"/>
      <c r="DF27" s="695"/>
      <c r="DG27" s="695"/>
      <c r="DH27" s="695"/>
      <c r="DI27" s="695"/>
      <c r="DJ27" s="695"/>
      <c r="DK27" s="696"/>
      <c r="DL27" s="668">
        <v>663004</v>
      </c>
      <c r="DM27" s="695"/>
      <c r="DN27" s="695"/>
      <c r="DO27" s="695"/>
      <c r="DP27" s="695"/>
      <c r="DQ27" s="695"/>
      <c r="DR27" s="695"/>
      <c r="DS27" s="695"/>
      <c r="DT27" s="695"/>
      <c r="DU27" s="695"/>
      <c r="DV27" s="696"/>
      <c r="DW27" s="664">
        <v>10.6</v>
      </c>
      <c r="DX27" s="693"/>
      <c r="DY27" s="693"/>
      <c r="DZ27" s="693"/>
      <c r="EA27" s="693"/>
      <c r="EB27" s="693"/>
      <c r="EC27" s="694"/>
    </row>
    <row r="28" spans="2:133" ht="11.25" customHeight="1">
      <c r="B28" s="701" t="s">
        <v>297</v>
      </c>
      <c r="C28" s="702"/>
      <c r="D28" s="702"/>
      <c r="E28" s="702"/>
      <c r="F28" s="702"/>
      <c r="G28" s="702"/>
      <c r="H28" s="702"/>
      <c r="I28" s="702"/>
      <c r="J28" s="702"/>
      <c r="K28" s="702"/>
      <c r="L28" s="702"/>
      <c r="M28" s="702"/>
      <c r="N28" s="702"/>
      <c r="O28" s="702"/>
      <c r="P28" s="702"/>
      <c r="Q28" s="703"/>
      <c r="R28" s="659">
        <v>6755</v>
      </c>
      <c r="S28" s="660"/>
      <c r="T28" s="660"/>
      <c r="U28" s="660"/>
      <c r="V28" s="660"/>
      <c r="W28" s="660"/>
      <c r="X28" s="660"/>
      <c r="Y28" s="661"/>
      <c r="Z28" s="662">
        <v>0.1</v>
      </c>
      <c r="AA28" s="662"/>
      <c r="AB28" s="662"/>
      <c r="AC28" s="662"/>
      <c r="AD28" s="663">
        <v>6755</v>
      </c>
      <c r="AE28" s="663"/>
      <c r="AF28" s="663"/>
      <c r="AG28" s="663"/>
      <c r="AH28" s="663"/>
      <c r="AI28" s="663"/>
      <c r="AJ28" s="663"/>
      <c r="AK28" s="663"/>
      <c r="AL28" s="664">
        <v>0.1</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298</v>
      </c>
      <c r="CE28" s="675"/>
      <c r="CF28" s="675"/>
      <c r="CG28" s="675"/>
      <c r="CH28" s="675"/>
      <c r="CI28" s="675"/>
      <c r="CJ28" s="675"/>
      <c r="CK28" s="675"/>
      <c r="CL28" s="675"/>
      <c r="CM28" s="675"/>
      <c r="CN28" s="675"/>
      <c r="CO28" s="675"/>
      <c r="CP28" s="675"/>
      <c r="CQ28" s="676"/>
      <c r="CR28" s="659">
        <v>896089</v>
      </c>
      <c r="CS28" s="660"/>
      <c r="CT28" s="660"/>
      <c r="CU28" s="660"/>
      <c r="CV28" s="660"/>
      <c r="CW28" s="660"/>
      <c r="CX28" s="660"/>
      <c r="CY28" s="661"/>
      <c r="CZ28" s="664">
        <v>8.8000000000000007</v>
      </c>
      <c r="DA28" s="693"/>
      <c r="DB28" s="693"/>
      <c r="DC28" s="697"/>
      <c r="DD28" s="668">
        <v>868879</v>
      </c>
      <c r="DE28" s="660"/>
      <c r="DF28" s="660"/>
      <c r="DG28" s="660"/>
      <c r="DH28" s="660"/>
      <c r="DI28" s="660"/>
      <c r="DJ28" s="660"/>
      <c r="DK28" s="661"/>
      <c r="DL28" s="668">
        <v>868879</v>
      </c>
      <c r="DM28" s="660"/>
      <c r="DN28" s="660"/>
      <c r="DO28" s="660"/>
      <c r="DP28" s="660"/>
      <c r="DQ28" s="660"/>
      <c r="DR28" s="660"/>
      <c r="DS28" s="660"/>
      <c r="DT28" s="660"/>
      <c r="DU28" s="660"/>
      <c r="DV28" s="661"/>
      <c r="DW28" s="664">
        <v>13.9</v>
      </c>
      <c r="DX28" s="693"/>
      <c r="DY28" s="693"/>
      <c r="DZ28" s="693"/>
      <c r="EA28" s="693"/>
      <c r="EB28" s="693"/>
      <c r="EC28" s="694"/>
    </row>
    <row r="29" spans="2:133" ht="11.25" customHeight="1">
      <c r="B29" s="656" t="s">
        <v>299</v>
      </c>
      <c r="C29" s="657"/>
      <c r="D29" s="657"/>
      <c r="E29" s="657"/>
      <c r="F29" s="657"/>
      <c r="G29" s="657"/>
      <c r="H29" s="657"/>
      <c r="I29" s="657"/>
      <c r="J29" s="657"/>
      <c r="K29" s="657"/>
      <c r="L29" s="657"/>
      <c r="M29" s="657"/>
      <c r="N29" s="657"/>
      <c r="O29" s="657"/>
      <c r="P29" s="657"/>
      <c r="Q29" s="658"/>
      <c r="R29" s="659">
        <v>1112936</v>
      </c>
      <c r="S29" s="660"/>
      <c r="T29" s="660"/>
      <c r="U29" s="660"/>
      <c r="V29" s="660"/>
      <c r="W29" s="660"/>
      <c r="X29" s="660"/>
      <c r="Y29" s="661"/>
      <c r="Z29" s="662">
        <v>10.7</v>
      </c>
      <c r="AA29" s="662"/>
      <c r="AB29" s="662"/>
      <c r="AC29" s="662"/>
      <c r="AD29" s="663" t="s">
        <v>238</v>
      </c>
      <c r="AE29" s="663"/>
      <c r="AF29" s="663"/>
      <c r="AG29" s="663"/>
      <c r="AH29" s="663"/>
      <c r="AI29" s="663"/>
      <c r="AJ29" s="663"/>
      <c r="AK29" s="663"/>
      <c r="AL29" s="664" t="s">
        <v>238</v>
      </c>
      <c r="AM29" s="665"/>
      <c r="AN29" s="665"/>
      <c r="AO29" s="666"/>
      <c r="AP29" s="638" t="s">
        <v>218</v>
      </c>
      <c r="AQ29" s="639"/>
      <c r="AR29" s="639"/>
      <c r="AS29" s="639"/>
      <c r="AT29" s="639"/>
      <c r="AU29" s="639"/>
      <c r="AV29" s="639"/>
      <c r="AW29" s="639"/>
      <c r="AX29" s="639"/>
      <c r="AY29" s="639"/>
      <c r="AZ29" s="639"/>
      <c r="BA29" s="639"/>
      <c r="BB29" s="639"/>
      <c r="BC29" s="639"/>
      <c r="BD29" s="639"/>
      <c r="BE29" s="639"/>
      <c r="BF29" s="640"/>
      <c r="BG29" s="638" t="s">
        <v>300</v>
      </c>
      <c r="BH29" s="699"/>
      <c r="BI29" s="699"/>
      <c r="BJ29" s="699"/>
      <c r="BK29" s="699"/>
      <c r="BL29" s="699"/>
      <c r="BM29" s="699"/>
      <c r="BN29" s="699"/>
      <c r="BO29" s="699"/>
      <c r="BP29" s="699"/>
      <c r="BQ29" s="700"/>
      <c r="BR29" s="638" t="s">
        <v>301</v>
      </c>
      <c r="BS29" s="699"/>
      <c r="BT29" s="699"/>
      <c r="BU29" s="699"/>
      <c r="BV29" s="699"/>
      <c r="BW29" s="699"/>
      <c r="BX29" s="699"/>
      <c r="BY29" s="699"/>
      <c r="BZ29" s="699"/>
      <c r="CA29" s="699"/>
      <c r="CB29" s="700"/>
      <c r="CD29" s="722" t="s">
        <v>302</v>
      </c>
      <c r="CE29" s="723"/>
      <c r="CF29" s="674" t="s">
        <v>303</v>
      </c>
      <c r="CG29" s="675"/>
      <c r="CH29" s="675"/>
      <c r="CI29" s="675"/>
      <c r="CJ29" s="675"/>
      <c r="CK29" s="675"/>
      <c r="CL29" s="675"/>
      <c r="CM29" s="675"/>
      <c r="CN29" s="675"/>
      <c r="CO29" s="675"/>
      <c r="CP29" s="675"/>
      <c r="CQ29" s="676"/>
      <c r="CR29" s="659">
        <v>896089</v>
      </c>
      <c r="CS29" s="695"/>
      <c r="CT29" s="695"/>
      <c r="CU29" s="695"/>
      <c r="CV29" s="695"/>
      <c r="CW29" s="695"/>
      <c r="CX29" s="695"/>
      <c r="CY29" s="696"/>
      <c r="CZ29" s="664">
        <v>8.8000000000000007</v>
      </c>
      <c r="DA29" s="693"/>
      <c r="DB29" s="693"/>
      <c r="DC29" s="697"/>
      <c r="DD29" s="668">
        <v>868879</v>
      </c>
      <c r="DE29" s="695"/>
      <c r="DF29" s="695"/>
      <c r="DG29" s="695"/>
      <c r="DH29" s="695"/>
      <c r="DI29" s="695"/>
      <c r="DJ29" s="695"/>
      <c r="DK29" s="696"/>
      <c r="DL29" s="668">
        <v>868879</v>
      </c>
      <c r="DM29" s="695"/>
      <c r="DN29" s="695"/>
      <c r="DO29" s="695"/>
      <c r="DP29" s="695"/>
      <c r="DQ29" s="695"/>
      <c r="DR29" s="695"/>
      <c r="DS29" s="695"/>
      <c r="DT29" s="695"/>
      <c r="DU29" s="695"/>
      <c r="DV29" s="696"/>
      <c r="DW29" s="664">
        <v>13.9</v>
      </c>
      <c r="DX29" s="693"/>
      <c r="DY29" s="693"/>
      <c r="DZ29" s="693"/>
      <c r="EA29" s="693"/>
      <c r="EB29" s="693"/>
      <c r="EC29" s="694"/>
    </row>
    <row r="30" spans="2:133" ht="11.25" customHeight="1">
      <c r="B30" s="656" t="s">
        <v>304</v>
      </c>
      <c r="C30" s="657"/>
      <c r="D30" s="657"/>
      <c r="E30" s="657"/>
      <c r="F30" s="657"/>
      <c r="G30" s="657"/>
      <c r="H30" s="657"/>
      <c r="I30" s="657"/>
      <c r="J30" s="657"/>
      <c r="K30" s="657"/>
      <c r="L30" s="657"/>
      <c r="M30" s="657"/>
      <c r="N30" s="657"/>
      <c r="O30" s="657"/>
      <c r="P30" s="657"/>
      <c r="Q30" s="658"/>
      <c r="R30" s="659">
        <v>79262</v>
      </c>
      <c r="S30" s="660"/>
      <c r="T30" s="660"/>
      <c r="U30" s="660"/>
      <c r="V30" s="660"/>
      <c r="W30" s="660"/>
      <c r="X30" s="660"/>
      <c r="Y30" s="661"/>
      <c r="Z30" s="662">
        <v>0.8</v>
      </c>
      <c r="AA30" s="662"/>
      <c r="AB30" s="662"/>
      <c r="AC30" s="662"/>
      <c r="AD30" s="663" t="s">
        <v>122</v>
      </c>
      <c r="AE30" s="663"/>
      <c r="AF30" s="663"/>
      <c r="AG30" s="663"/>
      <c r="AH30" s="663"/>
      <c r="AI30" s="663"/>
      <c r="AJ30" s="663"/>
      <c r="AK30" s="663"/>
      <c r="AL30" s="664" t="s">
        <v>238</v>
      </c>
      <c r="AM30" s="665"/>
      <c r="AN30" s="665"/>
      <c r="AO30" s="666"/>
      <c r="AP30" s="707" t="s">
        <v>305</v>
      </c>
      <c r="AQ30" s="708"/>
      <c r="AR30" s="708"/>
      <c r="AS30" s="708"/>
      <c r="AT30" s="713" t="s">
        <v>306</v>
      </c>
      <c r="AU30" s="210"/>
      <c r="AV30" s="210"/>
      <c r="AW30" s="210"/>
      <c r="AX30" s="645" t="s">
        <v>182</v>
      </c>
      <c r="AY30" s="646"/>
      <c r="AZ30" s="646"/>
      <c r="BA30" s="646"/>
      <c r="BB30" s="646"/>
      <c r="BC30" s="646"/>
      <c r="BD30" s="646"/>
      <c r="BE30" s="646"/>
      <c r="BF30" s="647"/>
      <c r="BG30" s="719">
        <v>98.5</v>
      </c>
      <c r="BH30" s="720"/>
      <c r="BI30" s="720"/>
      <c r="BJ30" s="720"/>
      <c r="BK30" s="720"/>
      <c r="BL30" s="720"/>
      <c r="BM30" s="654">
        <v>94.1</v>
      </c>
      <c r="BN30" s="720"/>
      <c r="BO30" s="720"/>
      <c r="BP30" s="720"/>
      <c r="BQ30" s="721"/>
      <c r="BR30" s="719">
        <v>98.4</v>
      </c>
      <c r="BS30" s="720"/>
      <c r="BT30" s="720"/>
      <c r="BU30" s="720"/>
      <c r="BV30" s="720"/>
      <c r="BW30" s="720"/>
      <c r="BX30" s="654">
        <v>92.8</v>
      </c>
      <c r="BY30" s="720"/>
      <c r="BZ30" s="720"/>
      <c r="CA30" s="720"/>
      <c r="CB30" s="721"/>
      <c r="CD30" s="724"/>
      <c r="CE30" s="725"/>
      <c r="CF30" s="674" t="s">
        <v>307</v>
      </c>
      <c r="CG30" s="675"/>
      <c r="CH30" s="675"/>
      <c r="CI30" s="675"/>
      <c r="CJ30" s="675"/>
      <c r="CK30" s="675"/>
      <c r="CL30" s="675"/>
      <c r="CM30" s="675"/>
      <c r="CN30" s="675"/>
      <c r="CO30" s="675"/>
      <c r="CP30" s="675"/>
      <c r="CQ30" s="676"/>
      <c r="CR30" s="659">
        <v>809095</v>
      </c>
      <c r="CS30" s="660"/>
      <c r="CT30" s="660"/>
      <c r="CU30" s="660"/>
      <c r="CV30" s="660"/>
      <c r="CW30" s="660"/>
      <c r="CX30" s="660"/>
      <c r="CY30" s="661"/>
      <c r="CZ30" s="664">
        <v>7.9</v>
      </c>
      <c r="DA30" s="693"/>
      <c r="DB30" s="693"/>
      <c r="DC30" s="697"/>
      <c r="DD30" s="668">
        <v>781885</v>
      </c>
      <c r="DE30" s="660"/>
      <c r="DF30" s="660"/>
      <c r="DG30" s="660"/>
      <c r="DH30" s="660"/>
      <c r="DI30" s="660"/>
      <c r="DJ30" s="660"/>
      <c r="DK30" s="661"/>
      <c r="DL30" s="668">
        <v>781885</v>
      </c>
      <c r="DM30" s="660"/>
      <c r="DN30" s="660"/>
      <c r="DO30" s="660"/>
      <c r="DP30" s="660"/>
      <c r="DQ30" s="660"/>
      <c r="DR30" s="660"/>
      <c r="DS30" s="660"/>
      <c r="DT30" s="660"/>
      <c r="DU30" s="660"/>
      <c r="DV30" s="661"/>
      <c r="DW30" s="664">
        <v>12.5</v>
      </c>
      <c r="DX30" s="693"/>
      <c r="DY30" s="693"/>
      <c r="DZ30" s="693"/>
      <c r="EA30" s="693"/>
      <c r="EB30" s="693"/>
      <c r="EC30" s="694"/>
    </row>
    <row r="31" spans="2:133" ht="11.25" customHeight="1">
      <c r="B31" s="656" t="s">
        <v>308</v>
      </c>
      <c r="C31" s="657"/>
      <c r="D31" s="657"/>
      <c r="E31" s="657"/>
      <c r="F31" s="657"/>
      <c r="G31" s="657"/>
      <c r="H31" s="657"/>
      <c r="I31" s="657"/>
      <c r="J31" s="657"/>
      <c r="K31" s="657"/>
      <c r="L31" s="657"/>
      <c r="M31" s="657"/>
      <c r="N31" s="657"/>
      <c r="O31" s="657"/>
      <c r="P31" s="657"/>
      <c r="Q31" s="658"/>
      <c r="R31" s="659">
        <v>39360</v>
      </c>
      <c r="S31" s="660"/>
      <c r="T31" s="660"/>
      <c r="U31" s="660"/>
      <c r="V31" s="660"/>
      <c r="W31" s="660"/>
      <c r="X31" s="660"/>
      <c r="Y31" s="661"/>
      <c r="Z31" s="662">
        <v>0.4</v>
      </c>
      <c r="AA31" s="662"/>
      <c r="AB31" s="662"/>
      <c r="AC31" s="662"/>
      <c r="AD31" s="663" t="s">
        <v>238</v>
      </c>
      <c r="AE31" s="663"/>
      <c r="AF31" s="663"/>
      <c r="AG31" s="663"/>
      <c r="AH31" s="663"/>
      <c r="AI31" s="663"/>
      <c r="AJ31" s="663"/>
      <c r="AK31" s="663"/>
      <c r="AL31" s="664" t="s">
        <v>238</v>
      </c>
      <c r="AM31" s="665"/>
      <c r="AN31" s="665"/>
      <c r="AO31" s="666"/>
      <c r="AP31" s="709"/>
      <c r="AQ31" s="710"/>
      <c r="AR31" s="710"/>
      <c r="AS31" s="710"/>
      <c r="AT31" s="714"/>
      <c r="AU31" s="209" t="s">
        <v>309</v>
      </c>
      <c r="AV31" s="209"/>
      <c r="AW31" s="209"/>
      <c r="AX31" s="656" t="s">
        <v>310</v>
      </c>
      <c r="AY31" s="657"/>
      <c r="AZ31" s="657"/>
      <c r="BA31" s="657"/>
      <c r="BB31" s="657"/>
      <c r="BC31" s="657"/>
      <c r="BD31" s="657"/>
      <c r="BE31" s="657"/>
      <c r="BF31" s="658"/>
      <c r="BG31" s="716">
        <v>99</v>
      </c>
      <c r="BH31" s="695"/>
      <c r="BI31" s="695"/>
      <c r="BJ31" s="695"/>
      <c r="BK31" s="695"/>
      <c r="BL31" s="695"/>
      <c r="BM31" s="665">
        <v>95.9</v>
      </c>
      <c r="BN31" s="717"/>
      <c r="BO31" s="717"/>
      <c r="BP31" s="717"/>
      <c r="BQ31" s="718"/>
      <c r="BR31" s="716">
        <v>98.8</v>
      </c>
      <c r="BS31" s="695"/>
      <c r="BT31" s="695"/>
      <c r="BU31" s="695"/>
      <c r="BV31" s="695"/>
      <c r="BW31" s="695"/>
      <c r="BX31" s="665">
        <v>94.8</v>
      </c>
      <c r="BY31" s="717"/>
      <c r="BZ31" s="717"/>
      <c r="CA31" s="717"/>
      <c r="CB31" s="718"/>
      <c r="CD31" s="724"/>
      <c r="CE31" s="725"/>
      <c r="CF31" s="674" t="s">
        <v>311</v>
      </c>
      <c r="CG31" s="675"/>
      <c r="CH31" s="675"/>
      <c r="CI31" s="675"/>
      <c r="CJ31" s="675"/>
      <c r="CK31" s="675"/>
      <c r="CL31" s="675"/>
      <c r="CM31" s="675"/>
      <c r="CN31" s="675"/>
      <c r="CO31" s="675"/>
      <c r="CP31" s="675"/>
      <c r="CQ31" s="676"/>
      <c r="CR31" s="659">
        <v>86994</v>
      </c>
      <c r="CS31" s="695"/>
      <c r="CT31" s="695"/>
      <c r="CU31" s="695"/>
      <c r="CV31" s="695"/>
      <c r="CW31" s="695"/>
      <c r="CX31" s="695"/>
      <c r="CY31" s="696"/>
      <c r="CZ31" s="664">
        <v>0.9</v>
      </c>
      <c r="DA31" s="693"/>
      <c r="DB31" s="693"/>
      <c r="DC31" s="697"/>
      <c r="DD31" s="668">
        <v>86994</v>
      </c>
      <c r="DE31" s="695"/>
      <c r="DF31" s="695"/>
      <c r="DG31" s="695"/>
      <c r="DH31" s="695"/>
      <c r="DI31" s="695"/>
      <c r="DJ31" s="695"/>
      <c r="DK31" s="696"/>
      <c r="DL31" s="668">
        <v>86994</v>
      </c>
      <c r="DM31" s="695"/>
      <c r="DN31" s="695"/>
      <c r="DO31" s="695"/>
      <c r="DP31" s="695"/>
      <c r="DQ31" s="695"/>
      <c r="DR31" s="695"/>
      <c r="DS31" s="695"/>
      <c r="DT31" s="695"/>
      <c r="DU31" s="695"/>
      <c r="DV31" s="696"/>
      <c r="DW31" s="664">
        <v>1.4</v>
      </c>
      <c r="DX31" s="693"/>
      <c r="DY31" s="693"/>
      <c r="DZ31" s="693"/>
      <c r="EA31" s="693"/>
      <c r="EB31" s="693"/>
      <c r="EC31" s="694"/>
    </row>
    <row r="32" spans="2:133" ht="11.25" customHeight="1">
      <c r="B32" s="656" t="s">
        <v>312</v>
      </c>
      <c r="C32" s="657"/>
      <c r="D32" s="657"/>
      <c r="E32" s="657"/>
      <c r="F32" s="657"/>
      <c r="G32" s="657"/>
      <c r="H32" s="657"/>
      <c r="I32" s="657"/>
      <c r="J32" s="657"/>
      <c r="K32" s="657"/>
      <c r="L32" s="657"/>
      <c r="M32" s="657"/>
      <c r="N32" s="657"/>
      <c r="O32" s="657"/>
      <c r="P32" s="657"/>
      <c r="Q32" s="658"/>
      <c r="R32" s="659">
        <v>347351</v>
      </c>
      <c r="S32" s="660"/>
      <c r="T32" s="660"/>
      <c r="U32" s="660"/>
      <c r="V32" s="660"/>
      <c r="W32" s="660"/>
      <c r="X32" s="660"/>
      <c r="Y32" s="661"/>
      <c r="Z32" s="662">
        <v>3.3</v>
      </c>
      <c r="AA32" s="662"/>
      <c r="AB32" s="662"/>
      <c r="AC32" s="662"/>
      <c r="AD32" s="663" t="s">
        <v>238</v>
      </c>
      <c r="AE32" s="663"/>
      <c r="AF32" s="663"/>
      <c r="AG32" s="663"/>
      <c r="AH32" s="663"/>
      <c r="AI32" s="663"/>
      <c r="AJ32" s="663"/>
      <c r="AK32" s="663"/>
      <c r="AL32" s="664" t="s">
        <v>122</v>
      </c>
      <c r="AM32" s="665"/>
      <c r="AN32" s="665"/>
      <c r="AO32" s="666"/>
      <c r="AP32" s="711"/>
      <c r="AQ32" s="712"/>
      <c r="AR32" s="712"/>
      <c r="AS32" s="712"/>
      <c r="AT32" s="715"/>
      <c r="AU32" s="211"/>
      <c r="AV32" s="211"/>
      <c r="AW32" s="211"/>
      <c r="AX32" s="704" t="s">
        <v>313</v>
      </c>
      <c r="AY32" s="705"/>
      <c r="AZ32" s="705"/>
      <c r="BA32" s="705"/>
      <c r="BB32" s="705"/>
      <c r="BC32" s="705"/>
      <c r="BD32" s="705"/>
      <c r="BE32" s="705"/>
      <c r="BF32" s="706"/>
      <c r="BG32" s="728">
        <v>97.9</v>
      </c>
      <c r="BH32" s="729"/>
      <c r="BI32" s="729"/>
      <c r="BJ32" s="729"/>
      <c r="BK32" s="729"/>
      <c r="BL32" s="729"/>
      <c r="BM32" s="730">
        <v>91.5</v>
      </c>
      <c r="BN32" s="729"/>
      <c r="BO32" s="729"/>
      <c r="BP32" s="729"/>
      <c r="BQ32" s="731"/>
      <c r="BR32" s="728">
        <v>97.8</v>
      </c>
      <c r="BS32" s="729"/>
      <c r="BT32" s="729"/>
      <c r="BU32" s="729"/>
      <c r="BV32" s="729"/>
      <c r="BW32" s="729"/>
      <c r="BX32" s="730">
        <v>89.7</v>
      </c>
      <c r="BY32" s="729"/>
      <c r="BZ32" s="729"/>
      <c r="CA32" s="729"/>
      <c r="CB32" s="731"/>
      <c r="CD32" s="726"/>
      <c r="CE32" s="727"/>
      <c r="CF32" s="674" t="s">
        <v>314</v>
      </c>
      <c r="CG32" s="675"/>
      <c r="CH32" s="675"/>
      <c r="CI32" s="675"/>
      <c r="CJ32" s="675"/>
      <c r="CK32" s="675"/>
      <c r="CL32" s="675"/>
      <c r="CM32" s="675"/>
      <c r="CN32" s="675"/>
      <c r="CO32" s="675"/>
      <c r="CP32" s="675"/>
      <c r="CQ32" s="676"/>
      <c r="CR32" s="659" t="s">
        <v>122</v>
      </c>
      <c r="CS32" s="660"/>
      <c r="CT32" s="660"/>
      <c r="CU32" s="660"/>
      <c r="CV32" s="660"/>
      <c r="CW32" s="660"/>
      <c r="CX32" s="660"/>
      <c r="CY32" s="661"/>
      <c r="CZ32" s="664" t="s">
        <v>238</v>
      </c>
      <c r="DA32" s="693"/>
      <c r="DB32" s="693"/>
      <c r="DC32" s="697"/>
      <c r="DD32" s="668" t="s">
        <v>238</v>
      </c>
      <c r="DE32" s="660"/>
      <c r="DF32" s="660"/>
      <c r="DG32" s="660"/>
      <c r="DH32" s="660"/>
      <c r="DI32" s="660"/>
      <c r="DJ32" s="660"/>
      <c r="DK32" s="661"/>
      <c r="DL32" s="668" t="s">
        <v>238</v>
      </c>
      <c r="DM32" s="660"/>
      <c r="DN32" s="660"/>
      <c r="DO32" s="660"/>
      <c r="DP32" s="660"/>
      <c r="DQ32" s="660"/>
      <c r="DR32" s="660"/>
      <c r="DS32" s="660"/>
      <c r="DT32" s="660"/>
      <c r="DU32" s="660"/>
      <c r="DV32" s="661"/>
      <c r="DW32" s="664" t="s">
        <v>122</v>
      </c>
      <c r="DX32" s="693"/>
      <c r="DY32" s="693"/>
      <c r="DZ32" s="693"/>
      <c r="EA32" s="693"/>
      <c r="EB32" s="693"/>
      <c r="EC32" s="694"/>
    </row>
    <row r="33" spans="2:133" ht="11.25" customHeight="1">
      <c r="B33" s="656" t="s">
        <v>315</v>
      </c>
      <c r="C33" s="657"/>
      <c r="D33" s="657"/>
      <c r="E33" s="657"/>
      <c r="F33" s="657"/>
      <c r="G33" s="657"/>
      <c r="H33" s="657"/>
      <c r="I33" s="657"/>
      <c r="J33" s="657"/>
      <c r="K33" s="657"/>
      <c r="L33" s="657"/>
      <c r="M33" s="657"/>
      <c r="N33" s="657"/>
      <c r="O33" s="657"/>
      <c r="P33" s="657"/>
      <c r="Q33" s="658"/>
      <c r="R33" s="659">
        <v>50530</v>
      </c>
      <c r="S33" s="660"/>
      <c r="T33" s="660"/>
      <c r="U33" s="660"/>
      <c r="V33" s="660"/>
      <c r="W33" s="660"/>
      <c r="X33" s="660"/>
      <c r="Y33" s="661"/>
      <c r="Z33" s="662">
        <v>0.5</v>
      </c>
      <c r="AA33" s="662"/>
      <c r="AB33" s="662"/>
      <c r="AC33" s="662"/>
      <c r="AD33" s="663" t="s">
        <v>238</v>
      </c>
      <c r="AE33" s="663"/>
      <c r="AF33" s="663"/>
      <c r="AG33" s="663"/>
      <c r="AH33" s="663"/>
      <c r="AI33" s="663"/>
      <c r="AJ33" s="663"/>
      <c r="AK33" s="663"/>
      <c r="AL33" s="664" t="s">
        <v>122</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316</v>
      </c>
      <c r="CE33" s="675"/>
      <c r="CF33" s="675"/>
      <c r="CG33" s="675"/>
      <c r="CH33" s="675"/>
      <c r="CI33" s="675"/>
      <c r="CJ33" s="675"/>
      <c r="CK33" s="675"/>
      <c r="CL33" s="675"/>
      <c r="CM33" s="675"/>
      <c r="CN33" s="675"/>
      <c r="CO33" s="675"/>
      <c r="CP33" s="675"/>
      <c r="CQ33" s="676"/>
      <c r="CR33" s="659">
        <v>3732086</v>
      </c>
      <c r="CS33" s="695"/>
      <c r="CT33" s="695"/>
      <c r="CU33" s="695"/>
      <c r="CV33" s="695"/>
      <c r="CW33" s="695"/>
      <c r="CX33" s="695"/>
      <c r="CY33" s="696"/>
      <c r="CZ33" s="664">
        <v>36.5</v>
      </c>
      <c r="DA33" s="693"/>
      <c r="DB33" s="693"/>
      <c r="DC33" s="697"/>
      <c r="DD33" s="668">
        <v>3105537</v>
      </c>
      <c r="DE33" s="695"/>
      <c r="DF33" s="695"/>
      <c r="DG33" s="695"/>
      <c r="DH33" s="695"/>
      <c r="DI33" s="695"/>
      <c r="DJ33" s="695"/>
      <c r="DK33" s="696"/>
      <c r="DL33" s="668">
        <v>2743245</v>
      </c>
      <c r="DM33" s="695"/>
      <c r="DN33" s="695"/>
      <c r="DO33" s="695"/>
      <c r="DP33" s="695"/>
      <c r="DQ33" s="695"/>
      <c r="DR33" s="695"/>
      <c r="DS33" s="695"/>
      <c r="DT33" s="695"/>
      <c r="DU33" s="695"/>
      <c r="DV33" s="696"/>
      <c r="DW33" s="664">
        <v>43.8</v>
      </c>
      <c r="DX33" s="693"/>
      <c r="DY33" s="693"/>
      <c r="DZ33" s="693"/>
      <c r="EA33" s="693"/>
      <c r="EB33" s="693"/>
      <c r="EC33" s="694"/>
    </row>
    <row r="34" spans="2:133" ht="11.25" customHeight="1">
      <c r="B34" s="656" t="s">
        <v>317</v>
      </c>
      <c r="C34" s="657"/>
      <c r="D34" s="657"/>
      <c r="E34" s="657"/>
      <c r="F34" s="657"/>
      <c r="G34" s="657"/>
      <c r="H34" s="657"/>
      <c r="I34" s="657"/>
      <c r="J34" s="657"/>
      <c r="K34" s="657"/>
      <c r="L34" s="657"/>
      <c r="M34" s="657"/>
      <c r="N34" s="657"/>
      <c r="O34" s="657"/>
      <c r="P34" s="657"/>
      <c r="Q34" s="658"/>
      <c r="R34" s="659">
        <v>61501</v>
      </c>
      <c r="S34" s="660"/>
      <c r="T34" s="660"/>
      <c r="U34" s="660"/>
      <c r="V34" s="660"/>
      <c r="W34" s="660"/>
      <c r="X34" s="660"/>
      <c r="Y34" s="661"/>
      <c r="Z34" s="662">
        <v>0.6</v>
      </c>
      <c r="AA34" s="662"/>
      <c r="AB34" s="662"/>
      <c r="AC34" s="662"/>
      <c r="AD34" s="663">
        <v>175</v>
      </c>
      <c r="AE34" s="663"/>
      <c r="AF34" s="663"/>
      <c r="AG34" s="663"/>
      <c r="AH34" s="663"/>
      <c r="AI34" s="663"/>
      <c r="AJ34" s="663"/>
      <c r="AK34" s="663"/>
      <c r="AL34" s="664">
        <v>0</v>
      </c>
      <c r="AM34" s="665"/>
      <c r="AN34" s="665"/>
      <c r="AO34" s="666"/>
      <c r="AP34" s="214"/>
      <c r="AQ34" s="638" t="s">
        <v>318</v>
      </c>
      <c r="AR34" s="639"/>
      <c r="AS34" s="639"/>
      <c r="AT34" s="639"/>
      <c r="AU34" s="639"/>
      <c r="AV34" s="639"/>
      <c r="AW34" s="639"/>
      <c r="AX34" s="639"/>
      <c r="AY34" s="639"/>
      <c r="AZ34" s="639"/>
      <c r="BA34" s="639"/>
      <c r="BB34" s="639"/>
      <c r="BC34" s="639"/>
      <c r="BD34" s="639"/>
      <c r="BE34" s="639"/>
      <c r="BF34" s="640"/>
      <c r="BG34" s="638" t="s">
        <v>319</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320</v>
      </c>
      <c r="CE34" s="675"/>
      <c r="CF34" s="675"/>
      <c r="CG34" s="675"/>
      <c r="CH34" s="675"/>
      <c r="CI34" s="675"/>
      <c r="CJ34" s="675"/>
      <c r="CK34" s="675"/>
      <c r="CL34" s="675"/>
      <c r="CM34" s="675"/>
      <c r="CN34" s="675"/>
      <c r="CO34" s="675"/>
      <c r="CP34" s="675"/>
      <c r="CQ34" s="676"/>
      <c r="CR34" s="659">
        <v>1239702</v>
      </c>
      <c r="CS34" s="660"/>
      <c r="CT34" s="660"/>
      <c r="CU34" s="660"/>
      <c r="CV34" s="660"/>
      <c r="CW34" s="660"/>
      <c r="CX34" s="660"/>
      <c r="CY34" s="661"/>
      <c r="CZ34" s="664">
        <v>12.1</v>
      </c>
      <c r="DA34" s="693"/>
      <c r="DB34" s="693"/>
      <c r="DC34" s="697"/>
      <c r="DD34" s="668">
        <v>923857</v>
      </c>
      <c r="DE34" s="660"/>
      <c r="DF34" s="660"/>
      <c r="DG34" s="660"/>
      <c r="DH34" s="660"/>
      <c r="DI34" s="660"/>
      <c r="DJ34" s="660"/>
      <c r="DK34" s="661"/>
      <c r="DL34" s="668">
        <v>781850</v>
      </c>
      <c r="DM34" s="660"/>
      <c r="DN34" s="660"/>
      <c r="DO34" s="660"/>
      <c r="DP34" s="660"/>
      <c r="DQ34" s="660"/>
      <c r="DR34" s="660"/>
      <c r="DS34" s="660"/>
      <c r="DT34" s="660"/>
      <c r="DU34" s="660"/>
      <c r="DV34" s="661"/>
      <c r="DW34" s="664">
        <v>12.5</v>
      </c>
      <c r="DX34" s="693"/>
      <c r="DY34" s="693"/>
      <c r="DZ34" s="693"/>
      <c r="EA34" s="693"/>
      <c r="EB34" s="693"/>
      <c r="EC34" s="694"/>
    </row>
    <row r="35" spans="2:133" ht="11.25" customHeight="1">
      <c r="B35" s="656" t="s">
        <v>321</v>
      </c>
      <c r="C35" s="657"/>
      <c r="D35" s="657"/>
      <c r="E35" s="657"/>
      <c r="F35" s="657"/>
      <c r="G35" s="657"/>
      <c r="H35" s="657"/>
      <c r="I35" s="657"/>
      <c r="J35" s="657"/>
      <c r="K35" s="657"/>
      <c r="L35" s="657"/>
      <c r="M35" s="657"/>
      <c r="N35" s="657"/>
      <c r="O35" s="657"/>
      <c r="P35" s="657"/>
      <c r="Q35" s="658"/>
      <c r="R35" s="659">
        <v>989415</v>
      </c>
      <c r="S35" s="660"/>
      <c r="T35" s="660"/>
      <c r="U35" s="660"/>
      <c r="V35" s="660"/>
      <c r="W35" s="660"/>
      <c r="X35" s="660"/>
      <c r="Y35" s="661"/>
      <c r="Z35" s="662">
        <v>9.5</v>
      </c>
      <c r="AA35" s="662"/>
      <c r="AB35" s="662"/>
      <c r="AC35" s="662"/>
      <c r="AD35" s="663" t="s">
        <v>238</v>
      </c>
      <c r="AE35" s="663"/>
      <c r="AF35" s="663"/>
      <c r="AG35" s="663"/>
      <c r="AH35" s="663"/>
      <c r="AI35" s="663"/>
      <c r="AJ35" s="663"/>
      <c r="AK35" s="663"/>
      <c r="AL35" s="664" t="s">
        <v>238</v>
      </c>
      <c r="AM35" s="665"/>
      <c r="AN35" s="665"/>
      <c r="AO35" s="666"/>
      <c r="AP35" s="214"/>
      <c r="AQ35" s="732" t="s">
        <v>322</v>
      </c>
      <c r="AR35" s="733"/>
      <c r="AS35" s="733"/>
      <c r="AT35" s="733"/>
      <c r="AU35" s="733"/>
      <c r="AV35" s="733"/>
      <c r="AW35" s="733"/>
      <c r="AX35" s="733"/>
      <c r="AY35" s="734"/>
      <c r="AZ35" s="648">
        <v>1395356</v>
      </c>
      <c r="BA35" s="649"/>
      <c r="BB35" s="649"/>
      <c r="BC35" s="649"/>
      <c r="BD35" s="649"/>
      <c r="BE35" s="649"/>
      <c r="BF35" s="735"/>
      <c r="BG35" s="670" t="s">
        <v>323</v>
      </c>
      <c r="BH35" s="671"/>
      <c r="BI35" s="671"/>
      <c r="BJ35" s="671"/>
      <c r="BK35" s="671"/>
      <c r="BL35" s="671"/>
      <c r="BM35" s="671"/>
      <c r="BN35" s="671"/>
      <c r="BO35" s="671"/>
      <c r="BP35" s="671"/>
      <c r="BQ35" s="671"/>
      <c r="BR35" s="671"/>
      <c r="BS35" s="671"/>
      <c r="BT35" s="671"/>
      <c r="BU35" s="672"/>
      <c r="BV35" s="648">
        <v>89991</v>
      </c>
      <c r="BW35" s="649"/>
      <c r="BX35" s="649"/>
      <c r="BY35" s="649"/>
      <c r="BZ35" s="649"/>
      <c r="CA35" s="649"/>
      <c r="CB35" s="735"/>
      <c r="CD35" s="674" t="s">
        <v>324</v>
      </c>
      <c r="CE35" s="675"/>
      <c r="CF35" s="675"/>
      <c r="CG35" s="675"/>
      <c r="CH35" s="675"/>
      <c r="CI35" s="675"/>
      <c r="CJ35" s="675"/>
      <c r="CK35" s="675"/>
      <c r="CL35" s="675"/>
      <c r="CM35" s="675"/>
      <c r="CN35" s="675"/>
      <c r="CO35" s="675"/>
      <c r="CP35" s="675"/>
      <c r="CQ35" s="676"/>
      <c r="CR35" s="659">
        <v>65208</v>
      </c>
      <c r="CS35" s="695"/>
      <c r="CT35" s="695"/>
      <c r="CU35" s="695"/>
      <c r="CV35" s="695"/>
      <c r="CW35" s="695"/>
      <c r="CX35" s="695"/>
      <c r="CY35" s="696"/>
      <c r="CZ35" s="664">
        <v>0.6</v>
      </c>
      <c r="DA35" s="693"/>
      <c r="DB35" s="693"/>
      <c r="DC35" s="697"/>
      <c r="DD35" s="668">
        <v>57537</v>
      </c>
      <c r="DE35" s="695"/>
      <c r="DF35" s="695"/>
      <c r="DG35" s="695"/>
      <c r="DH35" s="695"/>
      <c r="DI35" s="695"/>
      <c r="DJ35" s="695"/>
      <c r="DK35" s="696"/>
      <c r="DL35" s="668">
        <v>57537</v>
      </c>
      <c r="DM35" s="695"/>
      <c r="DN35" s="695"/>
      <c r="DO35" s="695"/>
      <c r="DP35" s="695"/>
      <c r="DQ35" s="695"/>
      <c r="DR35" s="695"/>
      <c r="DS35" s="695"/>
      <c r="DT35" s="695"/>
      <c r="DU35" s="695"/>
      <c r="DV35" s="696"/>
      <c r="DW35" s="664">
        <v>0.9</v>
      </c>
      <c r="DX35" s="693"/>
      <c r="DY35" s="693"/>
      <c r="DZ35" s="693"/>
      <c r="EA35" s="693"/>
      <c r="EB35" s="693"/>
      <c r="EC35" s="694"/>
    </row>
    <row r="36" spans="2:133" ht="11.25" customHeight="1">
      <c r="B36" s="656" t="s">
        <v>325</v>
      </c>
      <c r="C36" s="657"/>
      <c r="D36" s="657"/>
      <c r="E36" s="657"/>
      <c r="F36" s="657"/>
      <c r="G36" s="657"/>
      <c r="H36" s="657"/>
      <c r="I36" s="657"/>
      <c r="J36" s="657"/>
      <c r="K36" s="657"/>
      <c r="L36" s="657"/>
      <c r="M36" s="657"/>
      <c r="N36" s="657"/>
      <c r="O36" s="657"/>
      <c r="P36" s="657"/>
      <c r="Q36" s="658"/>
      <c r="R36" s="659" t="s">
        <v>122</v>
      </c>
      <c r="S36" s="660"/>
      <c r="T36" s="660"/>
      <c r="U36" s="660"/>
      <c r="V36" s="660"/>
      <c r="W36" s="660"/>
      <c r="X36" s="660"/>
      <c r="Y36" s="661"/>
      <c r="Z36" s="662" t="s">
        <v>122</v>
      </c>
      <c r="AA36" s="662"/>
      <c r="AB36" s="662"/>
      <c r="AC36" s="662"/>
      <c r="AD36" s="663" t="s">
        <v>238</v>
      </c>
      <c r="AE36" s="663"/>
      <c r="AF36" s="663"/>
      <c r="AG36" s="663"/>
      <c r="AH36" s="663"/>
      <c r="AI36" s="663"/>
      <c r="AJ36" s="663"/>
      <c r="AK36" s="663"/>
      <c r="AL36" s="664" t="s">
        <v>238</v>
      </c>
      <c r="AM36" s="665"/>
      <c r="AN36" s="665"/>
      <c r="AO36" s="666"/>
      <c r="AQ36" s="736" t="s">
        <v>326</v>
      </c>
      <c r="AR36" s="737"/>
      <c r="AS36" s="737"/>
      <c r="AT36" s="737"/>
      <c r="AU36" s="737"/>
      <c r="AV36" s="737"/>
      <c r="AW36" s="737"/>
      <c r="AX36" s="737"/>
      <c r="AY36" s="738"/>
      <c r="AZ36" s="659">
        <v>323951</v>
      </c>
      <c r="BA36" s="660"/>
      <c r="BB36" s="660"/>
      <c r="BC36" s="660"/>
      <c r="BD36" s="695"/>
      <c r="BE36" s="695"/>
      <c r="BF36" s="718"/>
      <c r="BG36" s="674" t="s">
        <v>327</v>
      </c>
      <c r="BH36" s="675"/>
      <c r="BI36" s="675"/>
      <c r="BJ36" s="675"/>
      <c r="BK36" s="675"/>
      <c r="BL36" s="675"/>
      <c r="BM36" s="675"/>
      <c r="BN36" s="675"/>
      <c r="BO36" s="675"/>
      <c r="BP36" s="675"/>
      <c r="BQ36" s="675"/>
      <c r="BR36" s="675"/>
      <c r="BS36" s="675"/>
      <c r="BT36" s="675"/>
      <c r="BU36" s="676"/>
      <c r="BV36" s="659">
        <v>19505</v>
      </c>
      <c r="BW36" s="660"/>
      <c r="BX36" s="660"/>
      <c r="BY36" s="660"/>
      <c r="BZ36" s="660"/>
      <c r="CA36" s="660"/>
      <c r="CB36" s="669"/>
      <c r="CD36" s="674" t="s">
        <v>328</v>
      </c>
      <c r="CE36" s="675"/>
      <c r="CF36" s="675"/>
      <c r="CG36" s="675"/>
      <c r="CH36" s="675"/>
      <c r="CI36" s="675"/>
      <c r="CJ36" s="675"/>
      <c r="CK36" s="675"/>
      <c r="CL36" s="675"/>
      <c r="CM36" s="675"/>
      <c r="CN36" s="675"/>
      <c r="CO36" s="675"/>
      <c r="CP36" s="675"/>
      <c r="CQ36" s="676"/>
      <c r="CR36" s="659">
        <v>987737</v>
      </c>
      <c r="CS36" s="660"/>
      <c r="CT36" s="660"/>
      <c r="CU36" s="660"/>
      <c r="CV36" s="660"/>
      <c r="CW36" s="660"/>
      <c r="CX36" s="660"/>
      <c r="CY36" s="661"/>
      <c r="CZ36" s="664">
        <v>9.6999999999999993</v>
      </c>
      <c r="DA36" s="693"/>
      <c r="DB36" s="693"/>
      <c r="DC36" s="697"/>
      <c r="DD36" s="668">
        <v>910833</v>
      </c>
      <c r="DE36" s="660"/>
      <c r="DF36" s="660"/>
      <c r="DG36" s="660"/>
      <c r="DH36" s="660"/>
      <c r="DI36" s="660"/>
      <c r="DJ36" s="660"/>
      <c r="DK36" s="661"/>
      <c r="DL36" s="668">
        <v>791688</v>
      </c>
      <c r="DM36" s="660"/>
      <c r="DN36" s="660"/>
      <c r="DO36" s="660"/>
      <c r="DP36" s="660"/>
      <c r="DQ36" s="660"/>
      <c r="DR36" s="660"/>
      <c r="DS36" s="660"/>
      <c r="DT36" s="660"/>
      <c r="DU36" s="660"/>
      <c r="DV36" s="661"/>
      <c r="DW36" s="664">
        <v>12.6</v>
      </c>
      <c r="DX36" s="693"/>
      <c r="DY36" s="693"/>
      <c r="DZ36" s="693"/>
      <c r="EA36" s="693"/>
      <c r="EB36" s="693"/>
      <c r="EC36" s="694"/>
    </row>
    <row r="37" spans="2:133" ht="11.25" customHeight="1">
      <c r="B37" s="656" t="s">
        <v>329</v>
      </c>
      <c r="C37" s="657"/>
      <c r="D37" s="657"/>
      <c r="E37" s="657"/>
      <c r="F37" s="657"/>
      <c r="G37" s="657"/>
      <c r="H37" s="657"/>
      <c r="I37" s="657"/>
      <c r="J37" s="657"/>
      <c r="K37" s="657"/>
      <c r="L37" s="657"/>
      <c r="M37" s="657"/>
      <c r="N37" s="657"/>
      <c r="O37" s="657"/>
      <c r="P37" s="657"/>
      <c r="Q37" s="658"/>
      <c r="R37" s="659">
        <v>369115</v>
      </c>
      <c r="S37" s="660"/>
      <c r="T37" s="660"/>
      <c r="U37" s="660"/>
      <c r="V37" s="660"/>
      <c r="W37" s="660"/>
      <c r="X37" s="660"/>
      <c r="Y37" s="661"/>
      <c r="Z37" s="662">
        <v>3.5</v>
      </c>
      <c r="AA37" s="662"/>
      <c r="AB37" s="662"/>
      <c r="AC37" s="662"/>
      <c r="AD37" s="663" t="s">
        <v>122</v>
      </c>
      <c r="AE37" s="663"/>
      <c r="AF37" s="663"/>
      <c r="AG37" s="663"/>
      <c r="AH37" s="663"/>
      <c r="AI37" s="663"/>
      <c r="AJ37" s="663"/>
      <c r="AK37" s="663"/>
      <c r="AL37" s="664" t="s">
        <v>238</v>
      </c>
      <c r="AM37" s="665"/>
      <c r="AN37" s="665"/>
      <c r="AO37" s="666"/>
      <c r="AQ37" s="736" t="s">
        <v>330</v>
      </c>
      <c r="AR37" s="737"/>
      <c r="AS37" s="737"/>
      <c r="AT37" s="737"/>
      <c r="AU37" s="737"/>
      <c r="AV37" s="737"/>
      <c r="AW37" s="737"/>
      <c r="AX37" s="737"/>
      <c r="AY37" s="738"/>
      <c r="AZ37" s="659">
        <v>447</v>
      </c>
      <c r="BA37" s="660"/>
      <c r="BB37" s="660"/>
      <c r="BC37" s="660"/>
      <c r="BD37" s="695"/>
      <c r="BE37" s="695"/>
      <c r="BF37" s="718"/>
      <c r="BG37" s="674" t="s">
        <v>331</v>
      </c>
      <c r="BH37" s="675"/>
      <c r="BI37" s="675"/>
      <c r="BJ37" s="675"/>
      <c r="BK37" s="675"/>
      <c r="BL37" s="675"/>
      <c r="BM37" s="675"/>
      <c r="BN37" s="675"/>
      <c r="BO37" s="675"/>
      <c r="BP37" s="675"/>
      <c r="BQ37" s="675"/>
      <c r="BR37" s="675"/>
      <c r="BS37" s="675"/>
      <c r="BT37" s="675"/>
      <c r="BU37" s="676"/>
      <c r="BV37" s="659">
        <v>3784</v>
      </c>
      <c r="BW37" s="660"/>
      <c r="BX37" s="660"/>
      <c r="BY37" s="660"/>
      <c r="BZ37" s="660"/>
      <c r="CA37" s="660"/>
      <c r="CB37" s="669"/>
      <c r="CD37" s="674" t="s">
        <v>332</v>
      </c>
      <c r="CE37" s="675"/>
      <c r="CF37" s="675"/>
      <c r="CG37" s="675"/>
      <c r="CH37" s="675"/>
      <c r="CI37" s="675"/>
      <c r="CJ37" s="675"/>
      <c r="CK37" s="675"/>
      <c r="CL37" s="675"/>
      <c r="CM37" s="675"/>
      <c r="CN37" s="675"/>
      <c r="CO37" s="675"/>
      <c r="CP37" s="675"/>
      <c r="CQ37" s="676"/>
      <c r="CR37" s="659">
        <v>622567</v>
      </c>
      <c r="CS37" s="695"/>
      <c r="CT37" s="695"/>
      <c r="CU37" s="695"/>
      <c r="CV37" s="695"/>
      <c r="CW37" s="695"/>
      <c r="CX37" s="695"/>
      <c r="CY37" s="696"/>
      <c r="CZ37" s="664">
        <v>6.1</v>
      </c>
      <c r="DA37" s="693"/>
      <c r="DB37" s="693"/>
      <c r="DC37" s="697"/>
      <c r="DD37" s="668">
        <v>622567</v>
      </c>
      <c r="DE37" s="695"/>
      <c r="DF37" s="695"/>
      <c r="DG37" s="695"/>
      <c r="DH37" s="695"/>
      <c r="DI37" s="695"/>
      <c r="DJ37" s="695"/>
      <c r="DK37" s="696"/>
      <c r="DL37" s="668">
        <v>592778</v>
      </c>
      <c r="DM37" s="695"/>
      <c r="DN37" s="695"/>
      <c r="DO37" s="695"/>
      <c r="DP37" s="695"/>
      <c r="DQ37" s="695"/>
      <c r="DR37" s="695"/>
      <c r="DS37" s="695"/>
      <c r="DT37" s="695"/>
      <c r="DU37" s="695"/>
      <c r="DV37" s="696"/>
      <c r="DW37" s="664">
        <v>9.5</v>
      </c>
      <c r="DX37" s="693"/>
      <c r="DY37" s="693"/>
      <c r="DZ37" s="693"/>
      <c r="EA37" s="693"/>
      <c r="EB37" s="693"/>
      <c r="EC37" s="694"/>
    </row>
    <row r="38" spans="2:133" ht="11.25" customHeight="1">
      <c r="B38" s="704" t="s">
        <v>333</v>
      </c>
      <c r="C38" s="705"/>
      <c r="D38" s="705"/>
      <c r="E38" s="705"/>
      <c r="F38" s="705"/>
      <c r="G38" s="705"/>
      <c r="H38" s="705"/>
      <c r="I38" s="705"/>
      <c r="J38" s="705"/>
      <c r="K38" s="705"/>
      <c r="L38" s="705"/>
      <c r="M38" s="705"/>
      <c r="N38" s="705"/>
      <c r="O38" s="705"/>
      <c r="P38" s="705"/>
      <c r="Q38" s="706"/>
      <c r="R38" s="739">
        <v>10420676</v>
      </c>
      <c r="S38" s="740"/>
      <c r="T38" s="740"/>
      <c r="U38" s="740"/>
      <c r="V38" s="740"/>
      <c r="W38" s="740"/>
      <c r="X38" s="740"/>
      <c r="Y38" s="741"/>
      <c r="Z38" s="742">
        <v>100</v>
      </c>
      <c r="AA38" s="742"/>
      <c r="AB38" s="742"/>
      <c r="AC38" s="742"/>
      <c r="AD38" s="743">
        <v>5892768</v>
      </c>
      <c r="AE38" s="743"/>
      <c r="AF38" s="743"/>
      <c r="AG38" s="743"/>
      <c r="AH38" s="743"/>
      <c r="AI38" s="743"/>
      <c r="AJ38" s="743"/>
      <c r="AK38" s="743"/>
      <c r="AL38" s="744">
        <v>100</v>
      </c>
      <c r="AM38" s="730"/>
      <c r="AN38" s="730"/>
      <c r="AO38" s="745"/>
      <c r="AQ38" s="736" t="s">
        <v>334</v>
      </c>
      <c r="AR38" s="737"/>
      <c r="AS38" s="737"/>
      <c r="AT38" s="737"/>
      <c r="AU38" s="737"/>
      <c r="AV38" s="737"/>
      <c r="AW38" s="737"/>
      <c r="AX38" s="737"/>
      <c r="AY38" s="738"/>
      <c r="AZ38" s="659" t="s">
        <v>122</v>
      </c>
      <c r="BA38" s="660"/>
      <c r="BB38" s="660"/>
      <c r="BC38" s="660"/>
      <c r="BD38" s="695"/>
      <c r="BE38" s="695"/>
      <c r="BF38" s="718"/>
      <c r="BG38" s="674" t="s">
        <v>335</v>
      </c>
      <c r="BH38" s="675"/>
      <c r="BI38" s="675"/>
      <c r="BJ38" s="675"/>
      <c r="BK38" s="675"/>
      <c r="BL38" s="675"/>
      <c r="BM38" s="675"/>
      <c r="BN38" s="675"/>
      <c r="BO38" s="675"/>
      <c r="BP38" s="675"/>
      <c r="BQ38" s="675"/>
      <c r="BR38" s="675"/>
      <c r="BS38" s="675"/>
      <c r="BT38" s="675"/>
      <c r="BU38" s="676"/>
      <c r="BV38" s="659">
        <v>6078</v>
      </c>
      <c r="BW38" s="660"/>
      <c r="BX38" s="660"/>
      <c r="BY38" s="660"/>
      <c r="BZ38" s="660"/>
      <c r="CA38" s="660"/>
      <c r="CB38" s="669"/>
      <c r="CD38" s="674" t="s">
        <v>336</v>
      </c>
      <c r="CE38" s="675"/>
      <c r="CF38" s="675"/>
      <c r="CG38" s="675"/>
      <c r="CH38" s="675"/>
      <c r="CI38" s="675"/>
      <c r="CJ38" s="675"/>
      <c r="CK38" s="675"/>
      <c r="CL38" s="675"/>
      <c r="CM38" s="675"/>
      <c r="CN38" s="675"/>
      <c r="CO38" s="675"/>
      <c r="CP38" s="675"/>
      <c r="CQ38" s="676"/>
      <c r="CR38" s="659">
        <v>1394909</v>
      </c>
      <c r="CS38" s="660"/>
      <c r="CT38" s="660"/>
      <c r="CU38" s="660"/>
      <c r="CV38" s="660"/>
      <c r="CW38" s="660"/>
      <c r="CX38" s="660"/>
      <c r="CY38" s="661"/>
      <c r="CZ38" s="664">
        <v>13.7</v>
      </c>
      <c r="DA38" s="693"/>
      <c r="DB38" s="693"/>
      <c r="DC38" s="697"/>
      <c r="DD38" s="668">
        <v>1213310</v>
      </c>
      <c r="DE38" s="660"/>
      <c r="DF38" s="660"/>
      <c r="DG38" s="660"/>
      <c r="DH38" s="660"/>
      <c r="DI38" s="660"/>
      <c r="DJ38" s="660"/>
      <c r="DK38" s="661"/>
      <c r="DL38" s="668">
        <v>1112170</v>
      </c>
      <c r="DM38" s="660"/>
      <c r="DN38" s="660"/>
      <c r="DO38" s="660"/>
      <c r="DP38" s="660"/>
      <c r="DQ38" s="660"/>
      <c r="DR38" s="660"/>
      <c r="DS38" s="660"/>
      <c r="DT38" s="660"/>
      <c r="DU38" s="660"/>
      <c r="DV38" s="661"/>
      <c r="DW38" s="664">
        <v>17.8</v>
      </c>
      <c r="DX38" s="693"/>
      <c r="DY38" s="693"/>
      <c r="DZ38" s="693"/>
      <c r="EA38" s="693"/>
      <c r="EB38" s="693"/>
      <c r="EC38" s="694"/>
    </row>
    <row r="39" spans="2:133" ht="11.25" customHeight="1">
      <c r="AQ39" s="736" t="s">
        <v>337</v>
      </c>
      <c r="AR39" s="737"/>
      <c r="AS39" s="737"/>
      <c r="AT39" s="737"/>
      <c r="AU39" s="737"/>
      <c r="AV39" s="737"/>
      <c r="AW39" s="737"/>
      <c r="AX39" s="737"/>
      <c r="AY39" s="738"/>
      <c r="AZ39" s="659" t="s">
        <v>238</v>
      </c>
      <c r="BA39" s="660"/>
      <c r="BB39" s="660"/>
      <c r="BC39" s="660"/>
      <c r="BD39" s="695"/>
      <c r="BE39" s="695"/>
      <c r="BF39" s="718"/>
      <c r="BG39" s="750" t="s">
        <v>338</v>
      </c>
      <c r="BH39" s="751"/>
      <c r="BI39" s="751"/>
      <c r="BJ39" s="751"/>
      <c r="BK39" s="751"/>
      <c r="BL39" s="215"/>
      <c r="BM39" s="675" t="s">
        <v>339</v>
      </c>
      <c r="BN39" s="675"/>
      <c r="BO39" s="675"/>
      <c r="BP39" s="675"/>
      <c r="BQ39" s="675"/>
      <c r="BR39" s="675"/>
      <c r="BS39" s="675"/>
      <c r="BT39" s="675"/>
      <c r="BU39" s="676"/>
      <c r="BV39" s="659">
        <v>89</v>
      </c>
      <c r="BW39" s="660"/>
      <c r="BX39" s="660"/>
      <c r="BY39" s="660"/>
      <c r="BZ39" s="660"/>
      <c r="CA39" s="660"/>
      <c r="CB39" s="669"/>
      <c r="CD39" s="674" t="s">
        <v>340</v>
      </c>
      <c r="CE39" s="675"/>
      <c r="CF39" s="675"/>
      <c r="CG39" s="675"/>
      <c r="CH39" s="675"/>
      <c r="CI39" s="675"/>
      <c r="CJ39" s="675"/>
      <c r="CK39" s="675"/>
      <c r="CL39" s="675"/>
      <c r="CM39" s="675"/>
      <c r="CN39" s="675"/>
      <c r="CO39" s="675"/>
      <c r="CP39" s="675"/>
      <c r="CQ39" s="676"/>
      <c r="CR39" s="659">
        <v>43230</v>
      </c>
      <c r="CS39" s="695"/>
      <c r="CT39" s="695"/>
      <c r="CU39" s="695"/>
      <c r="CV39" s="695"/>
      <c r="CW39" s="695"/>
      <c r="CX39" s="695"/>
      <c r="CY39" s="696"/>
      <c r="CZ39" s="664">
        <v>0.4</v>
      </c>
      <c r="DA39" s="693"/>
      <c r="DB39" s="693"/>
      <c r="DC39" s="697"/>
      <c r="DD39" s="668" t="s">
        <v>238</v>
      </c>
      <c r="DE39" s="695"/>
      <c r="DF39" s="695"/>
      <c r="DG39" s="695"/>
      <c r="DH39" s="695"/>
      <c r="DI39" s="695"/>
      <c r="DJ39" s="695"/>
      <c r="DK39" s="696"/>
      <c r="DL39" s="668" t="s">
        <v>238</v>
      </c>
      <c r="DM39" s="695"/>
      <c r="DN39" s="695"/>
      <c r="DO39" s="695"/>
      <c r="DP39" s="695"/>
      <c r="DQ39" s="695"/>
      <c r="DR39" s="695"/>
      <c r="DS39" s="695"/>
      <c r="DT39" s="695"/>
      <c r="DU39" s="695"/>
      <c r="DV39" s="696"/>
      <c r="DW39" s="664" t="s">
        <v>122</v>
      </c>
      <c r="DX39" s="693"/>
      <c r="DY39" s="693"/>
      <c r="DZ39" s="693"/>
      <c r="EA39" s="693"/>
      <c r="EB39" s="693"/>
      <c r="EC39" s="694"/>
    </row>
    <row r="40" spans="2:133" ht="11.25" customHeight="1">
      <c r="AQ40" s="736" t="s">
        <v>341</v>
      </c>
      <c r="AR40" s="737"/>
      <c r="AS40" s="737"/>
      <c r="AT40" s="737"/>
      <c r="AU40" s="737"/>
      <c r="AV40" s="737"/>
      <c r="AW40" s="737"/>
      <c r="AX40" s="737"/>
      <c r="AY40" s="738"/>
      <c r="AZ40" s="659">
        <v>283903</v>
      </c>
      <c r="BA40" s="660"/>
      <c r="BB40" s="660"/>
      <c r="BC40" s="660"/>
      <c r="BD40" s="695"/>
      <c r="BE40" s="695"/>
      <c r="BF40" s="718"/>
      <c r="BG40" s="750"/>
      <c r="BH40" s="751"/>
      <c r="BI40" s="751"/>
      <c r="BJ40" s="751"/>
      <c r="BK40" s="751"/>
      <c r="BL40" s="215"/>
      <c r="BM40" s="675" t="s">
        <v>342</v>
      </c>
      <c r="BN40" s="675"/>
      <c r="BO40" s="675"/>
      <c r="BP40" s="675"/>
      <c r="BQ40" s="675"/>
      <c r="BR40" s="675"/>
      <c r="BS40" s="675"/>
      <c r="BT40" s="675"/>
      <c r="BU40" s="676"/>
      <c r="BV40" s="659">
        <v>138</v>
      </c>
      <c r="BW40" s="660"/>
      <c r="BX40" s="660"/>
      <c r="BY40" s="660"/>
      <c r="BZ40" s="660"/>
      <c r="CA40" s="660"/>
      <c r="CB40" s="669"/>
      <c r="CD40" s="674" t="s">
        <v>343</v>
      </c>
      <c r="CE40" s="675"/>
      <c r="CF40" s="675"/>
      <c r="CG40" s="675"/>
      <c r="CH40" s="675"/>
      <c r="CI40" s="675"/>
      <c r="CJ40" s="675"/>
      <c r="CK40" s="675"/>
      <c r="CL40" s="675"/>
      <c r="CM40" s="675"/>
      <c r="CN40" s="675"/>
      <c r="CO40" s="675"/>
      <c r="CP40" s="675"/>
      <c r="CQ40" s="676"/>
      <c r="CR40" s="659">
        <v>1300</v>
      </c>
      <c r="CS40" s="660"/>
      <c r="CT40" s="660"/>
      <c r="CU40" s="660"/>
      <c r="CV40" s="660"/>
      <c r="CW40" s="660"/>
      <c r="CX40" s="660"/>
      <c r="CY40" s="661"/>
      <c r="CZ40" s="664">
        <v>0</v>
      </c>
      <c r="DA40" s="693"/>
      <c r="DB40" s="693"/>
      <c r="DC40" s="697"/>
      <c r="DD40" s="668" t="s">
        <v>122</v>
      </c>
      <c r="DE40" s="660"/>
      <c r="DF40" s="660"/>
      <c r="DG40" s="660"/>
      <c r="DH40" s="660"/>
      <c r="DI40" s="660"/>
      <c r="DJ40" s="660"/>
      <c r="DK40" s="661"/>
      <c r="DL40" s="668" t="s">
        <v>238</v>
      </c>
      <c r="DM40" s="660"/>
      <c r="DN40" s="660"/>
      <c r="DO40" s="660"/>
      <c r="DP40" s="660"/>
      <c r="DQ40" s="660"/>
      <c r="DR40" s="660"/>
      <c r="DS40" s="660"/>
      <c r="DT40" s="660"/>
      <c r="DU40" s="660"/>
      <c r="DV40" s="661"/>
      <c r="DW40" s="664" t="s">
        <v>122</v>
      </c>
      <c r="DX40" s="693"/>
      <c r="DY40" s="693"/>
      <c r="DZ40" s="693"/>
      <c r="EA40" s="693"/>
      <c r="EB40" s="693"/>
      <c r="EC40" s="694"/>
    </row>
    <row r="41" spans="2:133" ht="11.25" customHeight="1">
      <c r="AQ41" s="746" t="s">
        <v>344</v>
      </c>
      <c r="AR41" s="747"/>
      <c r="AS41" s="747"/>
      <c r="AT41" s="747"/>
      <c r="AU41" s="747"/>
      <c r="AV41" s="747"/>
      <c r="AW41" s="747"/>
      <c r="AX41" s="747"/>
      <c r="AY41" s="748"/>
      <c r="AZ41" s="739">
        <v>787055</v>
      </c>
      <c r="BA41" s="740"/>
      <c r="BB41" s="740"/>
      <c r="BC41" s="740"/>
      <c r="BD41" s="729"/>
      <c r="BE41" s="729"/>
      <c r="BF41" s="731"/>
      <c r="BG41" s="752"/>
      <c r="BH41" s="753"/>
      <c r="BI41" s="753"/>
      <c r="BJ41" s="753"/>
      <c r="BK41" s="753"/>
      <c r="BL41" s="216"/>
      <c r="BM41" s="684" t="s">
        <v>345</v>
      </c>
      <c r="BN41" s="684"/>
      <c r="BO41" s="684"/>
      <c r="BP41" s="684"/>
      <c r="BQ41" s="684"/>
      <c r="BR41" s="684"/>
      <c r="BS41" s="684"/>
      <c r="BT41" s="684"/>
      <c r="BU41" s="685"/>
      <c r="BV41" s="739">
        <v>395</v>
      </c>
      <c r="BW41" s="740"/>
      <c r="BX41" s="740"/>
      <c r="BY41" s="740"/>
      <c r="BZ41" s="740"/>
      <c r="CA41" s="740"/>
      <c r="CB41" s="749"/>
      <c r="CD41" s="674" t="s">
        <v>346</v>
      </c>
      <c r="CE41" s="675"/>
      <c r="CF41" s="675"/>
      <c r="CG41" s="675"/>
      <c r="CH41" s="675"/>
      <c r="CI41" s="675"/>
      <c r="CJ41" s="675"/>
      <c r="CK41" s="675"/>
      <c r="CL41" s="675"/>
      <c r="CM41" s="675"/>
      <c r="CN41" s="675"/>
      <c r="CO41" s="675"/>
      <c r="CP41" s="675"/>
      <c r="CQ41" s="676"/>
      <c r="CR41" s="659" t="s">
        <v>122</v>
      </c>
      <c r="CS41" s="695"/>
      <c r="CT41" s="695"/>
      <c r="CU41" s="695"/>
      <c r="CV41" s="695"/>
      <c r="CW41" s="695"/>
      <c r="CX41" s="695"/>
      <c r="CY41" s="696"/>
      <c r="CZ41" s="664" t="s">
        <v>238</v>
      </c>
      <c r="DA41" s="693"/>
      <c r="DB41" s="693"/>
      <c r="DC41" s="697"/>
      <c r="DD41" s="668" t="s">
        <v>238</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348</v>
      </c>
      <c r="CE42" s="657"/>
      <c r="CF42" s="657"/>
      <c r="CG42" s="657"/>
      <c r="CH42" s="657"/>
      <c r="CI42" s="657"/>
      <c r="CJ42" s="657"/>
      <c r="CK42" s="657"/>
      <c r="CL42" s="657"/>
      <c r="CM42" s="657"/>
      <c r="CN42" s="657"/>
      <c r="CO42" s="657"/>
      <c r="CP42" s="657"/>
      <c r="CQ42" s="658"/>
      <c r="CR42" s="659">
        <v>1379423</v>
      </c>
      <c r="CS42" s="660"/>
      <c r="CT42" s="660"/>
      <c r="CU42" s="660"/>
      <c r="CV42" s="660"/>
      <c r="CW42" s="660"/>
      <c r="CX42" s="660"/>
      <c r="CY42" s="661"/>
      <c r="CZ42" s="664">
        <v>13.5</v>
      </c>
      <c r="DA42" s="665"/>
      <c r="DB42" s="665"/>
      <c r="DC42" s="760"/>
      <c r="DD42" s="668">
        <v>227405</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350</v>
      </c>
      <c r="CE43" s="657"/>
      <c r="CF43" s="657"/>
      <c r="CG43" s="657"/>
      <c r="CH43" s="657"/>
      <c r="CI43" s="657"/>
      <c r="CJ43" s="657"/>
      <c r="CK43" s="657"/>
      <c r="CL43" s="657"/>
      <c r="CM43" s="657"/>
      <c r="CN43" s="657"/>
      <c r="CO43" s="657"/>
      <c r="CP43" s="657"/>
      <c r="CQ43" s="658"/>
      <c r="CR43" s="659">
        <v>35308</v>
      </c>
      <c r="CS43" s="695"/>
      <c r="CT43" s="695"/>
      <c r="CU43" s="695"/>
      <c r="CV43" s="695"/>
      <c r="CW43" s="695"/>
      <c r="CX43" s="695"/>
      <c r="CY43" s="696"/>
      <c r="CZ43" s="664">
        <v>0.3</v>
      </c>
      <c r="DA43" s="693"/>
      <c r="DB43" s="693"/>
      <c r="DC43" s="697"/>
      <c r="DD43" s="668">
        <v>35308</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351</v>
      </c>
      <c r="CD44" s="771" t="s">
        <v>302</v>
      </c>
      <c r="CE44" s="772"/>
      <c r="CF44" s="656" t="s">
        <v>352</v>
      </c>
      <c r="CG44" s="657"/>
      <c r="CH44" s="657"/>
      <c r="CI44" s="657"/>
      <c r="CJ44" s="657"/>
      <c r="CK44" s="657"/>
      <c r="CL44" s="657"/>
      <c r="CM44" s="657"/>
      <c r="CN44" s="657"/>
      <c r="CO44" s="657"/>
      <c r="CP44" s="657"/>
      <c r="CQ44" s="658"/>
      <c r="CR44" s="659">
        <v>1368256</v>
      </c>
      <c r="CS44" s="660"/>
      <c r="CT44" s="660"/>
      <c r="CU44" s="660"/>
      <c r="CV44" s="660"/>
      <c r="CW44" s="660"/>
      <c r="CX44" s="660"/>
      <c r="CY44" s="661"/>
      <c r="CZ44" s="664">
        <v>13.4</v>
      </c>
      <c r="DA44" s="665"/>
      <c r="DB44" s="665"/>
      <c r="DC44" s="760"/>
      <c r="DD44" s="668">
        <v>226969</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353</v>
      </c>
      <c r="CG45" s="657"/>
      <c r="CH45" s="657"/>
      <c r="CI45" s="657"/>
      <c r="CJ45" s="657"/>
      <c r="CK45" s="657"/>
      <c r="CL45" s="657"/>
      <c r="CM45" s="657"/>
      <c r="CN45" s="657"/>
      <c r="CO45" s="657"/>
      <c r="CP45" s="657"/>
      <c r="CQ45" s="658"/>
      <c r="CR45" s="659">
        <v>791958</v>
      </c>
      <c r="CS45" s="695"/>
      <c r="CT45" s="695"/>
      <c r="CU45" s="695"/>
      <c r="CV45" s="695"/>
      <c r="CW45" s="695"/>
      <c r="CX45" s="695"/>
      <c r="CY45" s="696"/>
      <c r="CZ45" s="664">
        <v>7.8</v>
      </c>
      <c r="DA45" s="693"/>
      <c r="DB45" s="693"/>
      <c r="DC45" s="697"/>
      <c r="DD45" s="668">
        <v>61408</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354</v>
      </c>
      <c r="CG46" s="657"/>
      <c r="CH46" s="657"/>
      <c r="CI46" s="657"/>
      <c r="CJ46" s="657"/>
      <c r="CK46" s="657"/>
      <c r="CL46" s="657"/>
      <c r="CM46" s="657"/>
      <c r="CN46" s="657"/>
      <c r="CO46" s="657"/>
      <c r="CP46" s="657"/>
      <c r="CQ46" s="658"/>
      <c r="CR46" s="659">
        <v>531540</v>
      </c>
      <c r="CS46" s="660"/>
      <c r="CT46" s="660"/>
      <c r="CU46" s="660"/>
      <c r="CV46" s="660"/>
      <c r="CW46" s="660"/>
      <c r="CX46" s="660"/>
      <c r="CY46" s="661"/>
      <c r="CZ46" s="664">
        <v>5.2</v>
      </c>
      <c r="DA46" s="665"/>
      <c r="DB46" s="665"/>
      <c r="DC46" s="760"/>
      <c r="DD46" s="668">
        <v>157703</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355</v>
      </c>
      <c r="CG47" s="657"/>
      <c r="CH47" s="657"/>
      <c r="CI47" s="657"/>
      <c r="CJ47" s="657"/>
      <c r="CK47" s="657"/>
      <c r="CL47" s="657"/>
      <c r="CM47" s="657"/>
      <c r="CN47" s="657"/>
      <c r="CO47" s="657"/>
      <c r="CP47" s="657"/>
      <c r="CQ47" s="658"/>
      <c r="CR47" s="659">
        <v>11167</v>
      </c>
      <c r="CS47" s="695"/>
      <c r="CT47" s="695"/>
      <c r="CU47" s="695"/>
      <c r="CV47" s="695"/>
      <c r="CW47" s="695"/>
      <c r="CX47" s="695"/>
      <c r="CY47" s="696"/>
      <c r="CZ47" s="664">
        <v>0.1</v>
      </c>
      <c r="DA47" s="693"/>
      <c r="DB47" s="693"/>
      <c r="DC47" s="697"/>
      <c r="DD47" s="668">
        <v>436</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356</v>
      </c>
      <c r="CG48" s="657"/>
      <c r="CH48" s="657"/>
      <c r="CI48" s="657"/>
      <c r="CJ48" s="657"/>
      <c r="CK48" s="657"/>
      <c r="CL48" s="657"/>
      <c r="CM48" s="657"/>
      <c r="CN48" s="657"/>
      <c r="CO48" s="657"/>
      <c r="CP48" s="657"/>
      <c r="CQ48" s="658"/>
      <c r="CR48" s="659" t="s">
        <v>122</v>
      </c>
      <c r="CS48" s="660"/>
      <c r="CT48" s="660"/>
      <c r="CU48" s="660"/>
      <c r="CV48" s="660"/>
      <c r="CW48" s="660"/>
      <c r="CX48" s="660"/>
      <c r="CY48" s="661"/>
      <c r="CZ48" s="664" t="s">
        <v>238</v>
      </c>
      <c r="DA48" s="665"/>
      <c r="DB48" s="665"/>
      <c r="DC48" s="760"/>
      <c r="DD48" s="668" t="s">
        <v>238</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357</v>
      </c>
      <c r="CE49" s="705"/>
      <c r="CF49" s="705"/>
      <c r="CG49" s="705"/>
      <c r="CH49" s="705"/>
      <c r="CI49" s="705"/>
      <c r="CJ49" s="705"/>
      <c r="CK49" s="705"/>
      <c r="CL49" s="705"/>
      <c r="CM49" s="705"/>
      <c r="CN49" s="705"/>
      <c r="CO49" s="705"/>
      <c r="CP49" s="705"/>
      <c r="CQ49" s="706"/>
      <c r="CR49" s="739">
        <v>10211593</v>
      </c>
      <c r="CS49" s="729"/>
      <c r="CT49" s="729"/>
      <c r="CU49" s="729"/>
      <c r="CV49" s="729"/>
      <c r="CW49" s="729"/>
      <c r="CX49" s="729"/>
      <c r="CY49" s="761"/>
      <c r="CZ49" s="744">
        <v>100</v>
      </c>
      <c r="DA49" s="762"/>
      <c r="DB49" s="762"/>
      <c r="DC49" s="763"/>
      <c r="DD49" s="764">
        <v>6627126</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V/2JaLq6Y47uUGyAGQ5+89xqX7B6/V+2CTogdT+qLN3JPViyrkGumQ3fdeuFfNKEh8N6xr3Wrj9xkK9PexJOMQ==" saltValue="cqtejbn/QOcQSsxqAWFAT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359</v>
      </c>
      <c r="DK2" s="807"/>
      <c r="DL2" s="807"/>
      <c r="DM2" s="807"/>
      <c r="DN2" s="807"/>
      <c r="DO2" s="808"/>
      <c r="DP2" s="229"/>
      <c r="DQ2" s="806" t="s">
        <v>360</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361</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362</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363</v>
      </c>
      <c r="B5" s="801"/>
      <c r="C5" s="801"/>
      <c r="D5" s="801"/>
      <c r="E5" s="801"/>
      <c r="F5" s="801"/>
      <c r="G5" s="801"/>
      <c r="H5" s="801"/>
      <c r="I5" s="801"/>
      <c r="J5" s="801"/>
      <c r="K5" s="801"/>
      <c r="L5" s="801"/>
      <c r="M5" s="801"/>
      <c r="N5" s="801"/>
      <c r="O5" s="801"/>
      <c r="P5" s="802"/>
      <c r="Q5" s="777" t="s">
        <v>364</v>
      </c>
      <c r="R5" s="778"/>
      <c r="S5" s="778"/>
      <c r="T5" s="778"/>
      <c r="U5" s="779"/>
      <c r="V5" s="777" t="s">
        <v>365</v>
      </c>
      <c r="W5" s="778"/>
      <c r="X5" s="778"/>
      <c r="Y5" s="778"/>
      <c r="Z5" s="779"/>
      <c r="AA5" s="777" t="s">
        <v>366</v>
      </c>
      <c r="AB5" s="778"/>
      <c r="AC5" s="778"/>
      <c r="AD5" s="778"/>
      <c r="AE5" s="778"/>
      <c r="AF5" s="810" t="s">
        <v>367</v>
      </c>
      <c r="AG5" s="778"/>
      <c r="AH5" s="778"/>
      <c r="AI5" s="778"/>
      <c r="AJ5" s="789"/>
      <c r="AK5" s="778" t="s">
        <v>368</v>
      </c>
      <c r="AL5" s="778"/>
      <c r="AM5" s="778"/>
      <c r="AN5" s="778"/>
      <c r="AO5" s="779"/>
      <c r="AP5" s="777" t="s">
        <v>369</v>
      </c>
      <c r="AQ5" s="778"/>
      <c r="AR5" s="778"/>
      <c r="AS5" s="778"/>
      <c r="AT5" s="779"/>
      <c r="AU5" s="777" t="s">
        <v>370</v>
      </c>
      <c r="AV5" s="778"/>
      <c r="AW5" s="778"/>
      <c r="AX5" s="778"/>
      <c r="AY5" s="789"/>
      <c r="AZ5" s="236"/>
      <c r="BA5" s="236"/>
      <c r="BB5" s="236"/>
      <c r="BC5" s="236"/>
      <c r="BD5" s="236"/>
      <c r="BE5" s="237"/>
      <c r="BF5" s="237"/>
      <c r="BG5" s="237"/>
      <c r="BH5" s="237"/>
      <c r="BI5" s="237"/>
      <c r="BJ5" s="237"/>
      <c r="BK5" s="237"/>
      <c r="BL5" s="237"/>
      <c r="BM5" s="237"/>
      <c r="BN5" s="237"/>
      <c r="BO5" s="237"/>
      <c r="BP5" s="237"/>
      <c r="BQ5" s="800" t="s">
        <v>371</v>
      </c>
      <c r="BR5" s="801"/>
      <c r="BS5" s="801"/>
      <c r="BT5" s="801"/>
      <c r="BU5" s="801"/>
      <c r="BV5" s="801"/>
      <c r="BW5" s="801"/>
      <c r="BX5" s="801"/>
      <c r="BY5" s="801"/>
      <c r="BZ5" s="801"/>
      <c r="CA5" s="801"/>
      <c r="CB5" s="801"/>
      <c r="CC5" s="801"/>
      <c r="CD5" s="801"/>
      <c r="CE5" s="801"/>
      <c r="CF5" s="801"/>
      <c r="CG5" s="802"/>
      <c r="CH5" s="777" t="s">
        <v>372</v>
      </c>
      <c r="CI5" s="778"/>
      <c r="CJ5" s="778"/>
      <c r="CK5" s="778"/>
      <c r="CL5" s="779"/>
      <c r="CM5" s="777" t="s">
        <v>373</v>
      </c>
      <c r="CN5" s="778"/>
      <c r="CO5" s="778"/>
      <c r="CP5" s="778"/>
      <c r="CQ5" s="779"/>
      <c r="CR5" s="777" t="s">
        <v>374</v>
      </c>
      <c r="CS5" s="778"/>
      <c r="CT5" s="778"/>
      <c r="CU5" s="778"/>
      <c r="CV5" s="779"/>
      <c r="CW5" s="777" t="s">
        <v>375</v>
      </c>
      <c r="CX5" s="778"/>
      <c r="CY5" s="778"/>
      <c r="CZ5" s="778"/>
      <c r="DA5" s="779"/>
      <c r="DB5" s="777" t="s">
        <v>376</v>
      </c>
      <c r="DC5" s="778"/>
      <c r="DD5" s="778"/>
      <c r="DE5" s="778"/>
      <c r="DF5" s="779"/>
      <c r="DG5" s="783" t="s">
        <v>377</v>
      </c>
      <c r="DH5" s="784"/>
      <c r="DI5" s="784"/>
      <c r="DJ5" s="784"/>
      <c r="DK5" s="785"/>
      <c r="DL5" s="783" t="s">
        <v>378</v>
      </c>
      <c r="DM5" s="784"/>
      <c r="DN5" s="784"/>
      <c r="DO5" s="784"/>
      <c r="DP5" s="785"/>
      <c r="DQ5" s="777" t="s">
        <v>379</v>
      </c>
      <c r="DR5" s="778"/>
      <c r="DS5" s="778"/>
      <c r="DT5" s="778"/>
      <c r="DU5" s="779"/>
      <c r="DV5" s="777" t="s">
        <v>370</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380</v>
      </c>
      <c r="C7" s="792"/>
      <c r="D7" s="792"/>
      <c r="E7" s="792"/>
      <c r="F7" s="792"/>
      <c r="G7" s="792"/>
      <c r="H7" s="792"/>
      <c r="I7" s="792"/>
      <c r="J7" s="792"/>
      <c r="K7" s="792"/>
      <c r="L7" s="792"/>
      <c r="M7" s="792"/>
      <c r="N7" s="792"/>
      <c r="O7" s="792"/>
      <c r="P7" s="793"/>
      <c r="Q7" s="794">
        <v>10427</v>
      </c>
      <c r="R7" s="795"/>
      <c r="S7" s="795"/>
      <c r="T7" s="795"/>
      <c r="U7" s="795"/>
      <c r="V7" s="795">
        <v>10218</v>
      </c>
      <c r="W7" s="795"/>
      <c r="X7" s="795"/>
      <c r="Y7" s="795"/>
      <c r="Z7" s="795"/>
      <c r="AA7" s="795">
        <v>209</v>
      </c>
      <c r="AB7" s="795"/>
      <c r="AC7" s="795"/>
      <c r="AD7" s="795"/>
      <c r="AE7" s="796"/>
      <c r="AF7" s="797">
        <v>168</v>
      </c>
      <c r="AG7" s="798"/>
      <c r="AH7" s="798"/>
      <c r="AI7" s="798"/>
      <c r="AJ7" s="799"/>
      <c r="AK7" s="834">
        <v>347</v>
      </c>
      <c r="AL7" s="835"/>
      <c r="AM7" s="835"/>
      <c r="AN7" s="835"/>
      <c r="AO7" s="835"/>
      <c r="AP7" s="835">
        <v>10430</v>
      </c>
      <c r="AQ7" s="835"/>
      <c r="AR7" s="835"/>
      <c r="AS7" s="835"/>
      <c r="AT7" s="835"/>
      <c r="AU7" s="836" t="s">
        <v>574</v>
      </c>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600</v>
      </c>
      <c r="BT7" s="839"/>
      <c r="BU7" s="839"/>
      <c r="BV7" s="839"/>
      <c r="BW7" s="839"/>
      <c r="BX7" s="839"/>
      <c r="BY7" s="839"/>
      <c r="BZ7" s="839"/>
      <c r="CA7" s="839"/>
      <c r="CB7" s="839"/>
      <c r="CC7" s="839"/>
      <c r="CD7" s="839"/>
      <c r="CE7" s="839"/>
      <c r="CF7" s="839"/>
      <c r="CG7" s="840"/>
      <c r="CH7" s="831">
        <v>-1</v>
      </c>
      <c r="CI7" s="832"/>
      <c r="CJ7" s="832"/>
      <c r="CK7" s="832"/>
      <c r="CL7" s="833"/>
      <c r="CM7" s="831">
        <v>208</v>
      </c>
      <c r="CN7" s="832"/>
      <c r="CO7" s="832"/>
      <c r="CP7" s="832"/>
      <c r="CQ7" s="833"/>
      <c r="CR7" s="831">
        <v>2</v>
      </c>
      <c r="CS7" s="832"/>
      <c r="CT7" s="832"/>
      <c r="CU7" s="832"/>
      <c r="CV7" s="833"/>
      <c r="CW7" s="831" t="s">
        <v>575</v>
      </c>
      <c r="CX7" s="832"/>
      <c r="CY7" s="832"/>
      <c r="CZ7" s="832"/>
      <c r="DA7" s="833"/>
      <c r="DB7" s="831" t="s">
        <v>575</v>
      </c>
      <c r="DC7" s="832"/>
      <c r="DD7" s="832"/>
      <c r="DE7" s="832"/>
      <c r="DF7" s="833"/>
      <c r="DG7" s="831">
        <v>85</v>
      </c>
      <c r="DH7" s="832"/>
      <c r="DI7" s="832"/>
      <c r="DJ7" s="832"/>
      <c r="DK7" s="833"/>
      <c r="DL7" s="831" t="s">
        <v>575</v>
      </c>
      <c r="DM7" s="832"/>
      <c r="DN7" s="832"/>
      <c r="DO7" s="832"/>
      <c r="DP7" s="833"/>
      <c r="DQ7" s="831" t="s">
        <v>575</v>
      </c>
      <c r="DR7" s="832"/>
      <c r="DS7" s="832"/>
      <c r="DT7" s="832"/>
      <c r="DU7" s="833"/>
      <c r="DV7" s="812"/>
      <c r="DW7" s="813"/>
      <c r="DX7" s="813"/>
      <c r="DY7" s="813"/>
      <c r="DZ7" s="814"/>
      <c r="EA7" s="234"/>
    </row>
    <row r="8" spans="1:131" s="235" customFormat="1" ht="26.25" customHeight="1">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381</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382</v>
      </c>
      <c r="B23" s="850" t="s">
        <v>383</v>
      </c>
      <c r="C23" s="851"/>
      <c r="D23" s="851"/>
      <c r="E23" s="851"/>
      <c r="F23" s="851"/>
      <c r="G23" s="851"/>
      <c r="H23" s="851"/>
      <c r="I23" s="851"/>
      <c r="J23" s="851"/>
      <c r="K23" s="851"/>
      <c r="L23" s="851"/>
      <c r="M23" s="851"/>
      <c r="N23" s="851"/>
      <c r="O23" s="851"/>
      <c r="P23" s="852"/>
      <c r="Q23" s="853">
        <v>10427</v>
      </c>
      <c r="R23" s="854"/>
      <c r="S23" s="854"/>
      <c r="T23" s="854"/>
      <c r="U23" s="854"/>
      <c r="V23" s="854">
        <v>10218</v>
      </c>
      <c r="W23" s="854"/>
      <c r="X23" s="854"/>
      <c r="Y23" s="854"/>
      <c r="Z23" s="854"/>
      <c r="AA23" s="854">
        <v>209</v>
      </c>
      <c r="AB23" s="854"/>
      <c r="AC23" s="854"/>
      <c r="AD23" s="854"/>
      <c r="AE23" s="855"/>
      <c r="AF23" s="856">
        <v>168</v>
      </c>
      <c r="AG23" s="854"/>
      <c r="AH23" s="854"/>
      <c r="AI23" s="854"/>
      <c r="AJ23" s="857"/>
      <c r="AK23" s="858"/>
      <c r="AL23" s="859"/>
      <c r="AM23" s="859"/>
      <c r="AN23" s="859"/>
      <c r="AO23" s="859"/>
      <c r="AP23" s="854">
        <v>10430</v>
      </c>
      <c r="AQ23" s="854"/>
      <c r="AR23" s="854"/>
      <c r="AS23" s="854"/>
      <c r="AT23" s="854"/>
      <c r="AU23" s="860"/>
      <c r="AV23" s="860"/>
      <c r="AW23" s="860"/>
      <c r="AX23" s="860"/>
      <c r="AY23" s="861"/>
      <c r="AZ23" s="869" t="s">
        <v>384</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385</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386</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363</v>
      </c>
      <c r="B26" s="801"/>
      <c r="C26" s="801"/>
      <c r="D26" s="801"/>
      <c r="E26" s="801"/>
      <c r="F26" s="801"/>
      <c r="G26" s="801"/>
      <c r="H26" s="801"/>
      <c r="I26" s="801"/>
      <c r="J26" s="801"/>
      <c r="K26" s="801"/>
      <c r="L26" s="801"/>
      <c r="M26" s="801"/>
      <c r="N26" s="801"/>
      <c r="O26" s="801"/>
      <c r="P26" s="802"/>
      <c r="Q26" s="777" t="s">
        <v>387</v>
      </c>
      <c r="R26" s="778"/>
      <c r="S26" s="778"/>
      <c r="T26" s="778"/>
      <c r="U26" s="779"/>
      <c r="V26" s="777" t="s">
        <v>388</v>
      </c>
      <c r="W26" s="778"/>
      <c r="X26" s="778"/>
      <c r="Y26" s="778"/>
      <c r="Z26" s="779"/>
      <c r="AA26" s="777" t="s">
        <v>389</v>
      </c>
      <c r="AB26" s="778"/>
      <c r="AC26" s="778"/>
      <c r="AD26" s="778"/>
      <c r="AE26" s="778"/>
      <c r="AF26" s="872" t="s">
        <v>390</v>
      </c>
      <c r="AG26" s="873"/>
      <c r="AH26" s="873"/>
      <c r="AI26" s="873"/>
      <c r="AJ26" s="874"/>
      <c r="AK26" s="778" t="s">
        <v>391</v>
      </c>
      <c r="AL26" s="778"/>
      <c r="AM26" s="778"/>
      <c r="AN26" s="778"/>
      <c r="AO26" s="779"/>
      <c r="AP26" s="777" t="s">
        <v>392</v>
      </c>
      <c r="AQ26" s="778"/>
      <c r="AR26" s="778"/>
      <c r="AS26" s="778"/>
      <c r="AT26" s="779"/>
      <c r="AU26" s="777" t="s">
        <v>393</v>
      </c>
      <c r="AV26" s="778"/>
      <c r="AW26" s="778"/>
      <c r="AX26" s="778"/>
      <c r="AY26" s="779"/>
      <c r="AZ26" s="777" t="s">
        <v>394</v>
      </c>
      <c r="BA26" s="778"/>
      <c r="BB26" s="778"/>
      <c r="BC26" s="778"/>
      <c r="BD26" s="779"/>
      <c r="BE26" s="777" t="s">
        <v>370</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395</v>
      </c>
      <c r="C28" s="792"/>
      <c r="D28" s="792"/>
      <c r="E28" s="792"/>
      <c r="F28" s="792"/>
      <c r="G28" s="792"/>
      <c r="H28" s="792"/>
      <c r="I28" s="792"/>
      <c r="J28" s="792"/>
      <c r="K28" s="792"/>
      <c r="L28" s="792"/>
      <c r="M28" s="792"/>
      <c r="N28" s="792"/>
      <c r="O28" s="792"/>
      <c r="P28" s="793"/>
      <c r="Q28" s="882">
        <v>3837</v>
      </c>
      <c r="R28" s="883"/>
      <c r="S28" s="883"/>
      <c r="T28" s="883"/>
      <c r="U28" s="883"/>
      <c r="V28" s="883">
        <v>3747</v>
      </c>
      <c r="W28" s="883"/>
      <c r="X28" s="883"/>
      <c r="Y28" s="883"/>
      <c r="Z28" s="883"/>
      <c r="AA28" s="883">
        <v>90</v>
      </c>
      <c r="AB28" s="883"/>
      <c r="AC28" s="883"/>
      <c r="AD28" s="883"/>
      <c r="AE28" s="884"/>
      <c r="AF28" s="885">
        <v>90</v>
      </c>
      <c r="AG28" s="883"/>
      <c r="AH28" s="883"/>
      <c r="AI28" s="883"/>
      <c r="AJ28" s="886"/>
      <c r="AK28" s="887">
        <v>284</v>
      </c>
      <c r="AL28" s="878"/>
      <c r="AM28" s="878"/>
      <c r="AN28" s="878"/>
      <c r="AO28" s="878"/>
      <c r="AP28" s="878" t="s">
        <v>575</v>
      </c>
      <c r="AQ28" s="878"/>
      <c r="AR28" s="878"/>
      <c r="AS28" s="878"/>
      <c r="AT28" s="878"/>
      <c r="AU28" s="878" t="s">
        <v>575</v>
      </c>
      <c r="AV28" s="878"/>
      <c r="AW28" s="878"/>
      <c r="AX28" s="878"/>
      <c r="AY28" s="878"/>
      <c r="AZ28" s="879" t="s">
        <v>576</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396</v>
      </c>
      <c r="C29" s="816"/>
      <c r="D29" s="816"/>
      <c r="E29" s="816"/>
      <c r="F29" s="816"/>
      <c r="G29" s="816"/>
      <c r="H29" s="816"/>
      <c r="I29" s="816"/>
      <c r="J29" s="816"/>
      <c r="K29" s="816"/>
      <c r="L29" s="816"/>
      <c r="M29" s="816"/>
      <c r="N29" s="816"/>
      <c r="O29" s="816"/>
      <c r="P29" s="817"/>
      <c r="Q29" s="818">
        <v>2471</v>
      </c>
      <c r="R29" s="819"/>
      <c r="S29" s="819"/>
      <c r="T29" s="819"/>
      <c r="U29" s="819"/>
      <c r="V29" s="819">
        <v>2440</v>
      </c>
      <c r="W29" s="819"/>
      <c r="X29" s="819"/>
      <c r="Y29" s="819"/>
      <c r="Z29" s="819"/>
      <c r="AA29" s="819">
        <v>31</v>
      </c>
      <c r="AB29" s="819"/>
      <c r="AC29" s="819"/>
      <c r="AD29" s="819"/>
      <c r="AE29" s="820"/>
      <c r="AF29" s="821">
        <v>31</v>
      </c>
      <c r="AG29" s="822"/>
      <c r="AH29" s="822"/>
      <c r="AI29" s="822"/>
      <c r="AJ29" s="823"/>
      <c r="AK29" s="890">
        <v>367</v>
      </c>
      <c r="AL29" s="891"/>
      <c r="AM29" s="891"/>
      <c r="AN29" s="891"/>
      <c r="AO29" s="891"/>
      <c r="AP29" s="891" t="s">
        <v>575</v>
      </c>
      <c r="AQ29" s="891"/>
      <c r="AR29" s="891"/>
      <c r="AS29" s="891"/>
      <c r="AT29" s="891"/>
      <c r="AU29" s="891" t="s">
        <v>575</v>
      </c>
      <c r="AV29" s="891"/>
      <c r="AW29" s="891"/>
      <c r="AX29" s="891"/>
      <c r="AY29" s="891"/>
      <c r="AZ29" s="891" t="s">
        <v>575</v>
      </c>
      <c r="BA29" s="891"/>
      <c r="BB29" s="891"/>
      <c r="BC29" s="891"/>
      <c r="BD29" s="891"/>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397</v>
      </c>
      <c r="C30" s="816"/>
      <c r="D30" s="816"/>
      <c r="E30" s="816"/>
      <c r="F30" s="816"/>
      <c r="G30" s="816"/>
      <c r="H30" s="816"/>
      <c r="I30" s="816"/>
      <c r="J30" s="816"/>
      <c r="K30" s="816"/>
      <c r="L30" s="816"/>
      <c r="M30" s="816"/>
      <c r="N30" s="816"/>
      <c r="O30" s="816"/>
      <c r="P30" s="817"/>
      <c r="Q30" s="818">
        <v>303</v>
      </c>
      <c r="R30" s="819"/>
      <c r="S30" s="819"/>
      <c r="T30" s="819"/>
      <c r="U30" s="819"/>
      <c r="V30" s="819">
        <v>302</v>
      </c>
      <c r="W30" s="819"/>
      <c r="X30" s="819"/>
      <c r="Y30" s="819"/>
      <c r="Z30" s="819"/>
      <c r="AA30" s="819">
        <v>1</v>
      </c>
      <c r="AB30" s="819"/>
      <c r="AC30" s="819"/>
      <c r="AD30" s="819"/>
      <c r="AE30" s="820"/>
      <c r="AF30" s="821">
        <v>1</v>
      </c>
      <c r="AG30" s="822"/>
      <c r="AH30" s="822"/>
      <c r="AI30" s="822"/>
      <c r="AJ30" s="823"/>
      <c r="AK30" s="890">
        <v>85</v>
      </c>
      <c r="AL30" s="891"/>
      <c r="AM30" s="891"/>
      <c r="AN30" s="891"/>
      <c r="AO30" s="891"/>
      <c r="AP30" s="891" t="s">
        <v>575</v>
      </c>
      <c r="AQ30" s="891"/>
      <c r="AR30" s="891"/>
      <c r="AS30" s="891"/>
      <c r="AT30" s="891"/>
      <c r="AU30" s="891" t="s">
        <v>575</v>
      </c>
      <c r="AV30" s="891"/>
      <c r="AW30" s="891"/>
      <c r="AX30" s="891"/>
      <c r="AY30" s="891"/>
      <c r="AZ30" s="891" t="s">
        <v>575</v>
      </c>
      <c r="BA30" s="891"/>
      <c r="BB30" s="891"/>
      <c r="BC30" s="891"/>
      <c r="BD30" s="891"/>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398</v>
      </c>
      <c r="C31" s="816"/>
      <c r="D31" s="816"/>
      <c r="E31" s="816"/>
      <c r="F31" s="816"/>
      <c r="G31" s="816"/>
      <c r="H31" s="816"/>
      <c r="I31" s="816"/>
      <c r="J31" s="816"/>
      <c r="K31" s="816"/>
      <c r="L31" s="816"/>
      <c r="M31" s="816"/>
      <c r="N31" s="816"/>
      <c r="O31" s="816"/>
      <c r="P31" s="817"/>
      <c r="Q31" s="818">
        <v>20</v>
      </c>
      <c r="R31" s="819"/>
      <c r="S31" s="819"/>
      <c r="T31" s="819"/>
      <c r="U31" s="819"/>
      <c r="V31" s="819">
        <v>20</v>
      </c>
      <c r="W31" s="819"/>
      <c r="X31" s="819"/>
      <c r="Y31" s="819"/>
      <c r="Z31" s="819"/>
      <c r="AA31" s="819" t="s">
        <v>575</v>
      </c>
      <c r="AB31" s="819"/>
      <c r="AC31" s="819"/>
      <c r="AD31" s="819"/>
      <c r="AE31" s="820"/>
      <c r="AF31" s="821" t="s">
        <v>399</v>
      </c>
      <c r="AG31" s="822"/>
      <c r="AH31" s="822"/>
      <c r="AI31" s="822"/>
      <c r="AJ31" s="823"/>
      <c r="AK31" s="890">
        <v>12</v>
      </c>
      <c r="AL31" s="891"/>
      <c r="AM31" s="891"/>
      <c r="AN31" s="891"/>
      <c r="AO31" s="891"/>
      <c r="AP31" s="891" t="s">
        <v>575</v>
      </c>
      <c r="AQ31" s="891"/>
      <c r="AR31" s="891"/>
      <c r="AS31" s="891"/>
      <c r="AT31" s="891"/>
      <c r="AU31" s="891" t="s">
        <v>575</v>
      </c>
      <c r="AV31" s="891"/>
      <c r="AW31" s="891"/>
      <c r="AX31" s="891"/>
      <c r="AY31" s="891"/>
      <c r="AZ31" s="891" t="s">
        <v>575</v>
      </c>
      <c r="BA31" s="891"/>
      <c r="BB31" s="891"/>
      <c r="BC31" s="891"/>
      <c r="BD31" s="891"/>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400</v>
      </c>
      <c r="C32" s="816"/>
      <c r="D32" s="816"/>
      <c r="E32" s="816"/>
      <c r="F32" s="816"/>
      <c r="G32" s="816"/>
      <c r="H32" s="816"/>
      <c r="I32" s="816"/>
      <c r="J32" s="816"/>
      <c r="K32" s="816"/>
      <c r="L32" s="816"/>
      <c r="M32" s="816"/>
      <c r="N32" s="816"/>
      <c r="O32" s="816"/>
      <c r="P32" s="817"/>
      <c r="Q32" s="818">
        <v>404</v>
      </c>
      <c r="R32" s="819"/>
      <c r="S32" s="819"/>
      <c r="T32" s="819"/>
      <c r="U32" s="819"/>
      <c r="V32" s="819">
        <v>323</v>
      </c>
      <c r="W32" s="819"/>
      <c r="X32" s="819"/>
      <c r="Y32" s="819"/>
      <c r="Z32" s="819"/>
      <c r="AA32" s="819">
        <v>81</v>
      </c>
      <c r="AB32" s="819"/>
      <c r="AC32" s="819"/>
      <c r="AD32" s="819"/>
      <c r="AE32" s="820"/>
      <c r="AF32" s="821">
        <v>446</v>
      </c>
      <c r="AG32" s="822"/>
      <c r="AH32" s="822"/>
      <c r="AI32" s="822"/>
      <c r="AJ32" s="823"/>
      <c r="AK32" s="890">
        <v>1</v>
      </c>
      <c r="AL32" s="891"/>
      <c r="AM32" s="891"/>
      <c r="AN32" s="891"/>
      <c r="AO32" s="891"/>
      <c r="AP32" s="891">
        <v>952</v>
      </c>
      <c r="AQ32" s="891"/>
      <c r="AR32" s="891"/>
      <c r="AS32" s="891"/>
      <c r="AT32" s="891"/>
      <c r="AU32" s="891">
        <v>1</v>
      </c>
      <c r="AV32" s="891"/>
      <c r="AW32" s="891"/>
      <c r="AX32" s="891"/>
      <c r="AY32" s="891"/>
      <c r="AZ32" s="891" t="s">
        <v>575</v>
      </c>
      <c r="BA32" s="891"/>
      <c r="BB32" s="891"/>
      <c r="BC32" s="891"/>
      <c r="BD32" s="891"/>
      <c r="BE32" s="888" t="s">
        <v>401</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402</v>
      </c>
      <c r="C33" s="816"/>
      <c r="D33" s="816"/>
      <c r="E33" s="816"/>
      <c r="F33" s="816"/>
      <c r="G33" s="816"/>
      <c r="H33" s="816"/>
      <c r="I33" s="816"/>
      <c r="J33" s="816"/>
      <c r="K33" s="816"/>
      <c r="L33" s="816"/>
      <c r="M33" s="816"/>
      <c r="N33" s="816"/>
      <c r="O33" s="816"/>
      <c r="P33" s="817"/>
      <c r="Q33" s="818">
        <v>904</v>
      </c>
      <c r="R33" s="819"/>
      <c r="S33" s="819"/>
      <c r="T33" s="819"/>
      <c r="U33" s="819"/>
      <c r="V33" s="819">
        <v>904</v>
      </c>
      <c r="W33" s="819"/>
      <c r="X33" s="819"/>
      <c r="Y33" s="819"/>
      <c r="Z33" s="819"/>
      <c r="AA33" s="819" t="s">
        <v>575</v>
      </c>
      <c r="AB33" s="819"/>
      <c r="AC33" s="819"/>
      <c r="AD33" s="819"/>
      <c r="AE33" s="820"/>
      <c r="AF33" s="821" t="s">
        <v>403</v>
      </c>
      <c r="AG33" s="822"/>
      <c r="AH33" s="822"/>
      <c r="AI33" s="822"/>
      <c r="AJ33" s="823"/>
      <c r="AK33" s="890">
        <v>281</v>
      </c>
      <c r="AL33" s="891"/>
      <c r="AM33" s="891"/>
      <c r="AN33" s="891"/>
      <c r="AO33" s="891"/>
      <c r="AP33" s="891">
        <v>3120</v>
      </c>
      <c r="AQ33" s="891"/>
      <c r="AR33" s="891"/>
      <c r="AS33" s="891"/>
      <c r="AT33" s="891"/>
      <c r="AU33" s="891">
        <v>2383</v>
      </c>
      <c r="AV33" s="891"/>
      <c r="AW33" s="891"/>
      <c r="AX33" s="891"/>
      <c r="AY33" s="891"/>
      <c r="AZ33" s="891" t="s">
        <v>575</v>
      </c>
      <c r="BA33" s="891"/>
      <c r="BB33" s="891"/>
      <c r="BC33" s="891"/>
      <c r="BD33" s="891"/>
      <c r="BE33" s="888" t="s">
        <v>577</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t="s">
        <v>404</v>
      </c>
      <c r="C34" s="816"/>
      <c r="D34" s="816"/>
      <c r="E34" s="816"/>
      <c r="F34" s="816"/>
      <c r="G34" s="816"/>
      <c r="H34" s="816"/>
      <c r="I34" s="816"/>
      <c r="J34" s="816"/>
      <c r="K34" s="816"/>
      <c r="L34" s="816"/>
      <c r="M34" s="816"/>
      <c r="N34" s="816"/>
      <c r="O34" s="816"/>
      <c r="P34" s="817"/>
      <c r="Q34" s="818">
        <v>39</v>
      </c>
      <c r="R34" s="819"/>
      <c r="S34" s="819"/>
      <c r="T34" s="819"/>
      <c r="U34" s="819"/>
      <c r="V34" s="819">
        <v>39</v>
      </c>
      <c r="W34" s="819"/>
      <c r="X34" s="819"/>
      <c r="Y34" s="819"/>
      <c r="Z34" s="819"/>
      <c r="AA34" s="819" t="s">
        <v>575</v>
      </c>
      <c r="AB34" s="819"/>
      <c r="AC34" s="819"/>
      <c r="AD34" s="819"/>
      <c r="AE34" s="820"/>
      <c r="AF34" s="821" t="s">
        <v>122</v>
      </c>
      <c r="AG34" s="822"/>
      <c r="AH34" s="822"/>
      <c r="AI34" s="822"/>
      <c r="AJ34" s="823"/>
      <c r="AK34" s="890">
        <v>23</v>
      </c>
      <c r="AL34" s="891"/>
      <c r="AM34" s="891"/>
      <c r="AN34" s="891"/>
      <c r="AO34" s="891"/>
      <c r="AP34" s="891">
        <v>147</v>
      </c>
      <c r="AQ34" s="891"/>
      <c r="AR34" s="891"/>
      <c r="AS34" s="891"/>
      <c r="AT34" s="891"/>
      <c r="AU34" s="891">
        <v>145</v>
      </c>
      <c r="AV34" s="891"/>
      <c r="AW34" s="891"/>
      <c r="AX34" s="891"/>
      <c r="AY34" s="891"/>
      <c r="AZ34" s="891" t="s">
        <v>575</v>
      </c>
      <c r="BA34" s="891"/>
      <c r="BB34" s="891"/>
      <c r="BC34" s="891"/>
      <c r="BD34" s="891"/>
      <c r="BE34" s="888" t="s">
        <v>405</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t="s">
        <v>406</v>
      </c>
      <c r="C35" s="816"/>
      <c r="D35" s="816"/>
      <c r="E35" s="816"/>
      <c r="F35" s="816"/>
      <c r="G35" s="816"/>
      <c r="H35" s="816"/>
      <c r="I35" s="816"/>
      <c r="J35" s="816"/>
      <c r="K35" s="816"/>
      <c r="L35" s="816"/>
      <c r="M35" s="816"/>
      <c r="N35" s="816"/>
      <c r="O35" s="816"/>
      <c r="P35" s="817"/>
      <c r="Q35" s="818">
        <v>38</v>
      </c>
      <c r="R35" s="819"/>
      <c r="S35" s="819"/>
      <c r="T35" s="819"/>
      <c r="U35" s="819"/>
      <c r="V35" s="819">
        <v>38</v>
      </c>
      <c r="W35" s="819"/>
      <c r="X35" s="819"/>
      <c r="Y35" s="819"/>
      <c r="Z35" s="819"/>
      <c r="AA35" s="819" t="s">
        <v>575</v>
      </c>
      <c r="AB35" s="819"/>
      <c r="AC35" s="819"/>
      <c r="AD35" s="819"/>
      <c r="AE35" s="820"/>
      <c r="AF35" s="821" t="s">
        <v>122</v>
      </c>
      <c r="AG35" s="822"/>
      <c r="AH35" s="822"/>
      <c r="AI35" s="822"/>
      <c r="AJ35" s="823"/>
      <c r="AK35" s="890">
        <v>21</v>
      </c>
      <c r="AL35" s="891"/>
      <c r="AM35" s="891"/>
      <c r="AN35" s="891"/>
      <c r="AO35" s="891"/>
      <c r="AP35" s="891">
        <v>114</v>
      </c>
      <c r="AQ35" s="891"/>
      <c r="AR35" s="891"/>
      <c r="AS35" s="891"/>
      <c r="AT35" s="891"/>
      <c r="AU35" s="891">
        <v>113</v>
      </c>
      <c r="AV35" s="891"/>
      <c r="AW35" s="891"/>
      <c r="AX35" s="891"/>
      <c r="AY35" s="891"/>
      <c r="AZ35" s="891" t="s">
        <v>575</v>
      </c>
      <c r="BA35" s="891"/>
      <c r="BB35" s="891"/>
      <c r="BC35" s="891"/>
      <c r="BD35" s="891"/>
      <c r="BE35" s="888" t="s">
        <v>407</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408</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382</v>
      </c>
      <c r="B63" s="850" t="s">
        <v>409</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568</v>
      </c>
      <c r="AG63" s="902"/>
      <c r="AH63" s="902"/>
      <c r="AI63" s="902"/>
      <c r="AJ63" s="903"/>
      <c r="AK63" s="904"/>
      <c r="AL63" s="899"/>
      <c r="AM63" s="899"/>
      <c r="AN63" s="899"/>
      <c r="AO63" s="899"/>
      <c r="AP63" s="902">
        <v>4333</v>
      </c>
      <c r="AQ63" s="902"/>
      <c r="AR63" s="902"/>
      <c r="AS63" s="902"/>
      <c r="AT63" s="902"/>
      <c r="AU63" s="902">
        <v>2642</v>
      </c>
      <c r="AV63" s="902"/>
      <c r="AW63" s="902"/>
      <c r="AX63" s="902"/>
      <c r="AY63" s="902"/>
      <c r="AZ63" s="906"/>
      <c r="BA63" s="906"/>
      <c r="BB63" s="906"/>
      <c r="BC63" s="906"/>
      <c r="BD63" s="906"/>
      <c r="BE63" s="907"/>
      <c r="BF63" s="907"/>
      <c r="BG63" s="907"/>
      <c r="BH63" s="907"/>
      <c r="BI63" s="908"/>
      <c r="BJ63" s="909" t="s">
        <v>403</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410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411</v>
      </c>
      <c r="B66" s="801"/>
      <c r="C66" s="801"/>
      <c r="D66" s="801"/>
      <c r="E66" s="801"/>
      <c r="F66" s="801"/>
      <c r="G66" s="801"/>
      <c r="H66" s="801"/>
      <c r="I66" s="801"/>
      <c r="J66" s="801"/>
      <c r="K66" s="801"/>
      <c r="L66" s="801"/>
      <c r="M66" s="801"/>
      <c r="N66" s="801"/>
      <c r="O66" s="801"/>
      <c r="P66" s="802"/>
      <c r="Q66" s="777" t="s">
        <v>412</v>
      </c>
      <c r="R66" s="778"/>
      <c r="S66" s="778"/>
      <c r="T66" s="778"/>
      <c r="U66" s="779"/>
      <c r="V66" s="777" t="s">
        <v>413</v>
      </c>
      <c r="W66" s="778"/>
      <c r="X66" s="778"/>
      <c r="Y66" s="778"/>
      <c r="Z66" s="779"/>
      <c r="AA66" s="777" t="s">
        <v>414</v>
      </c>
      <c r="AB66" s="778"/>
      <c r="AC66" s="778"/>
      <c r="AD66" s="778"/>
      <c r="AE66" s="779"/>
      <c r="AF66" s="912" t="s">
        <v>415</v>
      </c>
      <c r="AG66" s="873"/>
      <c r="AH66" s="873"/>
      <c r="AI66" s="873"/>
      <c r="AJ66" s="913"/>
      <c r="AK66" s="777" t="s">
        <v>416</v>
      </c>
      <c r="AL66" s="801"/>
      <c r="AM66" s="801"/>
      <c r="AN66" s="801"/>
      <c r="AO66" s="802"/>
      <c r="AP66" s="777" t="s">
        <v>417</v>
      </c>
      <c r="AQ66" s="778"/>
      <c r="AR66" s="778"/>
      <c r="AS66" s="778"/>
      <c r="AT66" s="779"/>
      <c r="AU66" s="777" t="s">
        <v>418</v>
      </c>
      <c r="AV66" s="778"/>
      <c r="AW66" s="778"/>
      <c r="AX66" s="778"/>
      <c r="AY66" s="779"/>
      <c r="AZ66" s="777" t="s">
        <v>370</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31" t="s">
        <v>578</v>
      </c>
      <c r="C68" s="932"/>
      <c r="D68" s="932"/>
      <c r="E68" s="932"/>
      <c r="F68" s="932"/>
      <c r="G68" s="932"/>
      <c r="H68" s="932"/>
      <c r="I68" s="932"/>
      <c r="J68" s="932"/>
      <c r="K68" s="932"/>
      <c r="L68" s="932"/>
      <c r="M68" s="932"/>
      <c r="N68" s="932"/>
      <c r="O68" s="932"/>
      <c r="P68" s="933"/>
      <c r="Q68" s="934">
        <v>2169</v>
      </c>
      <c r="R68" s="935"/>
      <c r="S68" s="935"/>
      <c r="T68" s="935"/>
      <c r="U68" s="935"/>
      <c r="V68" s="935">
        <v>1929</v>
      </c>
      <c r="W68" s="935"/>
      <c r="X68" s="935"/>
      <c r="Y68" s="935"/>
      <c r="Z68" s="935"/>
      <c r="AA68" s="935">
        <v>239</v>
      </c>
      <c r="AB68" s="935"/>
      <c r="AC68" s="935"/>
      <c r="AD68" s="935"/>
      <c r="AE68" s="935"/>
      <c r="AF68" s="935">
        <v>239</v>
      </c>
      <c r="AG68" s="935"/>
      <c r="AH68" s="935"/>
      <c r="AI68" s="935"/>
      <c r="AJ68" s="935"/>
      <c r="AK68" s="926" t="s">
        <v>594</v>
      </c>
      <c r="AL68" s="927"/>
      <c r="AM68" s="927"/>
      <c r="AN68" s="927"/>
      <c r="AO68" s="928"/>
      <c r="AP68" s="926" t="s">
        <v>594</v>
      </c>
      <c r="AQ68" s="927"/>
      <c r="AR68" s="927"/>
      <c r="AS68" s="927"/>
      <c r="AT68" s="928"/>
      <c r="AU68" s="926" t="s">
        <v>594</v>
      </c>
      <c r="AV68" s="927"/>
      <c r="AW68" s="927"/>
      <c r="AX68" s="927"/>
      <c r="AY68" s="928"/>
      <c r="AZ68" s="929"/>
      <c r="BA68" s="929"/>
      <c r="BB68" s="929"/>
      <c r="BC68" s="929"/>
      <c r="BD68" s="930"/>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6" t="s">
        <v>579</v>
      </c>
      <c r="C69" s="937"/>
      <c r="D69" s="937"/>
      <c r="E69" s="937"/>
      <c r="F69" s="937"/>
      <c r="G69" s="937"/>
      <c r="H69" s="937"/>
      <c r="I69" s="937"/>
      <c r="J69" s="937"/>
      <c r="K69" s="937"/>
      <c r="L69" s="937"/>
      <c r="M69" s="937"/>
      <c r="N69" s="937"/>
      <c r="O69" s="937"/>
      <c r="P69" s="938"/>
      <c r="Q69" s="939">
        <v>394</v>
      </c>
      <c r="R69" s="891"/>
      <c r="S69" s="891"/>
      <c r="T69" s="891"/>
      <c r="U69" s="891"/>
      <c r="V69" s="891">
        <v>393</v>
      </c>
      <c r="W69" s="891"/>
      <c r="X69" s="891"/>
      <c r="Y69" s="891"/>
      <c r="Z69" s="891"/>
      <c r="AA69" s="891">
        <v>1</v>
      </c>
      <c r="AB69" s="891"/>
      <c r="AC69" s="891"/>
      <c r="AD69" s="891"/>
      <c r="AE69" s="891"/>
      <c r="AF69" s="891">
        <v>1</v>
      </c>
      <c r="AG69" s="891"/>
      <c r="AH69" s="891"/>
      <c r="AI69" s="891"/>
      <c r="AJ69" s="891"/>
      <c r="AK69" s="891">
        <v>6</v>
      </c>
      <c r="AL69" s="891"/>
      <c r="AM69" s="891"/>
      <c r="AN69" s="891"/>
      <c r="AO69" s="891"/>
      <c r="AP69" s="940" t="s">
        <v>592</v>
      </c>
      <c r="AQ69" s="891"/>
      <c r="AR69" s="891"/>
      <c r="AS69" s="891"/>
      <c r="AT69" s="891"/>
      <c r="AU69" s="940" t="s">
        <v>592</v>
      </c>
      <c r="AV69" s="891"/>
      <c r="AW69" s="891"/>
      <c r="AX69" s="891"/>
      <c r="AY69" s="891"/>
      <c r="AZ69" s="941" t="s">
        <v>591</v>
      </c>
      <c r="BA69" s="941"/>
      <c r="BB69" s="941"/>
      <c r="BC69" s="941"/>
      <c r="BD69" s="942"/>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6" t="s">
        <v>580</v>
      </c>
      <c r="C70" s="937"/>
      <c r="D70" s="937"/>
      <c r="E70" s="937"/>
      <c r="F70" s="937"/>
      <c r="G70" s="937"/>
      <c r="H70" s="937"/>
      <c r="I70" s="937"/>
      <c r="J70" s="937"/>
      <c r="K70" s="937"/>
      <c r="L70" s="937"/>
      <c r="M70" s="937"/>
      <c r="N70" s="937"/>
      <c r="O70" s="937"/>
      <c r="P70" s="938"/>
      <c r="Q70" s="939">
        <v>31</v>
      </c>
      <c r="R70" s="891"/>
      <c r="S70" s="891"/>
      <c r="T70" s="891"/>
      <c r="U70" s="891"/>
      <c r="V70" s="891">
        <v>30</v>
      </c>
      <c r="W70" s="891"/>
      <c r="X70" s="891"/>
      <c r="Y70" s="891"/>
      <c r="Z70" s="891"/>
      <c r="AA70" s="891">
        <v>1</v>
      </c>
      <c r="AB70" s="891"/>
      <c r="AC70" s="891"/>
      <c r="AD70" s="891"/>
      <c r="AE70" s="891"/>
      <c r="AF70" s="891">
        <v>1</v>
      </c>
      <c r="AG70" s="891"/>
      <c r="AH70" s="891"/>
      <c r="AI70" s="891"/>
      <c r="AJ70" s="891"/>
      <c r="AK70" s="891">
        <v>2</v>
      </c>
      <c r="AL70" s="891"/>
      <c r="AM70" s="891"/>
      <c r="AN70" s="891"/>
      <c r="AO70" s="891"/>
      <c r="AP70" s="940" t="s">
        <v>592</v>
      </c>
      <c r="AQ70" s="891"/>
      <c r="AR70" s="891"/>
      <c r="AS70" s="891"/>
      <c r="AT70" s="891"/>
      <c r="AU70" s="940" t="s">
        <v>592</v>
      </c>
      <c r="AV70" s="891"/>
      <c r="AW70" s="891"/>
      <c r="AX70" s="891"/>
      <c r="AY70" s="891"/>
      <c r="AZ70" s="941" t="s">
        <v>595</v>
      </c>
      <c r="BA70" s="941"/>
      <c r="BB70" s="941"/>
      <c r="BC70" s="941"/>
      <c r="BD70" s="942"/>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6" t="s">
        <v>581</v>
      </c>
      <c r="C71" s="937"/>
      <c r="D71" s="937"/>
      <c r="E71" s="937"/>
      <c r="F71" s="937"/>
      <c r="G71" s="937"/>
      <c r="H71" s="937"/>
      <c r="I71" s="937"/>
      <c r="J71" s="937"/>
      <c r="K71" s="937"/>
      <c r="L71" s="937"/>
      <c r="M71" s="937"/>
      <c r="N71" s="937"/>
      <c r="O71" s="937"/>
      <c r="P71" s="938"/>
      <c r="Q71" s="939">
        <v>247</v>
      </c>
      <c r="R71" s="891"/>
      <c r="S71" s="891"/>
      <c r="T71" s="891"/>
      <c r="U71" s="891"/>
      <c r="V71" s="891">
        <v>244</v>
      </c>
      <c r="W71" s="891"/>
      <c r="X71" s="891"/>
      <c r="Y71" s="891"/>
      <c r="Z71" s="891"/>
      <c r="AA71" s="891">
        <v>3</v>
      </c>
      <c r="AB71" s="891"/>
      <c r="AC71" s="891"/>
      <c r="AD71" s="891"/>
      <c r="AE71" s="891"/>
      <c r="AF71" s="891">
        <v>3</v>
      </c>
      <c r="AG71" s="891"/>
      <c r="AH71" s="891"/>
      <c r="AI71" s="891"/>
      <c r="AJ71" s="891"/>
      <c r="AK71" s="891" t="s">
        <v>593</v>
      </c>
      <c r="AL71" s="891"/>
      <c r="AM71" s="891"/>
      <c r="AN71" s="891"/>
      <c r="AO71" s="891"/>
      <c r="AP71" s="891">
        <v>311</v>
      </c>
      <c r="AQ71" s="891"/>
      <c r="AR71" s="891"/>
      <c r="AS71" s="891"/>
      <c r="AT71" s="891"/>
      <c r="AU71" s="940">
        <v>198</v>
      </c>
      <c r="AV71" s="891"/>
      <c r="AW71" s="891"/>
      <c r="AX71" s="891"/>
      <c r="AY71" s="891"/>
      <c r="AZ71" s="941"/>
      <c r="BA71" s="941"/>
      <c r="BB71" s="941"/>
      <c r="BC71" s="941"/>
      <c r="BD71" s="942"/>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6" t="s">
        <v>582</v>
      </c>
      <c r="C72" s="937"/>
      <c r="D72" s="937"/>
      <c r="E72" s="937"/>
      <c r="F72" s="937"/>
      <c r="G72" s="937"/>
      <c r="H72" s="937"/>
      <c r="I72" s="937"/>
      <c r="J72" s="937"/>
      <c r="K72" s="937"/>
      <c r="L72" s="937"/>
      <c r="M72" s="937"/>
      <c r="N72" s="937"/>
      <c r="O72" s="937"/>
      <c r="P72" s="938"/>
      <c r="Q72" s="939">
        <v>1076</v>
      </c>
      <c r="R72" s="891"/>
      <c r="S72" s="891"/>
      <c r="T72" s="891"/>
      <c r="U72" s="891"/>
      <c r="V72" s="891">
        <v>1076</v>
      </c>
      <c r="W72" s="891"/>
      <c r="X72" s="891"/>
      <c r="Y72" s="891"/>
      <c r="Z72" s="891"/>
      <c r="AA72" s="940" t="s">
        <v>592</v>
      </c>
      <c r="AB72" s="891"/>
      <c r="AC72" s="891"/>
      <c r="AD72" s="891"/>
      <c r="AE72" s="891"/>
      <c r="AF72" s="940" t="s">
        <v>592</v>
      </c>
      <c r="AG72" s="891"/>
      <c r="AH72" s="891"/>
      <c r="AI72" s="891"/>
      <c r="AJ72" s="891"/>
      <c r="AK72" s="891">
        <v>9</v>
      </c>
      <c r="AL72" s="891"/>
      <c r="AM72" s="891"/>
      <c r="AN72" s="891"/>
      <c r="AO72" s="891"/>
      <c r="AP72" s="940" t="s">
        <v>592</v>
      </c>
      <c r="AQ72" s="891"/>
      <c r="AR72" s="891"/>
      <c r="AS72" s="891"/>
      <c r="AT72" s="891"/>
      <c r="AU72" s="940" t="s">
        <v>592</v>
      </c>
      <c r="AV72" s="891"/>
      <c r="AW72" s="891"/>
      <c r="AX72" s="891"/>
      <c r="AY72" s="891"/>
      <c r="AZ72" s="941" t="s">
        <v>596</v>
      </c>
      <c r="BA72" s="941"/>
      <c r="BB72" s="941"/>
      <c r="BC72" s="941"/>
      <c r="BD72" s="942"/>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6" t="s">
        <v>583</v>
      </c>
      <c r="C73" s="937"/>
      <c r="D73" s="937"/>
      <c r="E73" s="937"/>
      <c r="F73" s="937"/>
      <c r="G73" s="937"/>
      <c r="H73" s="937"/>
      <c r="I73" s="937"/>
      <c r="J73" s="937"/>
      <c r="K73" s="937"/>
      <c r="L73" s="937"/>
      <c r="M73" s="937"/>
      <c r="N73" s="937"/>
      <c r="O73" s="937"/>
      <c r="P73" s="938"/>
      <c r="Q73" s="939">
        <v>114</v>
      </c>
      <c r="R73" s="891"/>
      <c r="S73" s="891"/>
      <c r="T73" s="891"/>
      <c r="U73" s="891"/>
      <c r="V73" s="891">
        <v>102</v>
      </c>
      <c r="W73" s="891"/>
      <c r="X73" s="891"/>
      <c r="Y73" s="891"/>
      <c r="Z73" s="891"/>
      <c r="AA73" s="940">
        <v>11</v>
      </c>
      <c r="AB73" s="891"/>
      <c r="AC73" s="891"/>
      <c r="AD73" s="891"/>
      <c r="AE73" s="891"/>
      <c r="AF73" s="940" t="s">
        <v>592</v>
      </c>
      <c r="AG73" s="891"/>
      <c r="AH73" s="891"/>
      <c r="AI73" s="891"/>
      <c r="AJ73" s="891"/>
      <c r="AK73" s="891">
        <v>99</v>
      </c>
      <c r="AL73" s="891"/>
      <c r="AM73" s="891"/>
      <c r="AN73" s="891"/>
      <c r="AO73" s="891"/>
      <c r="AP73" s="940" t="s">
        <v>592</v>
      </c>
      <c r="AQ73" s="891"/>
      <c r="AR73" s="891"/>
      <c r="AS73" s="891"/>
      <c r="AT73" s="891"/>
      <c r="AU73" s="940" t="s">
        <v>592</v>
      </c>
      <c r="AV73" s="891"/>
      <c r="AW73" s="891"/>
      <c r="AX73" s="891"/>
      <c r="AY73" s="891"/>
      <c r="AZ73" s="941"/>
      <c r="BA73" s="941"/>
      <c r="BB73" s="941"/>
      <c r="BC73" s="941"/>
      <c r="BD73" s="942"/>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6" t="s">
        <v>584</v>
      </c>
      <c r="C74" s="937"/>
      <c r="D74" s="937"/>
      <c r="E74" s="937"/>
      <c r="F74" s="937"/>
      <c r="G74" s="937"/>
      <c r="H74" s="937"/>
      <c r="I74" s="937"/>
      <c r="J74" s="937"/>
      <c r="K74" s="937"/>
      <c r="L74" s="937"/>
      <c r="M74" s="937"/>
      <c r="N74" s="937"/>
      <c r="O74" s="937"/>
      <c r="P74" s="938"/>
      <c r="Q74" s="939">
        <v>1198</v>
      </c>
      <c r="R74" s="891"/>
      <c r="S74" s="891"/>
      <c r="T74" s="891"/>
      <c r="U74" s="891"/>
      <c r="V74" s="891">
        <v>1198</v>
      </c>
      <c r="W74" s="891"/>
      <c r="X74" s="891"/>
      <c r="Y74" s="891"/>
      <c r="Z74" s="891"/>
      <c r="AA74" s="940" t="s">
        <v>592</v>
      </c>
      <c r="AB74" s="891"/>
      <c r="AC74" s="891"/>
      <c r="AD74" s="891"/>
      <c r="AE74" s="891"/>
      <c r="AF74" s="940" t="s">
        <v>592</v>
      </c>
      <c r="AG74" s="891"/>
      <c r="AH74" s="891"/>
      <c r="AI74" s="891"/>
      <c r="AJ74" s="891"/>
      <c r="AK74" s="891">
        <v>937</v>
      </c>
      <c r="AL74" s="891"/>
      <c r="AM74" s="891"/>
      <c r="AN74" s="891"/>
      <c r="AO74" s="891"/>
      <c r="AP74" s="891">
        <v>4726</v>
      </c>
      <c r="AQ74" s="891"/>
      <c r="AR74" s="891"/>
      <c r="AS74" s="891"/>
      <c r="AT74" s="891"/>
      <c r="AU74" s="891">
        <v>496</v>
      </c>
      <c r="AV74" s="891"/>
      <c r="AW74" s="891"/>
      <c r="AX74" s="891"/>
      <c r="AY74" s="891"/>
      <c r="AZ74" s="941"/>
      <c r="BA74" s="941"/>
      <c r="BB74" s="941"/>
      <c r="BC74" s="941"/>
      <c r="BD74" s="942"/>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6" t="s">
        <v>585</v>
      </c>
      <c r="C75" s="937"/>
      <c r="D75" s="937"/>
      <c r="E75" s="937"/>
      <c r="F75" s="937"/>
      <c r="G75" s="937"/>
      <c r="H75" s="937"/>
      <c r="I75" s="937"/>
      <c r="J75" s="937"/>
      <c r="K75" s="937"/>
      <c r="L75" s="937"/>
      <c r="M75" s="937"/>
      <c r="N75" s="937"/>
      <c r="O75" s="937"/>
      <c r="P75" s="938"/>
      <c r="Q75" s="943">
        <v>26</v>
      </c>
      <c r="R75" s="944"/>
      <c r="S75" s="944"/>
      <c r="T75" s="944"/>
      <c r="U75" s="890"/>
      <c r="V75" s="945">
        <v>26</v>
      </c>
      <c r="W75" s="944"/>
      <c r="X75" s="944"/>
      <c r="Y75" s="944"/>
      <c r="Z75" s="890"/>
      <c r="AA75" s="940" t="s">
        <v>592</v>
      </c>
      <c r="AB75" s="891"/>
      <c r="AC75" s="891"/>
      <c r="AD75" s="891"/>
      <c r="AE75" s="891"/>
      <c r="AF75" s="940" t="s">
        <v>592</v>
      </c>
      <c r="AG75" s="891"/>
      <c r="AH75" s="891"/>
      <c r="AI75" s="891"/>
      <c r="AJ75" s="891"/>
      <c r="AK75" s="945">
        <v>26</v>
      </c>
      <c r="AL75" s="944"/>
      <c r="AM75" s="944"/>
      <c r="AN75" s="944"/>
      <c r="AO75" s="890"/>
      <c r="AP75" s="940" t="s">
        <v>592</v>
      </c>
      <c r="AQ75" s="891"/>
      <c r="AR75" s="891"/>
      <c r="AS75" s="891"/>
      <c r="AT75" s="891"/>
      <c r="AU75" s="940" t="s">
        <v>592</v>
      </c>
      <c r="AV75" s="891"/>
      <c r="AW75" s="891"/>
      <c r="AX75" s="891"/>
      <c r="AY75" s="891"/>
      <c r="AZ75" s="941"/>
      <c r="BA75" s="941"/>
      <c r="BB75" s="941"/>
      <c r="BC75" s="941"/>
      <c r="BD75" s="942"/>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6" t="s">
        <v>586</v>
      </c>
      <c r="C76" s="937"/>
      <c r="D76" s="937"/>
      <c r="E76" s="937"/>
      <c r="F76" s="937"/>
      <c r="G76" s="937"/>
      <c r="H76" s="937"/>
      <c r="I76" s="937"/>
      <c r="J76" s="937"/>
      <c r="K76" s="937"/>
      <c r="L76" s="937"/>
      <c r="M76" s="937"/>
      <c r="N76" s="937"/>
      <c r="O76" s="937"/>
      <c r="P76" s="938"/>
      <c r="Q76" s="943">
        <v>1352</v>
      </c>
      <c r="R76" s="944"/>
      <c r="S76" s="944"/>
      <c r="T76" s="944"/>
      <c r="U76" s="890"/>
      <c r="V76" s="945">
        <v>1341</v>
      </c>
      <c r="W76" s="944"/>
      <c r="X76" s="944"/>
      <c r="Y76" s="944"/>
      <c r="Z76" s="890"/>
      <c r="AA76" s="940">
        <v>11</v>
      </c>
      <c r="AB76" s="891"/>
      <c r="AC76" s="891"/>
      <c r="AD76" s="891"/>
      <c r="AE76" s="891"/>
      <c r="AF76" s="940" t="s">
        <v>592</v>
      </c>
      <c r="AG76" s="891"/>
      <c r="AH76" s="891"/>
      <c r="AI76" s="891"/>
      <c r="AJ76" s="891"/>
      <c r="AK76" s="940">
        <v>9</v>
      </c>
      <c r="AL76" s="891"/>
      <c r="AM76" s="891"/>
      <c r="AN76" s="891"/>
      <c r="AO76" s="891"/>
      <c r="AP76" s="945">
        <v>4726</v>
      </c>
      <c r="AQ76" s="944"/>
      <c r="AR76" s="944"/>
      <c r="AS76" s="944"/>
      <c r="AT76" s="890"/>
      <c r="AU76" s="940" t="s">
        <v>592</v>
      </c>
      <c r="AV76" s="891"/>
      <c r="AW76" s="891"/>
      <c r="AX76" s="891"/>
      <c r="AY76" s="891"/>
      <c r="AZ76" s="941" t="s">
        <v>596</v>
      </c>
      <c r="BA76" s="941"/>
      <c r="BB76" s="941"/>
      <c r="BC76" s="941"/>
      <c r="BD76" s="942"/>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6" t="s">
        <v>587</v>
      </c>
      <c r="C77" s="937"/>
      <c r="D77" s="937"/>
      <c r="E77" s="937"/>
      <c r="F77" s="937"/>
      <c r="G77" s="937"/>
      <c r="H77" s="937"/>
      <c r="I77" s="937"/>
      <c r="J77" s="937"/>
      <c r="K77" s="937"/>
      <c r="L77" s="937"/>
      <c r="M77" s="937"/>
      <c r="N77" s="937"/>
      <c r="O77" s="937"/>
      <c r="P77" s="938"/>
      <c r="Q77" s="943">
        <v>971</v>
      </c>
      <c r="R77" s="944"/>
      <c r="S77" s="944"/>
      <c r="T77" s="944"/>
      <c r="U77" s="890"/>
      <c r="V77" s="945">
        <v>944</v>
      </c>
      <c r="W77" s="944"/>
      <c r="X77" s="944"/>
      <c r="Y77" s="944"/>
      <c r="Z77" s="890"/>
      <c r="AA77" s="945">
        <v>27</v>
      </c>
      <c r="AB77" s="944"/>
      <c r="AC77" s="944"/>
      <c r="AD77" s="944"/>
      <c r="AE77" s="890"/>
      <c r="AF77" s="945">
        <v>27</v>
      </c>
      <c r="AG77" s="944"/>
      <c r="AH77" s="944"/>
      <c r="AI77" s="944"/>
      <c r="AJ77" s="890"/>
      <c r="AK77" s="945">
        <v>29</v>
      </c>
      <c r="AL77" s="944"/>
      <c r="AM77" s="944"/>
      <c r="AN77" s="944"/>
      <c r="AO77" s="890"/>
      <c r="AP77" s="945">
        <v>577</v>
      </c>
      <c r="AQ77" s="944"/>
      <c r="AR77" s="944"/>
      <c r="AS77" s="944"/>
      <c r="AT77" s="890"/>
      <c r="AU77" s="945">
        <v>251</v>
      </c>
      <c r="AV77" s="944"/>
      <c r="AW77" s="944"/>
      <c r="AX77" s="944"/>
      <c r="AY77" s="890"/>
      <c r="AZ77" s="941" t="s">
        <v>597</v>
      </c>
      <c r="BA77" s="941"/>
      <c r="BB77" s="941"/>
      <c r="BC77" s="941"/>
      <c r="BD77" s="942"/>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6" t="s">
        <v>588</v>
      </c>
      <c r="C78" s="937"/>
      <c r="D78" s="937"/>
      <c r="E78" s="937"/>
      <c r="F78" s="937"/>
      <c r="G78" s="937"/>
      <c r="H78" s="937"/>
      <c r="I78" s="937"/>
      <c r="J78" s="937"/>
      <c r="K78" s="937"/>
      <c r="L78" s="937"/>
      <c r="M78" s="937"/>
      <c r="N78" s="937"/>
      <c r="O78" s="937"/>
      <c r="P78" s="938"/>
      <c r="Q78" s="939">
        <v>62</v>
      </c>
      <c r="R78" s="891"/>
      <c r="S78" s="891"/>
      <c r="T78" s="891"/>
      <c r="U78" s="891"/>
      <c r="V78" s="891">
        <v>47</v>
      </c>
      <c r="W78" s="891"/>
      <c r="X78" s="891"/>
      <c r="Y78" s="891"/>
      <c r="Z78" s="891"/>
      <c r="AA78" s="891">
        <v>15</v>
      </c>
      <c r="AB78" s="891"/>
      <c r="AC78" s="891"/>
      <c r="AD78" s="891"/>
      <c r="AE78" s="891"/>
      <c r="AF78" s="891">
        <v>15</v>
      </c>
      <c r="AG78" s="891"/>
      <c r="AH78" s="891"/>
      <c r="AI78" s="891"/>
      <c r="AJ78" s="891"/>
      <c r="AK78" s="940" t="s">
        <v>592</v>
      </c>
      <c r="AL78" s="891"/>
      <c r="AM78" s="891"/>
      <c r="AN78" s="891"/>
      <c r="AO78" s="891"/>
      <c r="AP78" s="940" t="s">
        <v>592</v>
      </c>
      <c r="AQ78" s="891"/>
      <c r="AR78" s="891"/>
      <c r="AS78" s="891"/>
      <c r="AT78" s="891"/>
      <c r="AU78" s="940" t="s">
        <v>592</v>
      </c>
      <c r="AV78" s="891"/>
      <c r="AW78" s="891"/>
      <c r="AX78" s="891"/>
      <c r="AY78" s="891"/>
      <c r="AZ78" s="941"/>
      <c r="BA78" s="941"/>
      <c r="BB78" s="941"/>
      <c r="BC78" s="941"/>
      <c r="BD78" s="942"/>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6" t="s">
        <v>589</v>
      </c>
      <c r="C79" s="937"/>
      <c r="D79" s="937"/>
      <c r="E79" s="937"/>
      <c r="F79" s="937"/>
      <c r="G79" s="937"/>
      <c r="H79" s="937"/>
      <c r="I79" s="937"/>
      <c r="J79" s="937"/>
      <c r="K79" s="937"/>
      <c r="L79" s="937"/>
      <c r="M79" s="937"/>
      <c r="N79" s="937"/>
      <c r="O79" s="937"/>
      <c r="P79" s="938"/>
      <c r="Q79" s="939">
        <v>256</v>
      </c>
      <c r="R79" s="891"/>
      <c r="S79" s="891"/>
      <c r="T79" s="891"/>
      <c r="U79" s="891"/>
      <c r="V79" s="891">
        <v>182</v>
      </c>
      <c r="W79" s="891"/>
      <c r="X79" s="891"/>
      <c r="Y79" s="891"/>
      <c r="Z79" s="891"/>
      <c r="AA79" s="891">
        <v>74</v>
      </c>
      <c r="AB79" s="891"/>
      <c r="AC79" s="891"/>
      <c r="AD79" s="891"/>
      <c r="AE79" s="891"/>
      <c r="AF79" s="891">
        <v>74</v>
      </c>
      <c r="AG79" s="891"/>
      <c r="AH79" s="891"/>
      <c r="AI79" s="891"/>
      <c r="AJ79" s="891"/>
      <c r="AK79" s="891">
        <v>27</v>
      </c>
      <c r="AL79" s="891"/>
      <c r="AM79" s="891"/>
      <c r="AN79" s="891"/>
      <c r="AO79" s="891"/>
      <c r="AP79" s="940" t="s">
        <v>592</v>
      </c>
      <c r="AQ79" s="891"/>
      <c r="AR79" s="891"/>
      <c r="AS79" s="891"/>
      <c r="AT79" s="891"/>
      <c r="AU79" s="940" t="s">
        <v>592</v>
      </c>
      <c r="AV79" s="891"/>
      <c r="AW79" s="891"/>
      <c r="AX79" s="891"/>
      <c r="AY79" s="891"/>
      <c r="AZ79" s="941" t="s">
        <v>598</v>
      </c>
      <c r="BA79" s="941"/>
      <c r="BB79" s="941"/>
      <c r="BC79" s="941"/>
      <c r="BD79" s="942"/>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6" t="s">
        <v>590</v>
      </c>
      <c r="C80" s="937"/>
      <c r="D80" s="937"/>
      <c r="E80" s="937"/>
      <c r="F80" s="937"/>
      <c r="G80" s="937"/>
      <c r="H80" s="937"/>
      <c r="I80" s="937"/>
      <c r="J80" s="937"/>
      <c r="K80" s="937"/>
      <c r="L80" s="937"/>
      <c r="M80" s="937"/>
      <c r="N80" s="937"/>
      <c r="O80" s="937"/>
      <c r="P80" s="938"/>
      <c r="Q80" s="939">
        <v>196657</v>
      </c>
      <c r="R80" s="891"/>
      <c r="S80" s="891"/>
      <c r="T80" s="891"/>
      <c r="U80" s="891"/>
      <c r="V80" s="891">
        <v>186520</v>
      </c>
      <c r="W80" s="891"/>
      <c r="X80" s="891"/>
      <c r="Y80" s="891"/>
      <c r="Z80" s="891"/>
      <c r="AA80" s="891">
        <v>10137</v>
      </c>
      <c r="AB80" s="891"/>
      <c r="AC80" s="891"/>
      <c r="AD80" s="891"/>
      <c r="AE80" s="891"/>
      <c r="AF80" s="891">
        <v>10137</v>
      </c>
      <c r="AG80" s="891"/>
      <c r="AH80" s="891"/>
      <c r="AI80" s="891"/>
      <c r="AJ80" s="891"/>
      <c r="AK80" s="891" t="s">
        <v>593</v>
      </c>
      <c r="AL80" s="891"/>
      <c r="AM80" s="891"/>
      <c r="AN80" s="891"/>
      <c r="AO80" s="891"/>
      <c r="AP80" s="940" t="s">
        <v>592</v>
      </c>
      <c r="AQ80" s="891"/>
      <c r="AR80" s="891"/>
      <c r="AS80" s="891"/>
      <c r="AT80" s="891"/>
      <c r="AU80" s="940" t="s">
        <v>592</v>
      </c>
      <c r="AV80" s="891"/>
      <c r="AW80" s="891"/>
      <c r="AX80" s="891"/>
      <c r="AY80" s="891"/>
      <c r="AZ80" s="941" t="s">
        <v>599</v>
      </c>
      <c r="BA80" s="941"/>
      <c r="BB80" s="941"/>
      <c r="BC80" s="941"/>
      <c r="BD80" s="942"/>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6"/>
      <c r="C81" s="937"/>
      <c r="D81" s="937"/>
      <c r="E81" s="937"/>
      <c r="F81" s="937"/>
      <c r="G81" s="937"/>
      <c r="H81" s="937"/>
      <c r="I81" s="937"/>
      <c r="J81" s="937"/>
      <c r="K81" s="937"/>
      <c r="L81" s="937"/>
      <c r="M81" s="937"/>
      <c r="N81" s="937"/>
      <c r="O81" s="937"/>
      <c r="P81" s="938"/>
      <c r="Q81" s="939"/>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41"/>
      <c r="BA81" s="941"/>
      <c r="BB81" s="941"/>
      <c r="BC81" s="941"/>
      <c r="BD81" s="942"/>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6"/>
      <c r="C82" s="937"/>
      <c r="D82" s="937"/>
      <c r="E82" s="937"/>
      <c r="F82" s="937"/>
      <c r="G82" s="937"/>
      <c r="H82" s="937"/>
      <c r="I82" s="937"/>
      <c r="J82" s="937"/>
      <c r="K82" s="937"/>
      <c r="L82" s="937"/>
      <c r="M82" s="937"/>
      <c r="N82" s="937"/>
      <c r="O82" s="937"/>
      <c r="P82" s="938"/>
      <c r="Q82" s="939"/>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41"/>
      <c r="BA82" s="941"/>
      <c r="BB82" s="941"/>
      <c r="BC82" s="941"/>
      <c r="BD82" s="942"/>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6"/>
      <c r="C83" s="937"/>
      <c r="D83" s="937"/>
      <c r="E83" s="937"/>
      <c r="F83" s="937"/>
      <c r="G83" s="937"/>
      <c r="H83" s="937"/>
      <c r="I83" s="937"/>
      <c r="J83" s="937"/>
      <c r="K83" s="937"/>
      <c r="L83" s="937"/>
      <c r="M83" s="937"/>
      <c r="N83" s="937"/>
      <c r="O83" s="937"/>
      <c r="P83" s="938"/>
      <c r="Q83" s="939"/>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41"/>
      <c r="BA83" s="941"/>
      <c r="BB83" s="941"/>
      <c r="BC83" s="941"/>
      <c r="BD83" s="942"/>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6"/>
      <c r="C84" s="937"/>
      <c r="D84" s="937"/>
      <c r="E84" s="937"/>
      <c r="F84" s="937"/>
      <c r="G84" s="937"/>
      <c r="H84" s="937"/>
      <c r="I84" s="937"/>
      <c r="J84" s="937"/>
      <c r="K84" s="937"/>
      <c r="L84" s="937"/>
      <c r="M84" s="937"/>
      <c r="N84" s="937"/>
      <c r="O84" s="937"/>
      <c r="P84" s="938"/>
      <c r="Q84" s="939"/>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41"/>
      <c r="BA84" s="941"/>
      <c r="BB84" s="941"/>
      <c r="BC84" s="941"/>
      <c r="BD84" s="942"/>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6"/>
      <c r="C85" s="937"/>
      <c r="D85" s="937"/>
      <c r="E85" s="937"/>
      <c r="F85" s="937"/>
      <c r="G85" s="937"/>
      <c r="H85" s="937"/>
      <c r="I85" s="937"/>
      <c r="J85" s="937"/>
      <c r="K85" s="937"/>
      <c r="L85" s="937"/>
      <c r="M85" s="937"/>
      <c r="N85" s="937"/>
      <c r="O85" s="937"/>
      <c r="P85" s="938"/>
      <c r="Q85" s="939"/>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41"/>
      <c r="BA85" s="941"/>
      <c r="BB85" s="941"/>
      <c r="BC85" s="941"/>
      <c r="BD85" s="942"/>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6"/>
      <c r="C86" s="937"/>
      <c r="D86" s="937"/>
      <c r="E86" s="937"/>
      <c r="F86" s="937"/>
      <c r="G86" s="937"/>
      <c r="H86" s="937"/>
      <c r="I86" s="937"/>
      <c r="J86" s="937"/>
      <c r="K86" s="937"/>
      <c r="L86" s="937"/>
      <c r="M86" s="937"/>
      <c r="N86" s="937"/>
      <c r="O86" s="937"/>
      <c r="P86" s="938"/>
      <c r="Q86" s="939"/>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41"/>
      <c r="BA86" s="941"/>
      <c r="BB86" s="941"/>
      <c r="BC86" s="941"/>
      <c r="BD86" s="942"/>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6"/>
      <c r="C87" s="947"/>
      <c r="D87" s="947"/>
      <c r="E87" s="947"/>
      <c r="F87" s="947"/>
      <c r="G87" s="947"/>
      <c r="H87" s="947"/>
      <c r="I87" s="947"/>
      <c r="J87" s="947"/>
      <c r="K87" s="947"/>
      <c r="L87" s="947"/>
      <c r="M87" s="947"/>
      <c r="N87" s="947"/>
      <c r="O87" s="947"/>
      <c r="P87" s="948"/>
      <c r="Q87" s="949"/>
      <c r="R87" s="950"/>
      <c r="S87" s="950"/>
      <c r="T87" s="950"/>
      <c r="U87" s="950"/>
      <c r="V87" s="950"/>
      <c r="W87" s="950"/>
      <c r="X87" s="950"/>
      <c r="Y87" s="950"/>
      <c r="Z87" s="950"/>
      <c r="AA87" s="950"/>
      <c r="AB87" s="950"/>
      <c r="AC87" s="950"/>
      <c r="AD87" s="950"/>
      <c r="AE87" s="950"/>
      <c r="AF87" s="950"/>
      <c r="AG87" s="950"/>
      <c r="AH87" s="950"/>
      <c r="AI87" s="950"/>
      <c r="AJ87" s="950"/>
      <c r="AK87" s="950"/>
      <c r="AL87" s="950"/>
      <c r="AM87" s="950"/>
      <c r="AN87" s="950"/>
      <c r="AO87" s="950"/>
      <c r="AP87" s="950"/>
      <c r="AQ87" s="950"/>
      <c r="AR87" s="950"/>
      <c r="AS87" s="950"/>
      <c r="AT87" s="950"/>
      <c r="AU87" s="950"/>
      <c r="AV87" s="950"/>
      <c r="AW87" s="950"/>
      <c r="AX87" s="950"/>
      <c r="AY87" s="950"/>
      <c r="AZ87" s="951"/>
      <c r="BA87" s="951"/>
      <c r="BB87" s="951"/>
      <c r="BC87" s="951"/>
      <c r="BD87" s="952"/>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382</v>
      </c>
      <c r="B88" s="850" t="s">
        <v>419</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10497</v>
      </c>
      <c r="AG88" s="902"/>
      <c r="AH88" s="902"/>
      <c r="AI88" s="902"/>
      <c r="AJ88" s="902"/>
      <c r="AK88" s="899"/>
      <c r="AL88" s="899"/>
      <c r="AM88" s="899"/>
      <c r="AN88" s="899"/>
      <c r="AO88" s="899"/>
      <c r="AP88" s="902">
        <v>5614</v>
      </c>
      <c r="AQ88" s="902"/>
      <c r="AR88" s="902"/>
      <c r="AS88" s="902"/>
      <c r="AT88" s="902"/>
      <c r="AU88" s="902">
        <v>945</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850" t="s">
        <v>420</v>
      </c>
      <c r="BS102" s="851"/>
      <c r="BT102" s="851"/>
      <c r="BU102" s="851"/>
      <c r="BV102" s="851"/>
      <c r="BW102" s="851"/>
      <c r="BX102" s="851"/>
      <c r="BY102" s="851"/>
      <c r="BZ102" s="851"/>
      <c r="CA102" s="851"/>
      <c r="CB102" s="851"/>
      <c r="CC102" s="851"/>
      <c r="CD102" s="851"/>
      <c r="CE102" s="851"/>
      <c r="CF102" s="851"/>
      <c r="CG102" s="852"/>
      <c r="CH102" s="953"/>
      <c r="CI102" s="954"/>
      <c r="CJ102" s="954"/>
      <c r="CK102" s="954"/>
      <c r="CL102" s="955"/>
      <c r="CM102" s="953"/>
      <c r="CN102" s="954"/>
      <c r="CO102" s="954"/>
      <c r="CP102" s="954"/>
      <c r="CQ102" s="955"/>
      <c r="CR102" s="956">
        <v>2</v>
      </c>
      <c r="CS102" s="910"/>
      <c r="CT102" s="910"/>
      <c r="CU102" s="910"/>
      <c r="CV102" s="957"/>
      <c r="CW102" s="956" t="s">
        <v>606</v>
      </c>
      <c r="CX102" s="910"/>
      <c r="CY102" s="910"/>
      <c r="CZ102" s="910"/>
      <c r="DA102" s="957"/>
      <c r="DB102" s="956" t="s">
        <v>606</v>
      </c>
      <c r="DC102" s="910"/>
      <c r="DD102" s="910"/>
      <c r="DE102" s="910"/>
      <c r="DF102" s="957"/>
      <c r="DG102" s="956">
        <v>85</v>
      </c>
      <c r="DH102" s="910"/>
      <c r="DI102" s="910"/>
      <c r="DJ102" s="910"/>
      <c r="DK102" s="957"/>
      <c r="DL102" s="956" t="s">
        <v>607</v>
      </c>
      <c r="DM102" s="910"/>
      <c r="DN102" s="910"/>
      <c r="DO102" s="910"/>
      <c r="DP102" s="957"/>
      <c r="DQ102" s="956" t="s">
        <v>607</v>
      </c>
      <c r="DR102" s="910"/>
      <c r="DS102" s="910"/>
      <c r="DT102" s="910"/>
      <c r="DU102" s="957"/>
      <c r="DV102" s="980"/>
      <c r="DW102" s="981"/>
      <c r="DX102" s="981"/>
      <c r="DY102" s="981"/>
      <c r="DZ102" s="982"/>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83" t="s">
        <v>421</v>
      </c>
      <c r="BR103" s="983"/>
      <c r="BS103" s="983"/>
      <c r="BT103" s="983"/>
      <c r="BU103" s="983"/>
      <c r="BV103" s="983"/>
      <c r="BW103" s="983"/>
      <c r="BX103" s="983"/>
      <c r="BY103" s="983"/>
      <c r="BZ103" s="983"/>
      <c r="CA103" s="983"/>
      <c r="CB103" s="983"/>
      <c r="CC103" s="983"/>
      <c r="CD103" s="983"/>
      <c r="CE103" s="983"/>
      <c r="CF103" s="983"/>
      <c r="CG103" s="983"/>
      <c r="CH103" s="983"/>
      <c r="CI103" s="983"/>
      <c r="CJ103" s="983"/>
      <c r="CK103" s="983"/>
      <c r="CL103" s="983"/>
      <c r="CM103" s="983"/>
      <c r="CN103" s="983"/>
      <c r="CO103" s="983"/>
      <c r="CP103" s="983"/>
      <c r="CQ103" s="983"/>
      <c r="CR103" s="983"/>
      <c r="CS103" s="983"/>
      <c r="CT103" s="983"/>
      <c r="CU103" s="983"/>
      <c r="CV103" s="983"/>
      <c r="CW103" s="983"/>
      <c r="CX103" s="983"/>
      <c r="CY103" s="983"/>
      <c r="CZ103" s="983"/>
      <c r="DA103" s="983"/>
      <c r="DB103" s="983"/>
      <c r="DC103" s="983"/>
      <c r="DD103" s="983"/>
      <c r="DE103" s="983"/>
      <c r="DF103" s="983"/>
      <c r="DG103" s="983"/>
      <c r="DH103" s="983"/>
      <c r="DI103" s="983"/>
      <c r="DJ103" s="983"/>
      <c r="DK103" s="983"/>
      <c r="DL103" s="983"/>
      <c r="DM103" s="983"/>
      <c r="DN103" s="983"/>
      <c r="DO103" s="983"/>
      <c r="DP103" s="983"/>
      <c r="DQ103" s="983"/>
      <c r="DR103" s="983"/>
      <c r="DS103" s="983"/>
      <c r="DT103" s="983"/>
      <c r="DU103" s="983"/>
      <c r="DV103" s="983"/>
      <c r="DW103" s="983"/>
      <c r="DX103" s="983"/>
      <c r="DY103" s="983"/>
      <c r="DZ103" s="983"/>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4" t="s">
        <v>422</v>
      </c>
      <c r="BR104" s="984"/>
      <c r="BS104" s="984"/>
      <c r="BT104" s="984"/>
      <c r="BU104" s="984"/>
      <c r="BV104" s="984"/>
      <c r="BW104" s="984"/>
      <c r="BX104" s="984"/>
      <c r="BY104" s="984"/>
      <c r="BZ104" s="984"/>
      <c r="CA104" s="984"/>
      <c r="CB104" s="984"/>
      <c r="CC104" s="984"/>
      <c r="CD104" s="984"/>
      <c r="CE104" s="984"/>
      <c r="CF104" s="984"/>
      <c r="CG104" s="984"/>
      <c r="CH104" s="984"/>
      <c r="CI104" s="984"/>
      <c r="CJ104" s="984"/>
      <c r="CK104" s="984"/>
      <c r="CL104" s="984"/>
      <c r="CM104" s="984"/>
      <c r="CN104" s="984"/>
      <c r="CO104" s="984"/>
      <c r="CP104" s="984"/>
      <c r="CQ104" s="984"/>
      <c r="CR104" s="984"/>
      <c r="CS104" s="984"/>
      <c r="CT104" s="984"/>
      <c r="CU104" s="984"/>
      <c r="CV104" s="984"/>
      <c r="CW104" s="984"/>
      <c r="CX104" s="984"/>
      <c r="CY104" s="984"/>
      <c r="CZ104" s="984"/>
      <c r="DA104" s="984"/>
      <c r="DB104" s="984"/>
      <c r="DC104" s="984"/>
      <c r="DD104" s="984"/>
      <c r="DE104" s="984"/>
      <c r="DF104" s="984"/>
      <c r="DG104" s="984"/>
      <c r="DH104" s="984"/>
      <c r="DI104" s="984"/>
      <c r="DJ104" s="984"/>
      <c r="DK104" s="984"/>
      <c r="DL104" s="984"/>
      <c r="DM104" s="984"/>
      <c r="DN104" s="984"/>
      <c r="DO104" s="984"/>
      <c r="DP104" s="984"/>
      <c r="DQ104" s="984"/>
      <c r="DR104" s="984"/>
      <c r="DS104" s="984"/>
      <c r="DT104" s="984"/>
      <c r="DU104" s="984"/>
      <c r="DV104" s="984"/>
      <c r="DW104" s="984"/>
      <c r="DX104" s="984"/>
      <c r="DY104" s="984"/>
      <c r="DZ104" s="984"/>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5" t="s">
        <v>425</v>
      </c>
      <c r="B108" s="986"/>
      <c r="C108" s="986"/>
      <c r="D108" s="986"/>
      <c r="E108" s="986"/>
      <c r="F108" s="986"/>
      <c r="G108" s="986"/>
      <c r="H108" s="986"/>
      <c r="I108" s="986"/>
      <c r="J108" s="986"/>
      <c r="K108" s="986"/>
      <c r="L108" s="986"/>
      <c r="M108" s="986"/>
      <c r="N108" s="986"/>
      <c r="O108" s="986"/>
      <c r="P108" s="986"/>
      <c r="Q108" s="986"/>
      <c r="R108" s="986"/>
      <c r="S108" s="986"/>
      <c r="T108" s="986"/>
      <c r="U108" s="986"/>
      <c r="V108" s="986"/>
      <c r="W108" s="986"/>
      <c r="X108" s="986"/>
      <c r="Y108" s="986"/>
      <c r="Z108" s="986"/>
      <c r="AA108" s="986"/>
      <c r="AB108" s="986"/>
      <c r="AC108" s="986"/>
      <c r="AD108" s="986"/>
      <c r="AE108" s="986"/>
      <c r="AF108" s="986"/>
      <c r="AG108" s="986"/>
      <c r="AH108" s="986"/>
      <c r="AI108" s="986"/>
      <c r="AJ108" s="986"/>
      <c r="AK108" s="986"/>
      <c r="AL108" s="986"/>
      <c r="AM108" s="986"/>
      <c r="AN108" s="986"/>
      <c r="AO108" s="986"/>
      <c r="AP108" s="986"/>
      <c r="AQ108" s="986"/>
      <c r="AR108" s="986"/>
      <c r="AS108" s="986"/>
      <c r="AT108" s="987"/>
      <c r="AU108" s="985" t="s">
        <v>426</v>
      </c>
      <c r="AV108" s="986"/>
      <c r="AW108" s="986"/>
      <c r="AX108" s="986"/>
      <c r="AY108" s="986"/>
      <c r="AZ108" s="986"/>
      <c r="BA108" s="986"/>
      <c r="BB108" s="986"/>
      <c r="BC108" s="986"/>
      <c r="BD108" s="986"/>
      <c r="BE108" s="986"/>
      <c r="BF108" s="986"/>
      <c r="BG108" s="986"/>
      <c r="BH108" s="986"/>
      <c r="BI108" s="986"/>
      <c r="BJ108" s="986"/>
      <c r="BK108" s="986"/>
      <c r="BL108" s="986"/>
      <c r="BM108" s="986"/>
      <c r="BN108" s="986"/>
      <c r="BO108" s="986"/>
      <c r="BP108" s="986"/>
      <c r="BQ108" s="986"/>
      <c r="BR108" s="986"/>
      <c r="BS108" s="986"/>
      <c r="BT108" s="986"/>
      <c r="BU108" s="986"/>
      <c r="BV108" s="986"/>
      <c r="BW108" s="986"/>
      <c r="BX108" s="986"/>
      <c r="BY108" s="986"/>
      <c r="BZ108" s="986"/>
      <c r="CA108" s="986"/>
      <c r="CB108" s="986"/>
      <c r="CC108" s="986"/>
      <c r="CD108" s="986"/>
      <c r="CE108" s="986"/>
      <c r="CF108" s="986"/>
      <c r="CG108" s="986"/>
      <c r="CH108" s="986"/>
      <c r="CI108" s="986"/>
      <c r="CJ108" s="986"/>
      <c r="CK108" s="986"/>
      <c r="CL108" s="986"/>
      <c r="CM108" s="986"/>
      <c r="CN108" s="986"/>
      <c r="CO108" s="986"/>
      <c r="CP108" s="986"/>
      <c r="CQ108" s="986"/>
      <c r="CR108" s="986"/>
      <c r="CS108" s="986"/>
      <c r="CT108" s="986"/>
      <c r="CU108" s="986"/>
      <c r="CV108" s="986"/>
      <c r="CW108" s="986"/>
      <c r="CX108" s="986"/>
      <c r="CY108" s="986"/>
      <c r="CZ108" s="986"/>
      <c r="DA108" s="986"/>
      <c r="DB108" s="986"/>
      <c r="DC108" s="986"/>
      <c r="DD108" s="986"/>
      <c r="DE108" s="986"/>
      <c r="DF108" s="986"/>
      <c r="DG108" s="986"/>
      <c r="DH108" s="986"/>
      <c r="DI108" s="986"/>
      <c r="DJ108" s="986"/>
      <c r="DK108" s="986"/>
      <c r="DL108" s="986"/>
      <c r="DM108" s="986"/>
      <c r="DN108" s="986"/>
      <c r="DO108" s="986"/>
      <c r="DP108" s="986"/>
      <c r="DQ108" s="986"/>
      <c r="DR108" s="986"/>
      <c r="DS108" s="986"/>
      <c r="DT108" s="986"/>
      <c r="DU108" s="986"/>
      <c r="DV108" s="986"/>
      <c r="DW108" s="986"/>
      <c r="DX108" s="986"/>
      <c r="DY108" s="986"/>
      <c r="DZ108" s="987"/>
    </row>
    <row r="109" spans="1:131" s="226" customFormat="1" ht="26.25" customHeight="1">
      <c r="A109" s="978" t="s">
        <v>427</v>
      </c>
      <c r="B109" s="959"/>
      <c r="C109" s="959"/>
      <c r="D109" s="959"/>
      <c r="E109" s="959"/>
      <c r="F109" s="959"/>
      <c r="G109" s="959"/>
      <c r="H109" s="959"/>
      <c r="I109" s="959"/>
      <c r="J109" s="959"/>
      <c r="K109" s="959"/>
      <c r="L109" s="959"/>
      <c r="M109" s="959"/>
      <c r="N109" s="959"/>
      <c r="O109" s="959"/>
      <c r="P109" s="959"/>
      <c r="Q109" s="959"/>
      <c r="R109" s="959"/>
      <c r="S109" s="959"/>
      <c r="T109" s="959"/>
      <c r="U109" s="959"/>
      <c r="V109" s="959"/>
      <c r="W109" s="959"/>
      <c r="X109" s="959"/>
      <c r="Y109" s="959"/>
      <c r="Z109" s="960"/>
      <c r="AA109" s="958" t="s">
        <v>428</v>
      </c>
      <c r="AB109" s="959"/>
      <c r="AC109" s="959"/>
      <c r="AD109" s="959"/>
      <c r="AE109" s="960"/>
      <c r="AF109" s="958" t="s">
        <v>301</v>
      </c>
      <c r="AG109" s="959"/>
      <c r="AH109" s="959"/>
      <c r="AI109" s="959"/>
      <c r="AJ109" s="960"/>
      <c r="AK109" s="958" t="s">
        <v>300</v>
      </c>
      <c r="AL109" s="959"/>
      <c r="AM109" s="959"/>
      <c r="AN109" s="959"/>
      <c r="AO109" s="960"/>
      <c r="AP109" s="958" t="s">
        <v>429</v>
      </c>
      <c r="AQ109" s="959"/>
      <c r="AR109" s="959"/>
      <c r="AS109" s="959"/>
      <c r="AT109" s="961"/>
      <c r="AU109" s="978" t="s">
        <v>427</v>
      </c>
      <c r="AV109" s="959"/>
      <c r="AW109" s="959"/>
      <c r="AX109" s="959"/>
      <c r="AY109" s="959"/>
      <c r="AZ109" s="959"/>
      <c r="BA109" s="959"/>
      <c r="BB109" s="959"/>
      <c r="BC109" s="959"/>
      <c r="BD109" s="959"/>
      <c r="BE109" s="959"/>
      <c r="BF109" s="959"/>
      <c r="BG109" s="959"/>
      <c r="BH109" s="959"/>
      <c r="BI109" s="959"/>
      <c r="BJ109" s="959"/>
      <c r="BK109" s="959"/>
      <c r="BL109" s="959"/>
      <c r="BM109" s="959"/>
      <c r="BN109" s="959"/>
      <c r="BO109" s="959"/>
      <c r="BP109" s="960"/>
      <c r="BQ109" s="958" t="s">
        <v>428</v>
      </c>
      <c r="BR109" s="959"/>
      <c r="BS109" s="959"/>
      <c r="BT109" s="959"/>
      <c r="BU109" s="960"/>
      <c r="BV109" s="958" t="s">
        <v>301</v>
      </c>
      <c r="BW109" s="959"/>
      <c r="BX109" s="959"/>
      <c r="BY109" s="959"/>
      <c r="BZ109" s="960"/>
      <c r="CA109" s="958" t="s">
        <v>300</v>
      </c>
      <c r="CB109" s="959"/>
      <c r="CC109" s="959"/>
      <c r="CD109" s="959"/>
      <c r="CE109" s="960"/>
      <c r="CF109" s="979" t="s">
        <v>429</v>
      </c>
      <c r="CG109" s="979"/>
      <c r="CH109" s="979"/>
      <c r="CI109" s="979"/>
      <c r="CJ109" s="979"/>
      <c r="CK109" s="958" t="s">
        <v>430</v>
      </c>
      <c r="CL109" s="959"/>
      <c r="CM109" s="959"/>
      <c r="CN109" s="959"/>
      <c r="CO109" s="959"/>
      <c r="CP109" s="959"/>
      <c r="CQ109" s="959"/>
      <c r="CR109" s="959"/>
      <c r="CS109" s="959"/>
      <c r="CT109" s="959"/>
      <c r="CU109" s="959"/>
      <c r="CV109" s="959"/>
      <c r="CW109" s="959"/>
      <c r="CX109" s="959"/>
      <c r="CY109" s="959"/>
      <c r="CZ109" s="959"/>
      <c r="DA109" s="959"/>
      <c r="DB109" s="959"/>
      <c r="DC109" s="959"/>
      <c r="DD109" s="959"/>
      <c r="DE109" s="959"/>
      <c r="DF109" s="960"/>
      <c r="DG109" s="958" t="s">
        <v>428</v>
      </c>
      <c r="DH109" s="959"/>
      <c r="DI109" s="959"/>
      <c r="DJ109" s="959"/>
      <c r="DK109" s="960"/>
      <c r="DL109" s="958" t="s">
        <v>301</v>
      </c>
      <c r="DM109" s="959"/>
      <c r="DN109" s="959"/>
      <c r="DO109" s="959"/>
      <c r="DP109" s="960"/>
      <c r="DQ109" s="958" t="s">
        <v>300</v>
      </c>
      <c r="DR109" s="959"/>
      <c r="DS109" s="959"/>
      <c r="DT109" s="959"/>
      <c r="DU109" s="960"/>
      <c r="DV109" s="958" t="s">
        <v>429</v>
      </c>
      <c r="DW109" s="959"/>
      <c r="DX109" s="959"/>
      <c r="DY109" s="959"/>
      <c r="DZ109" s="961"/>
    </row>
    <row r="110" spans="1:131" s="226" customFormat="1" ht="26.25" customHeight="1">
      <c r="A110" s="962" t="s">
        <v>431</v>
      </c>
      <c r="B110" s="963"/>
      <c r="C110" s="963"/>
      <c r="D110" s="963"/>
      <c r="E110" s="963"/>
      <c r="F110" s="963"/>
      <c r="G110" s="963"/>
      <c r="H110" s="963"/>
      <c r="I110" s="963"/>
      <c r="J110" s="963"/>
      <c r="K110" s="963"/>
      <c r="L110" s="963"/>
      <c r="M110" s="963"/>
      <c r="N110" s="963"/>
      <c r="O110" s="963"/>
      <c r="P110" s="963"/>
      <c r="Q110" s="963"/>
      <c r="R110" s="963"/>
      <c r="S110" s="963"/>
      <c r="T110" s="963"/>
      <c r="U110" s="963"/>
      <c r="V110" s="963"/>
      <c r="W110" s="963"/>
      <c r="X110" s="963"/>
      <c r="Y110" s="963"/>
      <c r="Z110" s="964"/>
      <c r="AA110" s="965">
        <v>918631</v>
      </c>
      <c r="AB110" s="966"/>
      <c r="AC110" s="966"/>
      <c r="AD110" s="966"/>
      <c r="AE110" s="967"/>
      <c r="AF110" s="968">
        <v>886718</v>
      </c>
      <c r="AG110" s="966"/>
      <c r="AH110" s="966"/>
      <c r="AI110" s="966"/>
      <c r="AJ110" s="967"/>
      <c r="AK110" s="968">
        <v>896089</v>
      </c>
      <c r="AL110" s="966"/>
      <c r="AM110" s="966"/>
      <c r="AN110" s="966"/>
      <c r="AO110" s="967"/>
      <c r="AP110" s="969">
        <v>17</v>
      </c>
      <c r="AQ110" s="970"/>
      <c r="AR110" s="970"/>
      <c r="AS110" s="970"/>
      <c r="AT110" s="971"/>
      <c r="AU110" s="972" t="s">
        <v>66</v>
      </c>
      <c r="AV110" s="973"/>
      <c r="AW110" s="973"/>
      <c r="AX110" s="973"/>
      <c r="AY110" s="973"/>
      <c r="AZ110" s="1014" t="s">
        <v>432</v>
      </c>
      <c r="BA110" s="963"/>
      <c r="BB110" s="963"/>
      <c r="BC110" s="963"/>
      <c r="BD110" s="963"/>
      <c r="BE110" s="963"/>
      <c r="BF110" s="963"/>
      <c r="BG110" s="963"/>
      <c r="BH110" s="963"/>
      <c r="BI110" s="963"/>
      <c r="BJ110" s="963"/>
      <c r="BK110" s="963"/>
      <c r="BL110" s="963"/>
      <c r="BM110" s="963"/>
      <c r="BN110" s="963"/>
      <c r="BO110" s="963"/>
      <c r="BP110" s="964"/>
      <c r="BQ110" s="1000">
        <v>10149279</v>
      </c>
      <c r="BR110" s="1001"/>
      <c r="BS110" s="1001"/>
      <c r="BT110" s="1001"/>
      <c r="BU110" s="1001"/>
      <c r="BV110" s="1001">
        <v>10250065</v>
      </c>
      <c r="BW110" s="1001"/>
      <c r="BX110" s="1001"/>
      <c r="BY110" s="1001"/>
      <c r="BZ110" s="1001"/>
      <c r="CA110" s="1001">
        <v>10430385</v>
      </c>
      <c r="CB110" s="1001"/>
      <c r="CC110" s="1001"/>
      <c r="CD110" s="1001"/>
      <c r="CE110" s="1001"/>
      <c r="CF110" s="1015">
        <v>198.2</v>
      </c>
      <c r="CG110" s="1016"/>
      <c r="CH110" s="1016"/>
      <c r="CI110" s="1016"/>
      <c r="CJ110" s="1016"/>
      <c r="CK110" s="1017" t="s">
        <v>433</v>
      </c>
      <c r="CL110" s="1018"/>
      <c r="CM110" s="997" t="s">
        <v>434</v>
      </c>
      <c r="CN110" s="998"/>
      <c r="CO110" s="998"/>
      <c r="CP110" s="998"/>
      <c r="CQ110" s="998"/>
      <c r="CR110" s="998"/>
      <c r="CS110" s="998"/>
      <c r="CT110" s="998"/>
      <c r="CU110" s="998"/>
      <c r="CV110" s="998"/>
      <c r="CW110" s="998"/>
      <c r="CX110" s="998"/>
      <c r="CY110" s="998"/>
      <c r="CZ110" s="998"/>
      <c r="DA110" s="998"/>
      <c r="DB110" s="998"/>
      <c r="DC110" s="998"/>
      <c r="DD110" s="998"/>
      <c r="DE110" s="998"/>
      <c r="DF110" s="999"/>
      <c r="DG110" s="1000" t="s">
        <v>435</v>
      </c>
      <c r="DH110" s="1001"/>
      <c r="DI110" s="1001"/>
      <c r="DJ110" s="1001"/>
      <c r="DK110" s="1001"/>
      <c r="DL110" s="1001" t="s">
        <v>435</v>
      </c>
      <c r="DM110" s="1001"/>
      <c r="DN110" s="1001"/>
      <c r="DO110" s="1001"/>
      <c r="DP110" s="1001"/>
      <c r="DQ110" s="1001" t="s">
        <v>403</v>
      </c>
      <c r="DR110" s="1001"/>
      <c r="DS110" s="1001"/>
      <c r="DT110" s="1001"/>
      <c r="DU110" s="1001"/>
      <c r="DV110" s="1002" t="s">
        <v>403</v>
      </c>
      <c r="DW110" s="1002"/>
      <c r="DX110" s="1002"/>
      <c r="DY110" s="1002"/>
      <c r="DZ110" s="1003"/>
    </row>
    <row r="111" spans="1:131" s="226" customFormat="1" ht="26.25" customHeight="1">
      <c r="A111" s="1004" t="s">
        <v>436</v>
      </c>
      <c r="B111" s="1005"/>
      <c r="C111" s="1005"/>
      <c r="D111" s="1005"/>
      <c r="E111" s="1005"/>
      <c r="F111" s="1005"/>
      <c r="G111" s="1005"/>
      <c r="H111" s="1005"/>
      <c r="I111" s="1005"/>
      <c r="J111" s="1005"/>
      <c r="K111" s="1005"/>
      <c r="L111" s="1005"/>
      <c r="M111" s="1005"/>
      <c r="N111" s="1005"/>
      <c r="O111" s="1005"/>
      <c r="P111" s="1005"/>
      <c r="Q111" s="1005"/>
      <c r="R111" s="1005"/>
      <c r="S111" s="1005"/>
      <c r="T111" s="1005"/>
      <c r="U111" s="1005"/>
      <c r="V111" s="1005"/>
      <c r="W111" s="1005"/>
      <c r="X111" s="1005"/>
      <c r="Y111" s="1005"/>
      <c r="Z111" s="1006"/>
      <c r="AA111" s="1007" t="s">
        <v>435</v>
      </c>
      <c r="AB111" s="1008"/>
      <c r="AC111" s="1008"/>
      <c r="AD111" s="1008"/>
      <c r="AE111" s="1009"/>
      <c r="AF111" s="1010" t="s">
        <v>435</v>
      </c>
      <c r="AG111" s="1008"/>
      <c r="AH111" s="1008"/>
      <c r="AI111" s="1008"/>
      <c r="AJ111" s="1009"/>
      <c r="AK111" s="1010" t="s">
        <v>435</v>
      </c>
      <c r="AL111" s="1008"/>
      <c r="AM111" s="1008"/>
      <c r="AN111" s="1008"/>
      <c r="AO111" s="1009"/>
      <c r="AP111" s="1011" t="s">
        <v>435</v>
      </c>
      <c r="AQ111" s="1012"/>
      <c r="AR111" s="1012"/>
      <c r="AS111" s="1012"/>
      <c r="AT111" s="1013"/>
      <c r="AU111" s="974"/>
      <c r="AV111" s="975"/>
      <c r="AW111" s="975"/>
      <c r="AX111" s="975"/>
      <c r="AY111" s="975"/>
      <c r="AZ111" s="1023" t="s">
        <v>437</v>
      </c>
      <c r="BA111" s="1024"/>
      <c r="BB111" s="1024"/>
      <c r="BC111" s="1024"/>
      <c r="BD111" s="1024"/>
      <c r="BE111" s="1024"/>
      <c r="BF111" s="1024"/>
      <c r="BG111" s="1024"/>
      <c r="BH111" s="1024"/>
      <c r="BI111" s="1024"/>
      <c r="BJ111" s="1024"/>
      <c r="BK111" s="1024"/>
      <c r="BL111" s="1024"/>
      <c r="BM111" s="1024"/>
      <c r="BN111" s="1024"/>
      <c r="BO111" s="1024"/>
      <c r="BP111" s="1025"/>
      <c r="BQ111" s="993">
        <v>125436</v>
      </c>
      <c r="BR111" s="994"/>
      <c r="BS111" s="994"/>
      <c r="BT111" s="994"/>
      <c r="BU111" s="994"/>
      <c r="BV111" s="994">
        <v>105436</v>
      </c>
      <c r="BW111" s="994"/>
      <c r="BX111" s="994"/>
      <c r="BY111" s="994"/>
      <c r="BZ111" s="994"/>
      <c r="CA111" s="994">
        <v>85436</v>
      </c>
      <c r="CB111" s="994"/>
      <c r="CC111" s="994"/>
      <c r="CD111" s="994"/>
      <c r="CE111" s="994"/>
      <c r="CF111" s="988">
        <v>1.6</v>
      </c>
      <c r="CG111" s="989"/>
      <c r="CH111" s="989"/>
      <c r="CI111" s="989"/>
      <c r="CJ111" s="989"/>
      <c r="CK111" s="1019"/>
      <c r="CL111" s="1020"/>
      <c r="CM111" s="990" t="s">
        <v>438</v>
      </c>
      <c r="CN111" s="991"/>
      <c r="CO111" s="991"/>
      <c r="CP111" s="991"/>
      <c r="CQ111" s="991"/>
      <c r="CR111" s="991"/>
      <c r="CS111" s="991"/>
      <c r="CT111" s="991"/>
      <c r="CU111" s="991"/>
      <c r="CV111" s="991"/>
      <c r="CW111" s="991"/>
      <c r="CX111" s="991"/>
      <c r="CY111" s="991"/>
      <c r="CZ111" s="991"/>
      <c r="DA111" s="991"/>
      <c r="DB111" s="991"/>
      <c r="DC111" s="991"/>
      <c r="DD111" s="991"/>
      <c r="DE111" s="991"/>
      <c r="DF111" s="992"/>
      <c r="DG111" s="993" t="s">
        <v>439</v>
      </c>
      <c r="DH111" s="994"/>
      <c r="DI111" s="994"/>
      <c r="DJ111" s="994"/>
      <c r="DK111" s="994"/>
      <c r="DL111" s="994" t="s">
        <v>435</v>
      </c>
      <c r="DM111" s="994"/>
      <c r="DN111" s="994"/>
      <c r="DO111" s="994"/>
      <c r="DP111" s="994"/>
      <c r="DQ111" s="994" t="s">
        <v>439</v>
      </c>
      <c r="DR111" s="994"/>
      <c r="DS111" s="994"/>
      <c r="DT111" s="994"/>
      <c r="DU111" s="994"/>
      <c r="DV111" s="995" t="s">
        <v>439</v>
      </c>
      <c r="DW111" s="995"/>
      <c r="DX111" s="995"/>
      <c r="DY111" s="995"/>
      <c r="DZ111" s="996"/>
    </row>
    <row r="112" spans="1:131" s="226" customFormat="1" ht="26.25" customHeight="1">
      <c r="A112" s="1026" t="s">
        <v>440</v>
      </c>
      <c r="B112" s="1027"/>
      <c r="C112" s="1024" t="s">
        <v>441</v>
      </c>
      <c r="D112" s="1024"/>
      <c r="E112" s="1024"/>
      <c r="F112" s="1024"/>
      <c r="G112" s="1024"/>
      <c r="H112" s="1024"/>
      <c r="I112" s="1024"/>
      <c r="J112" s="1024"/>
      <c r="K112" s="1024"/>
      <c r="L112" s="1024"/>
      <c r="M112" s="1024"/>
      <c r="N112" s="1024"/>
      <c r="O112" s="1024"/>
      <c r="P112" s="1024"/>
      <c r="Q112" s="1024"/>
      <c r="R112" s="1024"/>
      <c r="S112" s="1024"/>
      <c r="T112" s="1024"/>
      <c r="U112" s="1024"/>
      <c r="V112" s="1024"/>
      <c r="W112" s="1024"/>
      <c r="X112" s="1024"/>
      <c r="Y112" s="1024"/>
      <c r="Z112" s="1025"/>
      <c r="AA112" s="1032" t="s">
        <v>403</v>
      </c>
      <c r="AB112" s="1033"/>
      <c r="AC112" s="1033"/>
      <c r="AD112" s="1033"/>
      <c r="AE112" s="1034"/>
      <c r="AF112" s="1035" t="s">
        <v>439</v>
      </c>
      <c r="AG112" s="1033"/>
      <c r="AH112" s="1033"/>
      <c r="AI112" s="1033"/>
      <c r="AJ112" s="1034"/>
      <c r="AK112" s="1035" t="s">
        <v>403</v>
      </c>
      <c r="AL112" s="1033"/>
      <c r="AM112" s="1033"/>
      <c r="AN112" s="1033"/>
      <c r="AO112" s="1034"/>
      <c r="AP112" s="1036" t="s">
        <v>403</v>
      </c>
      <c r="AQ112" s="1037"/>
      <c r="AR112" s="1037"/>
      <c r="AS112" s="1037"/>
      <c r="AT112" s="1038"/>
      <c r="AU112" s="974"/>
      <c r="AV112" s="975"/>
      <c r="AW112" s="975"/>
      <c r="AX112" s="975"/>
      <c r="AY112" s="975"/>
      <c r="AZ112" s="1023" t="s">
        <v>442</v>
      </c>
      <c r="BA112" s="1024"/>
      <c r="BB112" s="1024"/>
      <c r="BC112" s="1024"/>
      <c r="BD112" s="1024"/>
      <c r="BE112" s="1024"/>
      <c r="BF112" s="1024"/>
      <c r="BG112" s="1024"/>
      <c r="BH112" s="1024"/>
      <c r="BI112" s="1024"/>
      <c r="BJ112" s="1024"/>
      <c r="BK112" s="1024"/>
      <c r="BL112" s="1024"/>
      <c r="BM112" s="1024"/>
      <c r="BN112" s="1024"/>
      <c r="BO112" s="1024"/>
      <c r="BP112" s="1025"/>
      <c r="BQ112" s="993">
        <v>2855603</v>
      </c>
      <c r="BR112" s="994"/>
      <c r="BS112" s="994"/>
      <c r="BT112" s="994"/>
      <c r="BU112" s="994"/>
      <c r="BV112" s="994">
        <v>2792827</v>
      </c>
      <c r="BW112" s="994"/>
      <c r="BX112" s="994"/>
      <c r="BY112" s="994"/>
      <c r="BZ112" s="994"/>
      <c r="CA112" s="994">
        <v>2642668</v>
      </c>
      <c r="CB112" s="994"/>
      <c r="CC112" s="994"/>
      <c r="CD112" s="994"/>
      <c r="CE112" s="994"/>
      <c r="CF112" s="988">
        <v>50.2</v>
      </c>
      <c r="CG112" s="989"/>
      <c r="CH112" s="989"/>
      <c r="CI112" s="989"/>
      <c r="CJ112" s="989"/>
      <c r="CK112" s="1019"/>
      <c r="CL112" s="1020"/>
      <c r="CM112" s="990" t="s">
        <v>443</v>
      </c>
      <c r="CN112" s="991"/>
      <c r="CO112" s="991"/>
      <c r="CP112" s="991"/>
      <c r="CQ112" s="991"/>
      <c r="CR112" s="991"/>
      <c r="CS112" s="991"/>
      <c r="CT112" s="991"/>
      <c r="CU112" s="991"/>
      <c r="CV112" s="991"/>
      <c r="CW112" s="991"/>
      <c r="CX112" s="991"/>
      <c r="CY112" s="991"/>
      <c r="CZ112" s="991"/>
      <c r="DA112" s="991"/>
      <c r="DB112" s="991"/>
      <c r="DC112" s="991"/>
      <c r="DD112" s="991"/>
      <c r="DE112" s="991"/>
      <c r="DF112" s="992"/>
      <c r="DG112" s="993" t="s">
        <v>403</v>
      </c>
      <c r="DH112" s="994"/>
      <c r="DI112" s="994"/>
      <c r="DJ112" s="994"/>
      <c r="DK112" s="994"/>
      <c r="DL112" s="994" t="s">
        <v>403</v>
      </c>
      <c r="DM112" s="994"/>
      <c r="DN112" s="994"/>
      <c r="DO112" s="994"/>
      <c r="DP112" s="994"/>
      <c r="DQ112" s="994" t="s">
        <v>403</v>
      </c>
      <c r="DR112" s="994"/>
      <c r="DS112" s="994"/>
      <c r="DT112" s="994"/>
      <c r="DU112" s="994"/>
      <c r="DV112" s="995" t="s">
        <v>439</v>
      </c>
      <c r="DW112" s="995"/>
      <c r="DX112" s="995"/>
      <c r="DY112" s="995"/>
      <c r="DZ112" s="996"/>
    </row>
    <row r="113" spans="1:130" s="226" customFormat="1" ht="26.25" customHeight="1">
      <c r="A113" s="1028"/>
      <c r="B113" s="1029"/>
      <c r="C113" s="1024" t="s">
        <v>444</v>
      </c>
      <c r="D113" s="1024"/>
      <c r="E113" s="1024"/>
      <c r="F113" s="1024"/>
      <c r="G113" s="1024"/>
      <c r="H113" s="1024"/>
      <c r="I113" s="1024"/>
      <c r="J113" s="1024"/>
      <c r="K113" s="1024"/>
      <c r="L113" s="1024"/>
      <c r="M113" s="1024"/>
      <c r="N113" s="1024"/>
      <c r="O113" s="1024"/>
      <c r="P113" s="1024"/>
      <c r="Q113" s="1024"/>
      <c r="R113" s="1024"/>
      <c r="S113" s="1024"/>
      <c r="T113" s="1024"/>
      <c r="U113" s="1024"/>
      <c r="V113" s="1024"/>
      <c r="W113" s="1024"/>
      <c r="X113" s="1024"/>
      <c r="Y113" s="1024"/>
      <c r="Z113" s="1025"/>
      <c r="AA113" s="1007">
        <v>298333</v>
      </c>
      <c r="AB113" s="1008"/>
      <c r="AC113" s="1008"/>
      <c r="AD113" s="1008"/>
      <c r="AE113" s="1009"/>
      <c r="AF113" s="1010">
        <v>271003</v>
      </c>
      <c r="AG113" s="1008"/>
      <c r="AH113" s="1008"/>
      <c r="AI113" s="1008"/>
      <c r="AJ113" s="1009"/>
      <c r="AK113" s="1010">
        <v>276749</v>
      </c>
      <c r="AL113" s="1008"/>
      <c r="AM113" s="1008"/>
      <c r="AN113" s="1008"/>
      <c r="AO113" s="1009"/>
      <c r="AP113" s="1011">
        <v>5.3</v>
      </c>
      <c r="AQ113" s="1012"/>
      <c r="AR113" s="1012"/>
      <c r="AS113" s="1012"/>
      <c r="AT113" s="1013"/>
      <c r="AU113" s="974"/>
      <c r="AV113" s="975"/>
      <c r="AW113" s="975"/>
      <c r="AX113" s="975"/>
      <c r="AY113" s="975"/>
      <c r="AZ113" s="1023" t="s">
        <v>445</v>
      </c>
      <c r="BA113" s="1024"/>
      <c r="BB113" s="1024"/>
      <c r="BC113" s="1024"/>
      <c r="BD113" s="1024"/>
      <c r="BE113" s="1024"/>
      <c r="BF113" s="1024"/>
      <c r="BG113" s="1024"/>
      <c r="BH113" s="1024"/>
      <c r="BI113" s="1024"/>
      <c r="BJ113" s="1024"/>
      <c r="BK113" s="1024"/>
      <c r="BL113" s="1024"/>
      <c r="BM113" s="1024"/>
      <c r="BN113" s="1024"/>
      <c r="BO113" s="1024"/>
      <c r="BP113" s="1025"/>
      <c r="BQ113" s="993">
        <v>977463</v>
      </c>
      <c r="BR113" s="994"/>
      <c r="BS113" s="994"/>
      <c r="BT113" s="994"/>
      <c r="BU113" s="994"/>
      <c r="BV113" s="994">
        <v>944010</v>
      </c>
      <c r="BW113" s="994"/>
      <c r="BX113" s="994"/>
      <c r="BY113" s="994"/>
      <c r="BZ113" s="994"/>
      <c r="CA113" s="994">
        <v>945718</v>
      </c>
      <c r="CB113" s="994"/>
      <c r="CC113" s="994"/>
      <c r="CD113" s="994"/>
      <c r="CE113" s="994"/>
      <c r="CF113" s="988">
        <v>18</v>
      </c>
      <c r="CG113" s="989"/>
      <c r="CH113" s="989"/>
      <c r="CI113" s="989"/>
      <c r="CJ113" s="989"/>
      <c r="CK113" s="1019"/>
      <c r="CL113" s="1020"/>
      <c r="CM113" s="990" t="s">
        <v>446</v>
      </c>
      <c r="CN113" s="991"/>
      <c r="CO113" s="991"/>
      <c r="CP113" s="991"/>
      <c r="CQ113" s="991"/>
      <c r="CR113" s="991"/>
      <c r="CS113" s="991"/>
      <c r="CT113" s="991"/>
      <c r="CU113" s="991"/>
      <c r="CV113" s="991"/>
      <c r="CW113" s="991"/>
      <c r="CX113" s="991"/>
      <c r="CY113" s="991"/>
      <c r="CZ113" s="991"/>
      <c r="DA113" s="991"/>
      <c r="DB113" s="991"/>
      <c r="DC113" s="991"/>
      <c r="DD113" s="991"/>
      <c r="DE113" s="991"/>
      <c r="DF113" s="992"/>
      <c r="DG113" s="1032" t="s">
        <v>403</v>
      </c>
      <c r="DH113" s="1033"/>
      <c r="DI113" s="1033"/>
      <c r="DJ113" s="1033"/>
      <c r="DK113" s="1034"/>
      <c r="DL113" s="1035" t="s">
        <v>403</v>
      </c>
      <c r="DM113" s="1033"/>
      <c r="DN113" s="1033"/>
      <c r="DO113" s="1033"/>
      <c r="DP113" s="1034"/>
      <c r="DQ113" s="1035" t="s">
        <v>435</v>
      </c>
      <c r="DR113" s="1033"/>
      <c r="DS113" s="1033"/>
      <c r="DT113" s="1033"/>
      <c r="DU113" s="1034"/>
      <c r="DV113" s="1036" t="s">
        <v>403</v>
      </c>
      <c r="DW113" s="1037"/>
      <c r="DX113" s="1037"/>
      <c r="DY113" s="1037"/>
      <c r="DZ113" s="1038"/>
    </row>
    <row r="114" spans="1:130" s="226" customFormat="1" ht="26.25" customHeight="1">
      <c r="A114" s="1028"/>
      <c r="B114" s="1029"/>
      <c r="C114" s="1024" t="s">
        <v>447</v>
      </c>
      <c r="D114" s="1024"/>
      <c r="E114" s="1024"/>
      <c r="F114" s="1024"/>
      <c r="G114" s="1024"/>
      <c r="H114" s="1024"/>
      <c r="I114" s="1024"/>
      <c r="J114" s="1024"/>
      <c r="K114" s="1024"/>
      <c r="L114" s="1024"/>
      <c r="M114" s="1024"/>
      <c r="N114" s="1024"/>
      <c r="O114" s="1024"/>
      <c r="P114" s="1024"/>
      <c r="Q114" s="1024"/>
      <c r="R114" s="1024"/>
      <c r="S114" s="1024"/>
      <c r="T114" s="1024"/>
      <c r="U114" s="1024"/>
      <c r="V114" s="1024"/>
      <c r="W114" s="1024"/>
      <c r="X114" s="1024"/>
      <c r="Y114" s="1024"/>
      <c r="Z114" s="1025"/>
      <c r="AA114" s="1032">
        <v>16129</v>
      </c>
      <c r="AB114" s="1033"/>
      <c r="AC114" s="1033"/>
      <c r="AD114" s="1033"/>
      <c r="AE114" s="1034"/>
      <c r="AF114" s="1035">
        <v>84150</v>
      </c>
      <c r="AG114" s="1033"/>
      <c r="AH114" s="1033"/>
      <c r="AI114" s="1033"/>
      <c r="AJ114" s="1034"/>
      <c r="AK114" s="1035">
        <v>102245</v>
      </c>
      <c r="AL114" s="1033"/>
      <c r="AM114" s="1033"/>
      <c r="AN114" s="1033"/>
      <c r="AO114" s="1034"/>
      <c r="AP114" s="1036">
        <v>1.9</v>
      </c>
      <c r="AQ114" s="1037"/>
      <c r="AR114" s="1037"/>
      <c r="AS114" s="1037"/>
      <c r="AT114" s="1038"/>
      <c r="AU114" s="974"/>
      <c r="AV114" s="975"/>
      <c r="AW114" s="975"/>
      <c r="AX114" s="975"/>
      <c r="AY114" s="975"/>
      <c r="AZ114" s="1023" t="s">
        <v>448</v>
      </c>
      <c r="BA114" s="1024"/>
      <c r="BB114" s="1024"/>
      <c r="BC114" s="1024"/>
      <c r="BD114" s="1024"/>
      <c r="BE114" s="1024"/>
      <c r="BF114" s="1024"/>
      <c r="BG114" s="1024"/>
      <c r="BH114" s="1024"/>
      <c r="BI114" s="1024"/>
      <c r="BJ114" s="1024"/>
      <c r="BK114" s="1024"/>
      <c r="BL114" s="1024"/>
      <c r="BM114" s="1024"/>
      <c r="BN114" s="1024"/>
      <c r="BO114" s="1024"/>
      <c r="BP114" s="1025"/>
      <c r="BQ114" s="993">
        <v>652999</v>
      </c>
      <c r="BR114" s="994"/>
      <c r="BS114" s="994"/>
      <c r="BT114" s="994"/>
      <c r="BU114" s="994"/>
      <c r="BV114" s="994">
        <v>411547</v>
      </c>
      <c r="BW114" s="994"/>
      <c r="BX114" s="994"/>
      <c r="BY114" s="994"/>
      <c r="BZ114" s="994"/>
      <c r="CA114" s="994">
        <v>748000</v>
      </c>
      <c r="CB114" s="994"/>
      <c r="CC114" s="994"/>
      <c r="CD114" s="994"/>
      <c r="CE114" s="994"/>
      <c r="CF114" s="988">
        <v>14.2</v>
      </c>
      <c r="CG114" s="989"/>
      <c r="CH114" s="989"/>
      <c r="CI114" s="989"/>
      <c r="CJ114" s="989"/>
      <c r="CK114" s="1019"/>
      <c r="CL114" s="1020"/>
      <c r="CM114" s="990" t="s">
        <v>449</v>
      </c>
      <c r="CN114" s="991"/>
      <c r="CO114" s="991"/>
      <c r="CP114" s="991"/>
      <c r="CQ114" s="991"/>
      <c r="CR114" s="991"/>
      <c r="CS114" s="991"/>
      <c r="CT114" s="991"/>
      <c r="CU114" s="991"/>
      <c r="CV114" s="991"/>
      <c r="CW114" s="991"/>
      <c r="CX114" s="991"/>
      <c r="CY114" s="991"/>
      <c r="CZ114" s="991"/>
      <c r="DA114" s="991"/>
      <c r="DB114" s="991"/>
      <c r="DC114" s="991"/>
      <c r="DD114" s="991"/>
      <c r="DE114" s="991"/>
      <c r="DF114" s="992"/>
      <c r="DG114" s="1032" t="s">
        <v>403</v>
      </c>
      <c r="DH114" s="1033"/>
      <c r="DI114" s="1033"/>
      <c r="DJ114" s="1033"/>
      <c r="DK114" s="1034"/>
      <c r="DL114" s="1035" t="s">
        <v>439</v>
      </c>
      <c r="DM114" s="1033"/>
      <c r="DN114" s="1033"/>
      <c r="DO114" s="1033"/>
      <c r="DP114" s="1034"/>
      <c r="DQ114" s="1035" t="s">
        <v>439</v>
      </c>
      <c r="DR114" s="1033"/>
      <c r="DS114" s="1033"/>
      <c r="DT114" s="1033"/>
      <c r="DU114" s="1034"/>
      <c r="DV114" s="1036" t="s">
        <v>403</v>
      </c>
      <c r="DW114" s="1037"/>
      <c r="DX114" s="1037"/>
      <c r="DY114" s="1037"/>
      <c r="DZ114" s="1038"/>
    </row>
    <row r="115" spans="1:130" s="226" customFormat="1" ht="26.25" customHeight="1">
      <c r="A115" s="1028"/>
      <c r="B115" s="1029"/>
      <c r="C115" s="1024" t="s">
        <v>450</v>
      </c>
      <c r="D115" s="1024"/>
      <c r="E115" s="1024"/>
      <c r="F115" s="1024"/>
      <c r="G115" s="1024"/>
      <c r="H115" s="1024"/>
      <c r="I115" s="1024"/>
      <c r="J115" s="1024"/>
      <c r="K115" s="1024"/>
      <c r="L115" s="1024"/>
      <c r="M115" s="1024"/>
      <c r="N115" s="1024"/>
      <c r="O115" s="1024"/>
      <c r="P115" s="1024"/>
      <c r="Q115" s="1024"/>
      <c r="R115" s="1024"/>
      <c r="S115" s="1024"/>
      <c r="T115" s="1024"/>
      <c r="U115" s="1024"/>
      <c r="V115" s="1024"/>
      <c r="W115" s="1024"/>
      <c r="X115" s="1024"/>
      <c r="Y115" s="1024"/>
      <c r="Z115" s="1025"/>
      <c r="AA115" s="1007" t="s">
        <v>403</v>
      </c>
      <c r="AB115" s="1008"/>
      <c r="AC115" s="1008"/>
      <c r="AD115" s="1008"/>
      <c r="AE115" s="1009"/>
      <c r="AF115" s="1010" t="s">
        <v>403</v>
      </c>
      <c r="AG115" s="1008"/>
      <c r="AH115" s="1008"/>
      <c r="AI115" s="1008"/>
      <c r="AJ115" s="1009"/>
      <c r="AK115" s="1010" t="s">
        <v>403</v>
      </c>
      <c r="AL115" s="1008"/>
      <c r="AM115" s="1008"/>
      <c r="AN115" s="1008"/>
      <c r="AO115" s="1009"/>
      <c r="AP115" s="1011" t="s">
        <v>403</v>
      </c>
      <c r="AQ115" s="1012"/>
      <c r="AR115" s="1012"/>
      <c r="AS115" s="1012"/>
      <c r="AT115" s="1013"/>
      <c r="AU115" s="974"/>
      <c r="AV115" s="975"/>
      <c r="AW115" s="975"/>
      <c r="AX115" s="975"/>
      <c r="AY115" s="975"/>
      <c r="AZ115" s="1023" t="s">
        <v>451</v>
      </c>
      <c r="BA115" s="1024"/>
      <c r="BB115" s="1024"/>
      <c r="BC115" s="1024"/>
      <c r="BD115" s="1024"/>
      <c r="BE115" s="1024"/>
      <c r="BF115" s="1024"/>
      <c r="BG115" s="1024"/>
      <c r="BH115" s="1024"/>
      <c r="BI115" s="1024"/>
      <c r="BJ115" s="1024"/>
      <c r="BK115" s="1024"/>
      <c r="BL115" s="1024"/>
      <c r="BM115" s="1024"/>
      <c r="BN115" s="1024"/>
      <c r="BO115" s="1024"/>
      <c r="BP115" s="1025"/>
      <c r="BQ115" s="993" t="s">
        <v>399</v>
      </c>
      <c r="BR115" s="994"/>
      <c r="BS115" s="994"/>
      <c r="BT115" s="994"/>
      <c r="BU115" s="994"/>
      <c r="BV115" s="994" t="s">
        <v>403</v>
      </c>
      <c r="BW115" s="994"/>
      <c r="BX115" s="994"/>
      <c r="BY115" s="994"/>
      <c r="BZ115" s="994"/>
      <c r="CA115" s="994" t="s">
        <v>439</v>
      </c>
      <c r="CB115" s="994"/>
      <c r="CC115" s="994"/>
      <c r="CD115" s="994"/>
      <c r="CE115" s="994"/>
      <c r="CF115" s="988" t="s">
        <v>403</v>
      </c>
      <c r="CG115" s="989"/>
      <c r="CH115" s="989"/>
      <c r="CI115" s="989"/>
      <c r="CJ115" s="989"/>
      <c r="CK115" s="1019"/>
      <c r="CL115" s="1020"/>
      <c r="CM115" s="1023" t="s">
        <v>452</v>
      </c>
      <c r="CN115" s="1044"/>
      <c r="CO115" s="1044"/>
      <c r="CP115" s="1044"/>
      <c r="CQ115" s="1044"/>
      <c r="CR115" s="1044"/>
      <c r="CS115" s="1044"/>
      <c r="CT115" s="1044"/>
      <c r="CU115" s="1044"/>
      <c r="CV115" s="1044"/>
      <c r="CW115" s="1044"/>
      <c r="CX115" s="1044"/>
      <c r="CY115" s="1044"/>
      <c r="CZ115" s="1044"/>
      <c r="DA115" s="1044"/>
      <c r="DB115" s="1044"/>
      <c r="DC115" s="1044"/>
      <c r="DD115" s="1044"/>
      <c r="DE115" s="1044"/>
      <c r="DF115" s="1025"/>
      <c r="DG115" s="1032">
        <v>125436</v>
      </c>
      <c r="DH115" s="1033"/>
      <c r="DI115" s="1033"/>
      <c r="DJ115" s="1033"/>
      <c r="DK115" s="1034"/>
      <c r="DL115" s="1035">
        <v>105436</v>
      </c>
      <c r="DM115" s="1033"/>
      <c r="DN115" s="1033"/>
      <c r="DO115" s="1033"/>
      <c r="DP115" s="1034"/>
      <c r="DQ115" s="1035">
        <v>85436</v>
      </c>
      <c r="DR115" s="1033"/>
      <c r="DS115" s="1033"/>
      <c r="DT115" s="1033"/>
      <c r="DU115" s="1034"/>
      <c r="DV115" s="1036">
        <v>1.6</v>
      </c>
      <c r="DW115" s="1037"/>
      <c r="DX115" s="1037"/>
      <c r="DY115" s="1037"/>
      <c r="DZ115" s="1038"/>
    </row>
    <row r="116" spans="1:130" s="226" customFormat="1" ht="26.25" customHeight="1">
      <c r="A116" s="1030"/>
      <c r="B116" s="1031"/>
      <c r="C116" s="1039" t="s">
        <v>453</v>
      </c>
      <c r="D116" s="1039"/>
      <c r="E116" s="1039"/>
      <c r="F116" s="1039"/>
      <c r="G116" s="1039"/>
      <c r="H116" s="1039"/>
      <c r="I116" s="1039"/>
      <c r="J116" s="1039"/>
      <c r="K116" s="1039"/>
      <c r="L116" s="1039"/>
      <c r="M116" s="1039"/>
      <c r="N116" s="1039"/>
      <c r="O116" s="1039"/>
      <c r="P116" s="1039"/>
      <c r="Q116" s="1039"/>
      <c r="R116" s="1039"/>
      <c r="S116" s="1039"/>
      <c r="T116" s="1039"/>
      <c r="U116" s="1039"/>
      <c r="V116" s="1039"/>
      <c r="W116" s="1039"/>
      <c r="X116" s="1039"/>
      <c r="Y116" s="1039"/>
      <c r="Z116" s="1040"/>
      <c r="AA116" s="1032" t="s">
        <v>403</v>
      </c>
      <c r="AB116" s="1033"/>
      <c r="AC116" s="1033"/>
      <c r="AD116" s="1033"/>
      <c r="AE116" s="1034"/>
      <c r="AF116" s="1035" t="s">
        <v>435</v>
      </c>
      <c r="AG116" s="1033"/>
      <c r="AH116" s="1033"/>
      <c r="AI116" s="1033"/>
      <c r="AJ116" s="1034"/>
      <c r="AK116" s="1035" t="s">
        <v>439</v>
      </c>
      <c r="AL116" s="1033"/>
      <c r="AM116" s="1033"/>
      <c r="AN116" s="1033"/>
      <c r="AO116" s="1034"/>
      <c r="AP116" s="1036" t="s">
        <v>403</v>
      </c>
      <c r="AQ116" s="1037"/>
      <c r="AR116" s="1037"/>
      <c r="AS116" s="1037"/>
      <c r="AT116" s="1038"/>
      <c r="AU116" s="974"/>
      <c r="AV116" s="975"/>
      <c r="AW116" s="975"/>
      <c r="AX116" s="975"/>
      <c r="AY116" s="975"/>
      <c r="AZ116" s="1041" t="s">
        <v>454</v>
      </c>
      <c r="BA116" s="1042"/>
      <c r="BB116" s="1042"/>
      <c r="BC116" s="1042"/>
      <c r="BD116" s="1042"/>
      <c r="BE116" s="1042"/>
      <c r="BF116" s="1042"/>
      <c r="BG116" s="1042"/>
      <c r="BH116" s="1042"/>
      <c r="BI116" s="1042"/>
      <c r="BJ116" s="1042"/>
      <c r="BK116" s="1042"/>
      <c r="BL116" s="1042"/>
      <c r="BM116" s="1042"/>
      <c r="BN116" s="1042"/>
      <c r="BO116" s="1042"/>
      <c r="BP116" s="1043"/>
      <c r="BQ116" s="993" t="s">
        <v>403</v>
      </c>
      <c r="BR116" s="994"/>
      <c r="BS116" s="994"/>
      <c r="BT116" s="994"/>
      <c r="BU116" s="994"/>
      <c r="BV116" s="994" t="s">
        <v>403</v>
      </c>
      <c r="BW116" s="994"/>
      <c r="BX116" s="994"/>
      <c r="BY116" s="994"/>
      <c r="BZ116" s="994"/>
      <c r="CA116" s="994" t="s">
        <v>435</v>
      </c>
      <c r="CB116" s="994"/>
      <c r="CC116" s="994"/>
      <c r="CD116" s="994"/>
      <c r="CE116" s="994"/>
      <c r="CF116" s="988" t="s">
        <v>399</v>
      </c>
      <c r="CG116" s="989"/>
      <c r="CH116" s="989"/>
      <c r="CI116" s="989"/>
      <c r="CJ116" s="989"/>
      <c r="CK116" s="1019"/>
      <c r="CL116" s="1020"/>
      <c r="CM116" s="990" t="s">
        <v>455</v>
      </c>
      <c r="CN116" s="991"/>
      <c r="CO116" s="991"/>
      <c r="CP116" s="991"/>
      <c r="CQ116" s="991"/>
      <c r="CR116" s="991"/>
      <c r="CS116" s="991"/>
      <c r="CT116" s="991"/>
      <c r="CU116" s="991"/>
      <c r="CV116" s="991"/>
      <c r="CW116" s="991"/>
      <c r="CX116" s="991"/>
      <c r="CY116" s="991"/>
      <c r="CZ116" s="991"/>
      <c r="DA116" s="991"/>
      <c r="DB116" s="991"/>
      <c r="DC116" s="991"/>
      <c r="DD116" s="991"/>
      <c r="DE116" s="991"/>
      <c r="DF116" s="992"/>
      <c r="DG116" s="1032" t="s">
        <v>403</v>
      </c>
      <c r="DH116" s="1033"/>
      <c r="DI116" s="1033"/>
      <c r="DJ116" s="1033"/>
      <c r="DK116" s="1034"/>
      <c r="DL116" s="1035" t="s">
        <v>435</v>
      </c>
      <c r="DM116" s="1033"/>
      <c r="DN116" s="1033"/>
      <c r="DO116" s="1033"/>
      <c r="DP116" s="1034"/>
      <c r="DQ116" s="1035" t="s">
        <v>403</v>
      </c>
      <c r="DR116" s="1033"/>
      <c r="DS116" s="1033"/>
      <c r="DT116" s="1033"/>
      <c r="DU116" s="1034"/>
      <c r="DV116" s="1036" t="s">
        <v>403</v>
      </c>
      <c r="DW116" s="1037"/>
      <c r="DX116" s="1037"/>
      <c r="DY116" s="1037"/>
      <c r="DZ116" s="1038"/>
    </row>
    <row r="117" spans="1:130" s="226" customFormat="1" ht="26.25" customHeight="1">
      <c r="A117" s="978" t="s">
        <v>182</v>
      </c>
      <c r="B117" s="959"/>
      <c r="C117" s="959"/>
      <c r="D117" s="959"/>
      <c r="E117" s="959"/>
      <c r="F117" s="959"/>
      <c r="G117" s="959"/>
      <c r="H117" s="959"/>
      <c r="I117" s="959"/>
      <c r="J117" s="959"/>
      <c r="K117" s="959"/>
      <c r="L117" s="959"/>
      <c r="M117" s="959"/>
      <c r="N117" s="959"/>
      <c r="O117" s="959"/>
      <c r="P117" s="959"/>
      <c r="Q117" s="959"/>
      <c r="R117" s="959"/>
      <c r="S117" s="959"/>
      <c r="T117" s="959"/>
      <c r="U117" s="959"/>
      <c r="V117" s="959"/>
      <c r="W117" s="959"/>
      <c r="X117" s="959"/>
      <c r="Y117" s="1049" t="s">
        <v>456</v>
      </c>
      <c r="Z117" s="960"/>
      <c r="AA117" s="1050">
        <v>1233093</v>
      </c>
      <c r="AB117" s="1051"/>
      <c r="AC117" s="1051"/>
      <c r="AD117" s="1051"/>
      <c r="AE117" s="1052"/>
      <c r="AF117" s="1053">
        <v>1241871</v>
      </c>
      <c r="AG117" s="1051"/>
      <c r="AH117" s="1051"/>
      <c r="AI117" s="1051"/>
      <c r="AJ117" s="1052"/>
      <c r="AK117" s="1053">
        <v>1275083</v>
      </c>
      <c r="AL117" s="1051"/>
      <c r="AM117" s="1051"/>
      <c r="AN117" s="1051"/>
      <c r="AO117" s="1052"/>
      <c r="AP117" s="1054"/>
      <c r="AQ117" s="1055"/>
      <c r="AR117" s="1055"/>
      <c r="AS117" s="1055"/>
      <c r="AT117" s="1056"/>
      <c r="AU117" s="974"/>
      <c r="AV117" s="975"/>
      <c r="AW117" s="975"/>
      <c r="AX117" s="975"/>
      <c r="AY117" s="975"/>
      <c r="AZ117" s="1041" t="s">
        <v>457</v>
      </c>
      <c r="BA117" s="1042"/>
      <c r="BB117" s="1042"/>
      <c r="BC117" s="1042"/>
      <c r="BD117" s="1042"/>
      <c r="BE117" s="1042"/>
      <c r="BF117" s="1042"/>
      <c r="BG117" s="1042"/>
      <c r="BH117" s="1042"/>
      <c r="BI117" s="1042"/>
      <c r="BJ117" s="1042"/>
      <c r="BK117" s="1042"/>
      <c r="BL117" s="1042"/>
      <c r="BM117" s="1042"/>
      <c r="BN117" s="1042"/>
      <c r="BO117" s="1042"/>
      <c r="BP117" s="1043"/>
      <c r="BQ117" s="993" t="s">
        <v>399</v>
      </c>
      <c r="BR117" s="994"/>
      <c r="BS117" s="994"/>
      <c r="BT117" s="994"/>
      <c r="BU117" s="994"/>
      <c r="BV117" s="994" t="s">
        <v>403</v>
      </c>
      <c r="BW117" s="994"/>
      <c r="BX117" s="994"/>
      <c r="BY117" s="994"/>
      <c r="BZ117" s="994"/>
      <c r="CA117" s="994" t="s">
        <v>399</v>
      </c>
      <c r="CB117" s="994"/>
      <c r="CC117" s="994"/>
      <c r="CD117" s="994"/>
      <c r="CE117" s="994"/>
      <c r="CF117" s="988" t="s">
        <v>458</v>
      </c>
      <c r="CG117" s="989"/>
      <c r="CH117" s="989"/>
      <c r="CI117" s="989"/>
      <c r="CJ117" s="989"/>
      <c r="CK117" s="1019"/>
      <c r="CL117" s="1020"/>
      <c r="CM117" s="990" t="s">
        <v>459</v>
      </c>
      <c r="CN117" s="991"/>
      <c r="CO117" s="991"/>
      <c r="CP117" s="991"/>
      <c r="CQ117" s="991"/>
      <c r="CR117" s="991"/>
      <c r="CS117" s="991"/>
      <c r="CT117" s="991"/>
      <c r="CU117" s="991"/>
      <c r="CV117" s="991"/>
      <c r="CW117" s="991"/>
      <c r="CX117" s="991"/>
      <c r="CY117" s="991"/>
      <c r="CZ117" s="991"/>
      <c r="DA117" s="991"/>
      <c r="DB117" s="991"/>
      <c r="DC117" s="991"/>
      <c r="DD117" s="991"/>
      <c r="DE117" s="991"/>
      <c r="DF117" s="992"/>
      <c r="DG117" s="1032" t="s">
        <v>403</v>
      </c>
      <c r="DH117" s="1033"/>
      <c r="DI117" s="1033"/>
      <c r="DJ117" s="1033"/>
      <c r="DK117" s="1034"/>
      <c r="DL117" s="1035" t="s">
        <v>399</v>
      </c>
      <c r="DM117" s="1033"/>
      <c r="DN117" s="1033"/>
      <c r="DO117" s="1033"/>
      <c r="DP117" s="1034"/>
      <c r="DQ117" s="1035" t="s">
        <v>399</v>
      </c>
      <c r="DR117" s="1033"/>
      <c r="DS117" s="1033"/>
      <c r="DT117" s="1033"/>
      <c r="DU117" s="1034"/>
      <c r="DV117" s="1036" t="s">
        <v>399</v>
      </c>
      <c r="DW117" s="1037"/>
      <c r="DX117" s="1037"/>
      <c r="DY117" s="1037"/>
      <c r="DZ117" s="1038"/>
    </row>
    <row r="118" spans="1:130" s="226" customFormat="1" ht="26.25" customHeight="1">
      <c r="A118" s="978" t="s">
        <v>430</v>
      </c>
      <c r="B118" s="959"/>
      <c r="C118" s="959"/>
      <c r="D118" s="959"/>
      <c r="E118" s="959"/>
      <c r="F118" s="959"/>
      <c r="G118" s="959"/>
      <c r="H118" s="959"/>
      <c r="I118" s="959"/>
      <c r="J118" s="959"/>
      <c r="K118" s="959"/>
      <c r="L118" s="959"/>
      <c r="M118" s="959"/>
      <c r="N118" s="959"/>
      <c r="O118" s="959"/>
      <c r="P118" s="959"/>
      <c r="Q118" s="959"/>
      <c r="R118" s="959"/>
      <c r="S118" s="959"/>
      <c r="T118" s="959"/>
      <c r="U118" s="959"/>
      <c r="V118" s="959"/>
      <c r="W118" s="959"/>
      <c r="X118" s="959"/>
      <c r="Y118" s="959"/>
      <c r="Z118" s="960"/>
      <c r="AA118" s="958" t="s">
        <v>428</v>
      </c>
      <c r="AB118" s="959"/>
      <c r="AC118" s="959"/>
      <c r="AD118" s="959"/>
      <c r="AE118" s="960"/>
      <c r="AF118" s="958" t="s">
        <v>301</v>
      </c>
      <c r="AG118" s="959"/>
      <c r="AH118" s="959"/>
      <c r="AI118" s="959"/>
      <c r="AJ118" s="960"/>
      <c r="AK118" s="958" t="s">
        <v>300</v>
      </c>
      <c r="AL118" s="959"/>
      <c r="AM118" s="959"/>
      <c r="AN118" s="959"/>
      <c r="AO118" s="960"/>
      <c r="AP118" s="1045" t="s">
        <v>429</v>
      </c>
      <c r="AQ118" s="1046"/>
      <c r="AR118" s="1046"/>
      <c r="AS118" s="1046"/>
      <c r="AT118" s="1047"/>
      <c r="AU118" s="974"/>
      <c r="AV118" s="975"/>
      <c r="AW118" s="975"/>
      <c r="AX118" s="975"/>
      <c r="AY118" s="975"/>
      <c r="AZ118" s="1048" t="s">
        <v>460</v>
      </c>
      <c r="BA118" s="1039"/>
      <c r="BB118" s="1039"/>
      <c r="BC118" s="1039"/>
      <c r="BD118" s="1039"/>
      <c r="BE118" s="1039"/>
      <c r="BF118" s="1039"/>
      <c r="BG118" s="1039"/>
      <c r="BH118" s="1039"/>
      <c r="BI118" s="1039"/>
      <c r="BJ118" s="1039"/>
      <c r="BK118" s="1039"/>
      <c r="BL118" s="1039"/>
      <c r="BM118" s="1039"/>
      <c r="BN118" s="1039"/>
      <c r="BO118" s="1039"/>
      <c r="BP118" s="1040"/>
      <c r="BQ118" s="1071" t="s">
        <v>399</v>
      </c>
      <c r="BR118" s="1072"/>
      <c r="BS118" s="1072"/>
      <c r="BT118" s="1072"/>
      <c r="BU118" s="1072"/>
      <c r="BV118" s="1072" t="s">
        <v>403</v>
      </c>
      <c r="BW118" s="1072"/>
      <c r="BX118" s="1072"/>
      <c r="BY118" s="1072"/>
      <c r="BZ118" s="1072"/>
      <c r="CA118" s="1072" t="s">
        <v>403</v>
      </c>
      <c r="CB118" s="1072"/>
      <c r="CC118" s="1072"/>
      <c r="CD118" s="1072"/>
      <c r="CE118" s="1072"/>
      <c r="CF118" s="988" t="s">
        <v>399</v>
      </c>
      <c r="CG118" s="989"/>
      <c r="CH118" s="989"/>
      <c r="CI118" s="989"/>
      <c r="CJ118" s="989"/>
      <c r="CK118" s="1019"/>
      <c r="CL118" s="1020"/>
      <c r="CM118" s="990" t="s">
        <v>461</v>
      </c>
      <c r="CN118" s="991"/>
      <c r="CO118" s="991"/>
      <c r="CP118" s="991"/>
      <c r="CQ118" s="991"/>
      <c r="CR118" s="991"/>
      <c r="CS118" s="991"/>
      <c r="CT118" s="991"/>
      <c r="CU118" s="991"/>
      <c r="CV118" s="991"/>
      <c r="CW118" s="991"/>
      <c r="CX118" s="991"/>
      <c r="CY118" s="991"/>
      <c r="CZ118" s="991"/>
      <c r="DA118" s="991"/>
      <c r="DB118" s="991"/>
      <c r="DC118" s="991"/>
      <c r="DD118" s="991"/>
      <c r="DE118" s="991"/>
      <c r="DF118" s="992"/>
      <c r="DG118" s="1032" t="s">
        <v>122</v>
      </c>
      <c r="DH118" s="1033"/>
      <c r="DI118" s="1033"/>
      <c r="DJ118" s="1033"/>
      <c r="DK118" s="1034"/>
      <c r="DL118" s="1035" t="s">
        <v>462</v>
      </c>
      <c r="DM118" s="1033"/>
      <c r="DN118" s="1033"/>
      <c r="DO118" s="1033"/>
      <c r="DP118" s="1034"/>
      <c r="DQ118" s="1035" t="s">
        <v>403</v>
      </c>
      <c r="DR118" s="1033"/>
      <c r="DS118" s="1033"/>
      <c r="DT118" s="1033"/>
      <c r="DU118" s="1034"/>
      <c r="DV118" s="1036" t="s">
        <v>122</v>
      </c>
      <c r="DW118" s="1037"/>
      <c r="DX118" s="1037"/>
      <c r="DY118" s="1037"/>
      <c r="DZ118" s="1038"/>
    </row>
    <row r="119" spans="1:130" s="226" customFormat="1" ht="26.25" customHeight="1">
      <c r="A119" s="1132" t="s">
        <v>433</v>
      </c>
      <c r="B119" s="1018"/>
      <c r="C119" s="997" t="s">
        <v>434</v>
      </c>
      <c r="D119" s="998"/>
      <c r="E119" s="998"/>
      <c r="F119" s="998"/>
      <c r="G119" s="998"/>
      <c r="H119" s="998"/>
      <c r="I119" s="998"/>
      <c r="J119" s="998"/>
      <c r="K119" s="998"/>
      <c r="L119" s="998"/>
      <c r="M119" s="998"/>
      <c r="N119" s="998"/>
      <c r="O119" s="998"/>
      <c r="P119" s="998"/>
      <c r="Q119" s="998"/>
      <c r="R119" s="998"/>
      <c r="S119" s="998"/>
      <c r="T119" s="998"/>
      <c r="U119" s="998"/>
      <c r="V119" s="998"/>
      <c r="W119" s="998"/>
      <c r="X119" s="998"/>
      <c r="Y119" s="998"/>
      <c r="Z119" s="999"/>
      <c r="AA119" s="965" t="s">
        <v>122</v>
      </c>
      <c r="AB119" s="966"/>
      <c r="AC119" s="966"/>
      <c r="AD119" s="966"/>
      <c r="AE119" s="967"/>
      <c r="AF119" s="968" t="s">
        <v>403</v>
      </c>
      <c r="AG119" s="966"/>
      <c r="AH119" s="966"/>
      <c r="AI119" s="966"/>
      <c r="AJ119" s="967"/>
      <c r="AK119" s="968" t="s">
        <v>122</v>
      </c>
      <c r="AL119" s="966"/>
      <c r="AM119" s="966"/>
      <c r="AN119" s="966"/>
      <c r="AO119" s="967"/>
      <c r="AP119" s="969" t="s">
        <v>122</v>
      </c>
      <c r="AQ119" s="970"/>
      <c r="AR119" s="970"/>
      <c r="AS119" s="970"/>
      <c r="AT119" s="971"/>
      <c r="AU119" s="976"/>
      <c r="AV119" s="977"/>
      <c r="AW119" s="977"/>
      <c r="AX119" s="977"/>
      <c r="AY119" s="977"/>
      <c r="AZ119" s="257" t="s">
        <v>182</v>
      </c>
      <c r="BA119" s="257"/>
      <c r="BB119" s="257"/>
      <c r="BC119" s="257"/>
      <c r="BD119" s="257"/>
      <c r="BE119" s="257"/>
      <c r="BF119" s="257"/>
      <c r="BG119" s="257"/>
      <c r="BH119" s="257"/>
      <c r="BI119" s="257"/>
      <c r="BJ119" s="257"/>
      <c r="BK119" s="257"/>
      <c r="BL119" s="257"/>
      <c r="BM119" s="257"/>
      <c r="BN119" s="257"/>
      <c r="BO119" s="1049" t="s">
        <v>463</v>
      </c>
      <c r="BP119" s="1080"/>
      <c r="BQ119" s="1071">
        <v>14760780</v>
      </c>
      <c r="BR119" s="1072"/>
      <c r="BS119" s="1072"/>
      <c r="BT119" s="1072"/>
      <c r="BU119" s="1072"/>
      <c r="BV119" s="1072">
        <v>14503885</v>
      </c>
      <c r="BW119" s="1072"/>
      <c r="BX119" s="1072"/>
      <c r="BY119" s="1072"/>
      <c r="BZ119" s="1072"/>
      <c r="CA119" s="1072">
        <v>14852207</v>
      </c>
      <c r="CB119" s="1072"/>
      <c r="CC119" s="1072"/>
      <c r="CD119" s="1072"/>
      <c r="CE119" s="1072"/>
      <c r="CF119" s="1073"/>
      <c r="CG119" s="1074"/>
      <c r="CH119" s="1074"/>
      <c r="CI119" s="1074"/>
      <c r="CJ119" s="1075"/>
      <c r="CK119" s="1021"/>
      <c r="CL119" s="1022"/>
      <c r="CM119" s="1076" t="s">
        <v>464</v>
      </c>
      <c r="CN119" s="1077"/>
      <c r="CO119" s="1077"/>
      <c r="CP119" s="1077"/>
      <c r="CQ119" s="1077"/>
      <c r="CR119" s="1077"/>
      <c r="CS119" s="1077"/>
      <c r="CT119" s="1077"/>
      <c r="CU119" s="1077"/>
      <c r="CV119" s="1077"/>
      <c r="CW119" s="1077"/>
      <c r="CX119" s="1077"/>
      <c r="CY119" s="1077"/>
      <c r="CZ119" s="1077"/>
      <c r="DA119" s="1077"/>
      <c r="DB119" s="1077"/>
      <c r="DC119" s="1077"/>
      <c r="DD119" s="1077"/>
      <c r="DE119" s="1077"/>
      <c r="DF119" s="1078"/>
      <c r="DG119" s="1079" t="s">
        <v>403</v>
      </c>
      <c r="DH119" s="1058"/>
      <c r="DI119" s="1058"/>
      <c r="DJ119" s="1058"/>
      <c r="DK119" s="1059"/>
      <c r="DL119" s="1057" t="s">
        <v>399</v>
      </c>
      <c r="DM119" s="1058"/>
      <c r="DN119" s="1058"/>
      <c r="DO119" s="1058"/>
      <c r="DP119" s="1059"/>
      <c r="DQ119" s="1057" t="s">
        <v>399</v>
      </c>
      <c r="DR119" s="1058"/>
      <c r="DS119" s="1058"/>
      <c r="DT119" s="1058"/>
      <c r="DU119" s="1059"/>
      <c r="DV119" s="1060" t="s">
        <v>399</v>
      </c>
      <c r="DW119" s="1061"/>
      <c r="DX119" s="1061"/>
      <c r="DY119" s="1061"/>
      <c r="DZ119" s="1062"/>
    </row>
    <row r="120" spans="1:130" s="226" customFormat="1" ht="26.25" customHeight="1">
      <c r="A120" s="1133"/>
      <c r="B120" s="1020"/>
      <c r="C120" s="990" t="s">
        <v>438</v>
      </c>
      <c r="D120" s="991"/>
      <c r="E120" s="991"/>
      <c r="F120" s="991"/>
      <c r="G120" s="991"/>
      <c r="H120" s="991"/>
      <c r="I120" s="991"/>
      <c r="J120" s="991"/>
      <c r="K120" s="991"/>
      <c r="L120" s="991"/>
      <c r="M120" s="991"/>
      <c r="N120" s="991"/>
      <c r="O120" s="991"/>
      <c r="P120" s="991"/>
      <c r="Q120" s="991"/>
      <c r="R120" s="991"/>
      <c r="S120" s="991"/>
      <c r="T120" s="991"/>
      <c r="U120" s="991"/>
      <c r="V120" s="991"/>
      <c r="W120" s="991"/>
      <c r="X120" s="991"/>
      <c r="Y120" s="991"/>
      <c r="Z120" s="992"/>
      <c r="AA120" s="1032" t="s">
        <v>458</v>
      </c>
      <c r="AB120" s="1033"/>
      <c r="AC120" s="1033"/>
      <c r="AD120" s="1033"/>
      <c r="AE120" s="1034"/>
      <c r="AF120" s="1035" t="s">
        <v>122</v>
      </c>
      <c r="AG120" s="1033"/>
      <c r="AH120" s="1033"/>
      <c r="AI120" s="1033"/>
      <c r="AJ120" s="1034"/>
      <c r="AK120" s="1035" t="s">
        <v>122</v>
      </c>
      <c r="AL120" s="1033"/>
      <c r="AM120" s="1033"/>
      <c r="AN120" s="1033"/>
      <c r="AO120" s="1034"/>
      <c r="AP120" s="1036" t="s">
        <v>458</v>
      </c>
      <c r="AQ120" s="1037"/>
      <c r="AR120" s="1037"/>
      <c r="AS120" s="1037"/>
      <c r="AT120" s="1038"/>
      <c r="AU120" s="1063" t="s">
        <v>465</v>
      </c>
      <c r="AV120" s="1064"/>
      <c r="AW120" s="1064"/>
      <c r="AX120" s="1064"/>
      <c r="AY120" s="1065"/>
      <c r="AZ120" s="1014" t="s">
        <v>466</v>
      </c>
      <c r="BA120" s="963"/>
      <c r="BB120" s="963"/>
      <c r="BC120" s="963"/>
      <c r="BD120" s="963"/>
      <c r="BE120" s="963"/>
      <c r="BF120" s="963"/>
      <c r="BG120" s="963"/>
      <c r="BH120" s="963"/>
      <c r="BI120" s="963"/>
      <c r="BJ120" s="963"/>
      <c r="BK120" s="963"/>
      <c r="BL120" s="963"/>
      <c r="BM120" s="963"/>
      <c r="BN120" s="963"/>
      <c r="BO120" s="963"/>
      <c r="BP120" s="964"/>
      <c r="BQ120" s="1000">
        <v>2549861</v>
      </c>
      <c r="BR120" s="1001"/>
      <c r="BS120" s="1001"/>
      <c r="BT120" s="1001"/>
      <c r="BU120" s="1001"/>
      <c r="BV120" s="1001">
        <v>2394019</v>
      </c>
      <c r="BW120" s="1001"/>
      <c r="BX120" s="1001"/>
      <c r="BY120" s="1001"/>
      <c r="BZ120" s="1001"/>
      <c r="CA120" s="1001">
        <v>2345492</v>
      </c>
      <c r="CB120" s="1001"/>
      <c r="CC120" s="1001"/>
      <c r="CD120" s="1001"/>
      <c r="CE120" s="1001"/>
      <c r="CF120" s="1015">
        <v>44.6</v>
      </c>
      <c r="CG120" s="1016"/>
      <c r="CH120" s="1016"/>
      <c r="CI120" s="1016"/>
      <c r="CJ120" s="1016"/>
      <c r="CK120" s="1081" t="s">
        <v>467</v>
      </c>
      <c r="CL120" s="1082"/>
      <c r="CM120" s="1082"/>
      <c r="CN120" s="1082"/>
      <c r="CO120" s="1083"/>
      <c r="CP120" s="1089" t="s">
        <v>402</v>
      </c>
      <c r="CQ120" s="1090"/>
      <c r="CR120" s="1090"/>
      <c r="CS120" s="1090"/>
      <c r="CT120" s="1090"/>
      <c r="CU120" s="1090"/>
      <c r="CV120" s="1090"/>
      <c r="CW120" s="1090"/>
      <c r="CX120" s="1090"/>
      <c r="CY120" s="1090"/>
      <c r="CZ120" s="1090"/>
      <c r="DA120" s="1090"/>
      <c r="DB120" s="1090"/>
      <c r="DC120" s="1090"/>
      <c r="DD120" s="1090"/>
      <c r="DE120" s="1090"/>
      <c r="DF120" s="1091"/>
      <c r="DG120" s="1000">
        <v>2550430</v>
      </c>
      <c r="DH120" s="1001"/>
      <c r="DI120" s="1001"/>
      <c r="DJ120" s="1001"/>
      <c r="DK120" s="1001"/>
      <c r="DL120" s="1001">
        <v>2505285</v>
      </c>
      <c r="DM120" s="1001"/>
      <c r="DN120" s="1001"/>
      <c r="DO120" s="1001"/>
      <c r="DP120" s="1001"/>
      <c r="DQ120" s="1001">
        <v>2383351</v>
      </c>
      <c r="DR120" s="1001"/>
      <c r="DS120" s="1001"/>
      <c r="DT120" s="1001"/>
      <c r="DU120" s="1001"/>
      <c r="DV120" s="1002">
        <v>45.3</v>
      </c>
      <c r="DW120" s="1002"/>
      <c r="DX120" s="1002"/>
      <c r="DY120" s="1002"/>
      <c r="DZ120" s="1003"/>
    </row>
    <row r="121" spans="1:130" s="226" customFormat="1" ht="26.25" customHeight="1">
      <c r="A121" s="1133"/>
      <c r="B121" s="1020"/>
      <c r="C121" s="1041" t="s">
        <v>468</v>
      </c>
      <c r="D121" s="1042"/>
      <c r="E121" s="1042"/>
      <c r="F121" s="1042"/>
      <c r="G121" s="1042"/>
      <c r="H121" s="1042"/>
      <c r="I121" s="1042"/>
      <c r="J121" s="1042"/>
      <c r="K121" s="1042"/>
      <c r="L121" s="1042"/>
      <c r="M121" s="1042"/>
      <c r="N121" s="1042"/>
      <c r="O121" s="1042"/>
      <c r="P121" s="1042"/>
      <c r="Q121" s="1042"/>
      <c r="R121" s="1042"/>
      <c r="S121" s="1042"/>
      <c r="T121" s="1042"/>
      <c r="U121" s="1042"/>
      <c r="V121" s="1042"/>
      <c r="W121" s="1042"/>
      <c r="X121" s="1042"/>
      <c r="Y121" s="1042"/>
      <c r="Z121" s="1043"/>
      <c r="AA121" s="1032" t="s">
        <v>399</v>
      </c>
      <c r="AB121" s="1033"/>
      <c r="AC121" s="1033"/>
      <c r="AD121" s="1033"/>
      <c r="AE121" s="1034"/>
      <c r="AF121" s="1035" t="s">
        <v>122</v>
      </c>
      <c r="AG121" s="1033"/>
      <c r="AH121" s="1033"/>
      <c r="AI121" s="1033"/>
      <c r="AJ121" s="1034"/>
      <c r="AK121" s="1035" t="s">
        <v>399</v>
      </c>
      <c r="AL121" s="1033"/>
      <c r="AM121" s="1033"/>
      <c r="AN121" s="1033"/>
      <c r="AO121" s="1034"/>
      <c r="AP121" s="1036" t="s">
        <v>399</v>
      </c>
      <c r="AQ121" s="1037"/>
      <c r="AR121" s="1037"/>
      <c r="AS121" s="1037"/>
      <c r="AT121" s="1038"/>
      <c r="AU121" s="1066"/>
      <c r="AV121" s="1067"/>
      <c r="AW121" s="1067"/>
      <c r="AX121" s="1067"/>
      <c r="AY121" s="1068"/>
      <c r="AZ121" s="1023" t="s">
        <v>469</v>
      </c>
      <c r="BA121" s="1024"/>
      <c r="BB121" s="1024"/>
      <c r="BC121" s="1024"/>
      <c r="BD121" s="1024"/>
      <c r="BE121" s="1024"/>
      <c r="BF121" s="1024"/>
      <c r="BG121" s="1024"/>
      <c r="BH121" s="1024"/>
      <c r="BI121" s="1024"/>
      <c r="BJ121" s="1024"/>
      <c r="BK121" s="1024"/>
      <c r="BL121" s="1024"/>
      <c r="BM121" s="1024"/>
      <c r="BN121" s="1024"/>
      <c r="BO121" s="1024"/>
      <c r="BP121" s="1025"/>
      <c r="BQ121" s="993">
        <v>161342</v>
      </c>
      <c r="BR121" s="994"/>
      <c r="BS121" s="994"/>
      <c r="BT121" s="994"/>
      <c r="BU121" s="994"/>
      <c r="BV121" s="994">
        <v>150666</v>
      </c>
      <c r="BW121" s="994"/>
      <c r="BX121" s="994"/>
      <c r="BY121" s="994"/>
      <c r="BZ121" s="994"/>
      <c r="CA121" s="994">
        <v>134249</v>
      </c>
      <c r="CB121" s="994"/>
      <c r="CC121" s="994"/>
      <c r="CD121" s="994"/>
      <c r="CE121" s="994"/>
      <c r="CF121" s="988">
        <v>2.6</v>
      </c>
      <c r="CG121" s="989"/>
      <c r="CH121" s="989"/>
      <c r="CI121" s="989"/>
      <c r="CJ121" s="989"/>
      <c r="CK121" s="1084"/>
      <c r="CL121" s="1085"/>
      <c r="CM121" s="1085"/>
      <c r="CN121" s="1085"/>
      <c r="CO121" s="1086"/>
      <c r="CP121" s="1094" t="s">
        <v>470</v>
      </c>
      <c r="CQ121" s="1095"/>
      <c r="CR121" s="1095"/>
      <c r="CS121" s="1095"/>
      <c r="CT121" s="1095"/>
      <c r="CU121" s="1095"/>
      <c r="CV121" s="1095"/>
      <c r="CW121" s="1095"/>
      <c r="CX121" s="1095"/>
      <c r="CY121" s="1095"/>
      <c r="CZ121" s="1095"/>
      <c r="DA121" s="1095"/>
      <c r="DB121" s="1095"/>
      <c r="DC121" s="1095"/>
      <c r="DD121" s="1095"/>
      <c r="DE121" s="1095"/>
      <c r="DF121" s="1096"/>
      <c r="DG121" s="993">
        <v>168366</v>
      </c>
      <c r="DH121" s="994"/>
      <c r="DI121" s="994"/>
      <c r="DJ121" s="994"/>
      <c r="DK121" s="994"/>
      <c r="DL121" s="994">
        <v>156816</v>
      </c>
      <c r="DM121" s="994"/>
      <c r="DN121" s="994"/>
      <c r="DO121" s="994"/>
      <c r="DP121" s="994"/>
      <c r="DQ121" s="994">
        <v>145135</v>
      </c>
      <c r="DR121" s="994"/>
      <c r="DS121" s="994"/>
      <c r="DT121" s="994"/>
      <c r="DU121" s="994"/>
      <c r="DV121" s="995">
        <v>2.8</v>
      </c>
      <c r="DW121" s="995"/>
      <c r="DX121" s="995"/>
      <c r="DY121" s="995"/>
      <c r="DZ121" s="996"/>
    </row>
    <row r="122" spans="1:130" s="226" customFormat="1" ht="26.25" customHeight="1">
      <c r="A122" s="1133"/>
      <c r="B122" s="1020"/>
      <c r="C122" s="990" t="s">
        <v>449</v>
      </c>
      <c r="D122" s="991"/>
      <c r="E122" s="991"/>
      <c r="F122" s="991"/>
      <c r="G122" s="991"/>
      <c r="H122" s="991"/>
      <c r="I122" s="991"/>
      <c r="J122" s="991"/>
      <c r="K122" s="991"/>
      <c r="L122" s="991"/>
      <c r="M122" s="991"/>
      <c r="N122" s="991"/>
      <c r="O122" s="991"/>
      <c r="P122" s="991"/>
      <c r="Q122" s="991"/>
      <c r="R122" s="991"/>
      <c r="S122" s="991"/>
      <c r="T122" s="991"/>
      <c r="U122" s="991"/>
      <c r="V122" s="991"/>
      <c r="W122" s="991"/>
      <c r="X122" s="991"/>
      <c r="Y122" s="991"/>
      <c r="Z122" s="992"/>
      <c r="AA122" s="1032" t="s">
        <v>403</v>
      </c>
      <c r="AB122" s="1033"/>
      <c r="AC122" s="1033"/>
      <c r="AD122" s="1033"/>
      <c r="AE122" s="1034"/>
      <c r="AF122" s="1035" t="s">
        <v>399</v>
      </c>
      <c r="AG122" s="1033"/>
      <c r="AH122" s="1033"/>
      <c r="AI122" s="1033"/>
      <c r="AJ122" s="1034"/>
      <c r="AK122" s="1035" t="s">
        <v>399</v>
      </c>
      <c r="AL122" s="1033"/>
      <c r="AM122" s="1033"/>
      <c r="AN122" s="1033"/>
      <c r="AO122" s="1034"/>
      <c r="AP122" s="1036" t="s">
        <v>462</v>
      </c>
      <c r="AQ122" s="1037"/>
      <c r="AR122" s="1037"/>
      <c r="AS122" s="1037"/>
      <c r="AT122" s="1038"/>
      <c r="AU122" s="1066"/>
      <c r="AV122" s="1067"/>
      <c r="AW122" s="1067"/>
      <c r="AX122" s="1067"/>
      <c r="AY122" s="1068"/>
      <c r="AZ122" s="1048" t="s">
        <v>471</v>
      </c>
      <c r="BA122" s="1039"/>
      <c r="BB122" s="1039"/>
      <c r="BC122" s="1039"/>
      <c r="BD122" s="1039"/>
      <c r="BE122" s="1039"/>
      <c r="BF122" s="1039"/>
      <c r="BG122" s="1039"/>
      <c r="BH122" s="1039"/>
      <c r="BI122" s="1039"/>
      <c r="BJ122" s="1039"/>
      <c r="BK122" s="1039"/>
      <c r="BL122" s="1039"/>
      <c r="BM122" s="1039"/>
      <c r="BN122" s="1039"/>
      <c r="BO122" s="1039"/>
      <c r="BP122" s="1040"/>
      <c r="BQ122" s="1071">
        <v>8791908</v>
      </c>
      <c r="BR122" s="1072"/>
      <c r="BS122" s="1072"/>
      <c r="BT122" s="1072"/>
      <c r="BU122" s="1072"/>
      <c r="BV122" s="1072">
        <v>8813775</v>
      </c>
      <c r="BW122" s="1072"/>
      <c r="BX122" s="1072"/>
      <c r="BY122" s="1072"/>
      <c r="BZ122" s="1072"/>
      <c r="CA122" s="1072">
        <v>8658844</v>
      </c>
      <c r="CB122" s="1072"/>
      <c r="CC122" s="1072"/>
      <c r="CD122" s="1072"/>
      <c r="CE122" s="1072"/>
      <c r="CF122" s="1092">
        <v>164.5</v>
      </c>
      <c r="CG122" s="1093"/>
      <c r="CH122" s="1093"/>
      <c r="CI122" s="1093"/>
      <c r="CJ122" s="1093"/>
      <c r="CK122" s="1084"/>
      <c r="CL122" s="1085"/>
      <c r="CM122" s="1085"/>
      <c r="CN122" s="1085"/>
      <c r="CO122" s="1086"/>
      <c r="CP122" s="1094" t="s">
        <v>472</v>
      </c>
      <c r="CQ122" s="1095"/>
      <c r="CR122" s="1095"/>
      <c r="CS122" s="1095"/>
      <c r="CT122" s="1095"/>
      <c r="CU122" s="1095"/>
      <c r="CV122" s="1095"/>
      <c r="CW122" s="1095"/>
      <c r="CX122" s="1095"/>
      <c r="CY122" s="1095"/>
      <c r="CZ122" s="1095"/>
      <c r="DA122" s="1095"/>
      <c r="DB122" s="1095"/>
      <c r="DC122" s="1095"/>
      <c r="DD122" s="1095"/>
      <c r="DE122" s="1095"/>
      <c r="DF122" s="1096"/>
      <c r="DG122" s="993">
        <v>134529</v>
      </c>
      <c r="DH122" s="994"/>
      <c r="DI122" s="994"/>
      <c r="DJ122" s="994"/>
      <c r="DK122" s="994"/>
      <c r="DL122" s="994">
        <v>123487</v>
      </c>
      <c r="DM122" s="994"/>
      <c r="DN122" s="994"/>
      <c r="DO122" s="994"/>
      <c r="DP122" s="994"/>
      <c r="DQ122" s="994">
        <v>113231</v>
      </c>
      <c r="DR122" s="994"/>
      <c r="DS122" s="994"/>
      <c r="DT122" s="994"/>
      <c r="DU122" s="994"/>
      <c r="DV122" s="995">
        <v>2.2000000000000002</v>
      </c>
      <c r="DW122" s="995"/>
      <c r="DX122" s="995"/>
      <c r="DY122" s="995"/>
      <c r="DZ122" s="996"/>
    </row>
    <row r="123" spans="1:130" s="226" customFormat="1" ht="26.25" customHeight="1">
      <c r="A123" s="1133"/>
      <c r="B123" s="1020"/>
      <c r="C123" s="990" t="s">
        <v>455</v>
      </c>
      <c r="D123" s="991"/>
      <c r="E123" s="991"/>
      <c r="F123" s="991"/>
      <c r="G123" s="991"/>
      <c r="H123" s="991"/>
      <c r="I123" s="991"/>
      <c r="J123" s="991"/>
      <c r="K123" s="991"/>
      <c r="L123" s="991"/>
      <c r="M123" s="991"/>
      <c r="N123" s="991"/>
      <c r="O123" s="991"/>
      <c r="P123" s="991"/>
      <c r="Q123" s="991"/>
      <c r="R123" s="991"/>
      <c r="S123" s="991"/>
      <c r="T123" s="991"/>
      <c r="U123" s="991"/>
      <c r="V123" s="991"/>
      <c r="W123" s="991"/>
      <c r="X123" s="991"/>
      <c r="Y123" s="991"/>
      <c r="Z123" s="992"/>
      <c r="AA123" s="1032" t="s">
        <v>458</v>
      </c>
      <c r="AB123" s="1033"/>
      <c r="AC123" s="1033"/>
      <c r="AD123" s="1033"/>
      <c r="AE123" s="1034"/>
      <c r="AF123" s="1035" t="s">
        <v>403</v>
      </c>
      <c r="AG123" s="1033"/>
      <c r="AH123" s="1033"/>
      <c r="AI123" s="1033"/>
      <c r="AJ123" s="1034"/>
      <c r="AK123" s="1035" t="s">
        <v>122</v>
      </c>
      <c r="AL123" s="1033"/>
      <c r="AM123" s="1033"/>
      <c r="AN123" s="1033"/>
      <c r="AO123" s="1034"/>
      <c r="AP123" s="1036" t="s">
        <v>403</v>
      </c>
      <c r="AQ123" s="1037"/>
      <c r="AR123" s="1037"/>
      <c r="AS123" s="1037"/>
      <c r="AT123" s="1038"/>
      <c r="AU123" s="1069"/>
      <c r="AV123" s="1070"/>
      <c r="AW123" s="1070"/>
      <c r="AX123" s="1070"/>
      <c r="AY123" s="1070"/>
      <c r="AZ123" s="257" t="s">
        <v>182</v>
      </c>
      <c r="BA123" s="257"/>
      <c r="BB123" s="257"/>
      <c r="BC123" s="257"/>
      <c r="BD123" s="257"/>
      <c r="BE123" s="257"/>
      <c r="BF123" s="257"/>
      <c r="BG123" s="257"/>
      <c r="BH123" s="257"/>
      <c r="BI123" s="257"/>
      <c r="BJ123" s="257"/>
      <c r="BK123" s="257"/>
      <c r="BL123" s="257"/>
      <c r="BM123" s="257"/>
      <c r="BN123" s="257"/>
      <c r="BO123" s="1049" t="s">
        <v>473</v>
      </c>
      <c r="BP123" s="1080"/>
      <c r="BQ123" s="1139">
        <v>11503111</v>
      </c>
      <c r="BR123" s="1140"/>
      <c r="BS123" s="1140"/>
      <c r="BT123" s="1140"/>
      <c r="BU123" s="1140"/>
      <c r="BV123" s="1140">
        <v>11358460</v>
      </c>
      <c r="BW123" s="1140"/>
      <c r="BX123" s="1140"/>
      <c r="BY123" s="1140"/>
      <c r="BZ123" s="1140"/>
      <c r="CA123" s="1140">
        <v>11138585</v>
      </c>
      <c r="CB123" s="1140"/>
      <c r="CC123" s="1140"/>
      <c r="CD123" s="1140"/>
      <c r="CE123" s="1140"/>
      <c r="CF123" s="1073"/>
      <c r="CG123" s="1074"/>
      <c r="CH123" s="1074"/>
      <c r="CI123" s="1074"/>
      <c r="CJ123" s="1075"/>
      <c r="CK123" s="1084"/>
      <c r="CL123" s="1085"/>
      <c r="CM123" s="1085"/>
      <c r="CN123" s="1085"/>
      <c r="CO123" s="1086"/>
      <c r="CP123" s="1094" t="s">
        <v>400</v>
      </c>
      <c r="CQ123" s="1095"/>
      <c r="CR123" s="1095"/>
      <c r="CS123" s="1095"/>
      <c r="CT123" s="1095"/>
      <c r="CU123" s="1095"/>
      <c r="CV123" s="1095"/>
      <c r="CW123" s="1095"/>
      <c r="CX123" s="1095"/>
      <c r="CY123" s="1095"/>
      <c r="CZ123" s="1095"/>
      <c r="DA123" s="1095"/>
      <c r="DB123" s="1095"/>
      <c r="DC123" s="1095"/>
      <c r="DD123" s="1095"/>
      <c r="DE123" s="1095"/>
      <c r="DF123" s="1096"/>
      <c r="DG123" s="1032">
        <v>728</v>
      </c>
      <c r="DH123" s="1033"/>
      <c r="DI123" s="1033"/>
      <c r="DJ123" s="1033"/>
      <c r="DK123" s="1034"/>
      <c r="DL123" s="1035">
        <v>889</v>
      </c>
      <c r="DM123" s="1033"/>
      <c r="DN123" s="1033"/>
      <c r="DO123" s="1033"/>
      <c r="DP123" s="1034"/>
      <c r="DQ123" s="1035">
        <v>951</v>
      </c>
      <c r="DR123" s="1033"/>
      <c r="DS123" s="1033"/>
      <c r="DT123" s="1033"/>
      <c r="DU123" s="1034"/>
      <c r="DV123" s="1036">
        <v>0</v>
      </c>
      <c r="DW123" s="1037"/>
      <c r="DX123" s="1037"/>
      <c r="DY123" s="1037"/>
      <c r="DZ123" s="1038"/>
    </row>
    <row r="124" spans="1:130" s="226" customFormat="1" ht="26.25" customHeight="1" thickBot="1">
      <c r="A124" s="1133"/>
      <c r="B124" s="1020"/>
      <c r="C124" s="990" t="s">
        <v>459</v>
      </c>
      <c r="D124" s="991"/>
      <c r="E124" s="991"/>
      <c r="F124" s="991"/>
      <c r="G124" s="991"/>
      <c r="H124" s="991"/>
      <c r="I124" s="991"/>
      <c r="J124" s="991"/>
      <c r="K124" s="991"/>
      <c r="L124" s="991"/>
      <c r="M124" s="991"/>
      <c r="N124" s="991"/>
      <c r="O124" s="991"/>
      <c r="P124" s="991"/>
      <c r="Q124" s="991"/>
      <c r="R124" s="991"/>
      <c r="S124" s="991"/>
      <c r="T124" s="991"/>
      <c r="U124" s="991"/>
      <c r="V124" s="991"/>
      <c r="W124" s="991"/>
      <c r="X124" s="991"/>
      <c r="Y124" s="991"/>
      <c r="Z124" s="992"/>
      <c r="AA124" s="1032" t="s">
        <v>462</v>
      </c>
      <c r="AB124" s="1033"/>
      <c r="AC124" s="1033"/>
      <c r="AD124" s="1033"/>
      <c r="AE124" s="1034"/>
      <c r="AF124" s="1035" t="s">
        <v>122</v>
      </c>
      <c r="AG124" s="1033"/>
      <c r="AH124" s="1033"/>
      <c r="AI124" s="1033"/>
      <c r="AJ124" s="1034"/>
      <c r="AK124" s="1035" t="s">
        <v>122</v>
      </c>
      <c r="AL124" s="1033"/>
      <c r="AM124" s="1033"/>
      <c r="AN124" s="1033"/>
      <c r="AO124" s="1034"/>
      <c r="AP124" s="1036" t="s">
        <v>122</v>
      </c>
      <c r="AQ124" s="1037"/>
      <c r="AR124" s="1037"/>
      <c r="AS124" s="1037"/>
      <c r="AT124" s="1038"/>
      <c r="AU124" s="1135" t="s">
        <v>474</v>
      </c>
      <c r="AV124" s="1136"/>
      <c r="AW124" s="1136"/>
      <c r="AX124" s="1136"/>
      <c r="AY124" s="1136"/>
      <c r="AZ124" s="1136"/>
      <c r="BA124" s="1136"/>
      <c r="BB124" s="1136"/>
      <c r="BC124" s="1136"/>
      <c r="BD124" s="1136"/>
      <c r="BE124" s="1136"/>
      <c r="BF124" s="1136"/>
      <c r="BG124" s="1136"/>
      <c r="BH124" s="1136"/>
      <c r="BI124" s="1136"/>
      <c r="BJ124" s="1136"/>
      <c r="BK124" s="1136"/>
      <c r="BL124" s="1136"/>
      <c r="BM124" s="1136"/>
      <c r="BN124" s="1136"/>
      <c r="BO124" s="1136"/>
      <c r="BP124" s="1137"/>
      <c r="BQ124" s="1138">
        <v>61.9</v>
      </c>
      <c r="BR124" s="1102"/>
      <c r="BS124" s="1102"/>
      <c r="BT124" s="1102"/>
      <c r="BU124" s="1102"/>
      <c r="BV124" s="1102">
        <v>60</v>
      </c>
      <c r="BW124" s="1102"/>
      <c r="BX124" s="1102"/>
      <c r="BY124" s="1102"/>
      <c r="BZ124" s="1102"/>
      <c r="CA124" s="1102">
        <v>70.5</v>
      </c>
      <c r="CB124" s="1102"/>
      <c r="CC124" s="1102"/>
      <c r="CD124" s="1102"/>
      <c r="CE124" s="1102"/>
      <c r="CF124" s="1103"/>
      <c r="CG124" s="1104"/>
      <c r="CH124" s="1104"/>
      <c r="CI124" s="1104"/>
      <c r="CJ124" s="1105"/>
      <c r="CK124" s="1087"/>
      <c r="CL124" s="1087"/>
      <c r="CM124" s="1087"/>
      <c r="CN124" s="1087"/>
      <c r="CO124" s="1088"/>
      <c r="CP124" s="1094" t="s">
        <v>475</v>
      </c>
      <c r="CQ124" s="1095"/>
      <c r="CR124" s="1095"/>
      <c r="CS124" s="1095"/>
      <c r="CT124" s="1095"/>
      <c r="CU124" s="1095"/>
      <c r="CV124" s="1095"/>
      <c r="CW124" s="1095"/>
      <c r="CX124" s="1095"/>
      <c r="CY124" s="1095"/>
      <c r="CZ124" s="1095"/>
      <c r="DA124" s="1095"/>
      <c r="DB124" s="1095"/>
      <c r="DC124" s="1095"/>
      <c r="DD124" s="1095"/>
      <c r="DE124" s="1095"/>
      <c r="DF124" s="1096"/>
      <c r="DG124" s="1079">
        <v>1550</v>
      </c>
      <c r="DH124" s="1058"/>
      <c r="DI124" s="1058"/>
      <c r="DJ124" s="1058"/>
      <c r="DK124" s="1059"/>
      <c r="DL124" s="1057">
        <v>6350</v>
      </c>
      <c r="DM124" s="1058"/>
      <c r="DN124" s="1058"/>
      <c r="DO124" s="1058"/>
      <c r="DP124" s="1059"/>
      <c r="DQ124" s="1057" t="s">
        <v>458</v>
      </c>
      <c r="DR124" s="1058"/>
      <c r="DS124" s="1058"/>
      <c r="DT124" s="1058"/>
      <c r="DU124" s="1059"/>
      <c r="DV124" s="1060" t="s">
        <v>122</v>
      </c>
      <c r="DW124" s="1061"/>
      <c r="DX124" s="1061"/>
      <c r="DY124" s="1061"/>
      <c r="DZ124" s="1062"/>
    </row>
    <row r="125" spans="1:130" s="226" customFormat="1" ht="26.25" customHeight="1">
      <c r="A125" s="1133"/>
      <c r="B125" s="1020"/>
      <c r="C125" s="990" t="s">
        <v>461</v>
      </c>
      <c r="D125" s="991"/>
      <c r="E125" s="991"/>
      <c r="F125" s="991"/>
      <c r="G125" s="991"/>
      <c r="H125" s="991"/>
      <c r="I125" s="991"/>
      <c r="J125" s="991"/>
      <c r="K125" s="991"/>
      <c r="L125" s="991"/>
      <c r="M125" s="991"/>
      <c r="N125" s="991"/>
      <c r="O125" s="991"/>
      <c r="P125" s="991"/>
      <c r="Q125" s="991"/>
      <c r="R125" s="991"/>
      <c r="S125" s="991"/>
      <c r="T125" s="991"/>
      <c r="U125" s="991"/>
      <c r="V125" s="991"/>
      <c r="W125" s="991"/>
      <c r="X125" s="991"/>
      <c r="Y125" s="991"/>
      <c r="Z125" s="992"/>
      <c r="AA125" s="1032" t="s">
        <v>403</v>
      </c>
      <c r="AB125" s="1033"/>
      <c r="AC125" s="1033"/>
      <c r="AD125" s="1033"/>
      <c r="AE125" s="1034"/>
      <c r="AF125" s="1035" t="s">
        <v>403</v>
      </c>
      <c r="AG125" s="1033"/>
      <c r="AH125" s="1033"/>
      <c r="AI125" s="1033"/>
      <c r="AJ125" s="1034"/>
      <c r="AK125" s="1035" t="s">
        <v>458</v>
      </c>
      <c r="AL125" s="1033"/>
      <c r="AM125" s="1033"/>
      <c r="AN125" s="1033"/>
      <c r="AO125" s="1034"/>
      <c r="AP125" s="1036" t="s">
        <v>462</v>
      </c>
      <c r="AQ125" s="1037"/>
      <c r="AR125" s="1037"/>
      <c r="AS125" s="1037"/>
      <c r="AT125" s="1038"/>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7" t="s">
        <v>476</v>
      </c>
      <c r="CL125" s="1082"/>
      <c r="CM125" s="1082"/>
      <c r="CN125" s="1082"/>
      <c r="CO125" s="1083"/>
      <c r="CP125" s="1014" t="s">
        <v>477</v>
      </c>
      <c r="CQ125" s="963"/>
      <c r="CR125" s="963"/>
      <c r="CS125" s="963"/>
      <c r="CT125" s="963"/>
      <c r="CU125" s="963"/>
      <c r="CV125" s="963"/>
      <c r="CW125" s="963"/>
      <c r="CX125" s="963"/>
      <c r="CY125" s="963"/>
      <c r="CZ125" s="963"/>
      <c r="DA125" s="963"/>
      <c r="DB125" s="963"/>
      <c r="DC125" s="963"/>
      <c r="DD125" s="963"/>
      <c r="DE125" s="963"/>
      <c r="DF125" s="964"/>
      <c r="DG125" s="1000" t="s">
        <v>403</v>
      </c>
      <c r="DH125" s="1001"/>
      <c r="DI125" s="1001"/>
      <c r="DJ125" s="1001"/>
      <c r="DK125" s="1001"/>
      <c r="DL125" s="1001" t="s">
        <v>403</v>
      </c>
      <c r="DM125" s="1001"/>
      <c r="DN125" s="1001"/>
      <c r="DO125" s="1001"/>
      <c r="DP125" s="1001"/>
      <c r="DQ125" s="1001" t="s">
        <v>458</v>
      </c>
      <c r="DR125" s="1001"/>
      <c r="DS125" s="1001"/>
      <c r="DT125" s="1001"/>
      <c r="DU125" s="1001"/>
      <c r="DV125" s="1002" t="s">
        <v>399</v>
      </c>
      <c r="DW125" s="1002"/>
      <c r="DX125" s="1002"/>
      <c r="DY125" s="1002"/>
      <c r="DZ125" s="1003"/>
    </row>
    <row r="126" spans="1:130" s="226" customFormat="1" ht="26.25" customHeight="1" thickBot="1">
      <c r="A126" s="1133"/>
      <c r="B126" s="1020"/>
      <c r="C126" s="990" t="s">
        <v>464</v>
      </c>
      <c r="D126" s="991"/>
      <c r="E126" s="991"/>
      <c r="F126" s="991"/>
      <c r="G126" s="991"/>
      <c r="H126" s="991"/>
      <c r="I126" s="991"/>
      <c r="J126" s="991"/>
      <c r="K126" s="991"/>
      <c r="L126" s="991"/>
      <c r="M126" s="991"/>
      <c r="N126" s="991"/>
      <c r="O126" s="991"/>
      <c r="P126" s="991"/>
      <c r="Q126" s="991"/>
      <c r="R126" s="991"/>
      <c r="S126" s="991"/>
      <c r="T126" s="991"/>
      <c r="U126" s="991"/>
      <c r="V126" s="991"/>
      <c r="W126" s="991"/>
      <c r="X126" s="991"/>
      <c r="Y126" s="991"/>
      <c r="Z126" s="992"/>
      <c r="AA126" s="1032" t="s">
        <v>122</v>
      </c>
      <c r="AB126" s="1033"/>
      <c r="AC126" s="1033"/>
      <c r="AD126" s="1033"/>
      <c r="AE126" s="1034"/>
      <c r="AF126" s="1035" t="s">
        <v>458</v>
      </c>
      <c r="AG126" s="1033"/>
      <c r="AH126" s="1033"/>
      <c r="AI126" s="1033"/>
      <c r="AJ126" s="1034"/>
      <c r="AK126" s="1035" t="s">
        <v>462</v>
      </c>
      <c r="AL126" s="1033"/>
      <c r="AM126" s="1033"/>
      <c r="AN126" s="1033"/>
      <c r="AO126" s="1034"/>
      <c r="AP126" s="1036" t="s">
        <v>403</v>
      </c>
      <c r="AQ126" s="1037"/>
      <c r="AR126" s="1037"/>
      <c r="AS126" s="1037"/>
      <c r="AT126" s="1038"/>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8"/>
      <c r="CL126" s="1085"/>
      <c r="CM126" s="1085"/>
      <c r="CN126" s="1085"/>
      <c r="CO126" s="1086"/>
      <c r="CP126" s="1023" t="s">
        <v>478</v>
      </c>
      <c r="CQ126" s="1024"/>
      <c r="CR126" s="1024"/>
      <c r="CS126" s="1024"/>
      <c r="CT126" s="1024"/>
      <c r="CU126" s="1024"/>
      <c r="CV126" s="1024"/>
      <c r="CW126" s="1024"/>
      <c r="CX126" s="1024"/>
      <c r="CY126" s="1024"/>
      <c r="CZ126" s="1024"/>
      <c r="DA126" s="1024"/>
      <c r="DB126" s="1024"/>
      <c r="DC126" s="1024"/>
      <c r="DD126" s="1024"/>
      <c r="DE126" s="1024"/>
      <c r="DF126" s="1025"/>
      <c r="DG126" s="993" t="s">
        <v>399</v>
      </c>
      <c r="DH126" s="994"/>
      <c r="DI126" s="994"/>
      <c r="DJ126" s="994"/>
      <c r="DK126" s="994"/>
      <c r="DL126" s="994" t="s">
        <v>462</v>
      </c>
      <c r="DM126" s="994"/>
      <c r="DN126" s="994"/>
      <c r="DO126" s="994"/>
      <c r="DP126" s="994"/>
      <c r="DQ126" s="994" t="s">
        <v>122</v>
      </c>
      <c r="DR126" s="994"/>
      <c r="DS126" s="994"/>
      <c r="DT126" s="994"/>
      <c r="DU126" s="994"/>
      <c r="DV126" s="995" t="s">
        <v>399</v>
      </c>
      <c r="DW126" s="995"/>
      <c r="DX126" s="995"/>
      <c r="DY126" s="995"/>
      <c r="DZ126" s="996"/>
    </row>
    <row r="127" spans="1:130" s="226" customFormat="1" ht="26.25" customHeight="1">
      <c r="A127" s="1134"/>
      <c r="B127" s="1022"/>
      <c r="C127" s="1076" t="s">
        <v>479</v>
      </c>
      <c r="D127" s="1077"/>
      <c r="E127" s="1077"/>
      <c r="F127" s="1077"/>
      <c r="G127" s="1077"/>
      <c r="H127" s="1077"/>
      <c r="I127" s="1077"/>
      <c r="J127" s="1077"/>
      <c r="K127" s="1077"/>
      <c r="L127" s="1077"/>
      <c r="M127" s="1077"/>
      <c r="N127" s="1077"/>
      <c r="O127" s="1077"/>
      <c r="P127" s="1077"/>
      <c r="Q127" s="1077"/>
      <c r="R127" s="1077"/>
      <c r="S127" s="1077"/>
      <c r="T127" s="1077"/>
      <c r="U127" s="1077"/>
      <c r="V127" s="1077"/>
      <c r="W127" s="1077"/>
      <c r="X127" s="1077"/>
      <c r="Y127" s="1077"/>
      <c r="Z127" s="1078"/>
      <c r="AA127" s="1032" t="s">
        <v>403</v>
      </c>
      <c r="AB127" s="1033"/>
      <c r="AC127" s="1033"/>
      <c r="AD127" s="1033"/>
      <c r="AE127" s="1034"/>
      <c r="AF127" s="1035" t="s">
        <v>399</v>
      </c>
      <c r="AG127" s="1033"/>
      <c r="AH127" s="1033"/>
      <c r="AI127" s="1033"/>
      <c r="AJ127" s="1034"/>
      <c r="AK127" s="1035" t="s">
        <v>403</v>
      </c>
      <c r="AL127" s="1033"/>
      <c r="AM127" s="1033"/>
      <c r="AN127" s="1033"/>
      <c r="AO127" s="1034"/>
      <c r="AP127" s="1036" t="s">
        <v>403</v>
      </c>
      <c r="AQ127" s="1037"/>
      <c r="AR127" s="1037"/>
      <c r="AS127" s="1037"/>
      <c r="AT127" s="1038"/>
      <c r="AU127" s="262"/>
      <c r="AV127" s="262"/>
      <c r="AW127" s="262"/>
      <c r="AX127" s="1106" t="s">
        <v>480</v>
      </c>
      <c r="AY127" s="1107"/>
      <c r="AZ127" s="1107"/>
      <c r="BA127" s="1107"/>
      <c r="BB127" s="1107"/>
      <c r="BC127" s="1107"/>
      <c r="BD127" s="1107"/>
      <c r="BE127" s="1108"/>
      <c r="BF127" s="1109" t="s">
        <v>481</v>
      </c>
      <c r="BG127" s="1107"/>
      <c r="BH127" s="1107"/>
      <c r="BI127" s="1107"/>
      <c r="BJ127" s="1107"/>
      <c r="BK127" s="1107"/>
      <c r="BL127" s="1108"/>
      <c r="BM127" s="1109" t="s">
        <v>482</v>
      </c>
      <c r="BN127" s="1107"/>
      <c r="BO127" s="1107"/>
      <c r="BP127" s="1107"/>
      <c r="BQ127" s="1107"/>
      <c r="BR127" s="1107"/>
      <c r="BS127" s="1108"/>
      <c r="BT127" s="1109" t="s">
        <v>483</v>
      </c>
      <c r="BU127" s="1107"/>
      <c r="BV127" s="1107"/>
      <c r="BW127" s="1107"/>
      <c r="BX127" s="1107"/>
      <c r="BY127" s="1107"/>
      <c r="BZ127" s="1131"/>
      <c r="CA127" s="262"/>
      <c r="CB127" s="262"/>
      <c r="CC127" s="262"/>
      <c r="CD127" s="263"/>
      <c r="CE127" s="263"/>
      <c r="CF127" s="263"/>
      <c r="CG127" s="260"/>
      <c r="CH127" s="260"/>
      <c r="CI127" s="260"/>
      <c r="CJ127" s="261"/>
      <c r="CK127" s="1098"/>
      <c r="CL127" s="1085"/>
      <c r="CM127" s="1085"/>
      <c r="CN127" s="1085"/>
      <c r="CO127" s="1086"/>
      <c r="CP127" s="1023" t="s">
        <v>484</v>
      </c>
      <c r="CQ127" s="1024"/>
      <c r="CR127" s="1024"/>
      <c r="CS127" s="1024"/>
      <c r="CT127" s="1024"/>
      <c r="CU127" s="1024"/>
      <c r="CV127" s="1024"/>
      <c r="CW127" s="1024"/>
      <c r="CX127" s="1024"/>
      <c r="CY127" s="1024"/>
      <c r="CZ127" s="1024"/>
      <c r="DA127" s="1024"/>
      <c r="DB127" s="1024"/>
      <c r="DC127" s="1024"/>
      <c r="DD127" s="1024"/>
      <c r="DE127" s="1024"/>
      <c r="DF127" s="1025"/>
      <c r="DG127" s="993" t="s">
        <v>122</v>
      </c>
      <c r="DH127" s="994"/>
      <c r="DI127" s="994"/>
      <c r="DJ127" s="994"/>
      <c r="DK127" s="994"/>
      <c r="DL127" s="994" t="s">
        <v>399</v>
      </c>
      <c r="DM127" s="994"/>
      <c r="DN127" s="994"/>
      <c r="DO127" s="994"/>
      <c r="DP127" s="994"/>
      <c r="DQ127" s="994" t="s">
        <v>399</v>
      </c>
      <c r="DR127" s="994"/>
      <c r="DS127" s="994"/>
      <c r="DT127" s="994"/>
      <c r="DU127" s="994"/>
      <c r="DV127" s="995" t="s">
        <v>403</v>
      </c>
      <c r="DW127" s="995"/>
      <c r="DX127" s="995"/>
      <c r="DY127" s="995"/>
      <c r="DZ127" s="996"/>
    </row>
    <row r="128" spans="1:130" s="226" customFormat="1" ht="26.25" customHeight="1" thickBot="1">
      <c r="A128" s="1117" t="s">
        <v>485</v>
      </c>
      <c r="B128" s="1118"/>
      <c r="C128" s="1118"/>
      <c r="D128" s="1118"/>
      <c r="E128" s="1118"/>
      <c r="F128" s="1118"/>
      <c r="G128" s="1118"/>
      <c r="H128" s="1118"/>
      <c r="I128" s="1118"/>
      <c r="J128" s="1118"/>
      <c r="K128" s="1118"/>
      <c r="L128" s="1118"/>
      <c r="M128" s="1118"/>
      <c r="N128" s="1118"/>
      <c r="O128" s="1118"/>
      <c r="P128" s="1118"/>
      <c r="Q128" s="1118"/>
      <c r="R128" s="1118"/>
      <c r="S128" s="1118"/>
      <c r="T128" s="1118"/>
      <c r="U128" s="1118"/>
      <c r="V128" s="1118"/>
      <c r="W128" s="1119" t="s">
        <v>486</v>
      </c>
      <c r="X128" s="1119"/>
      <c r="Y128" s="1119"/>
      <c r="Z128" s="1120"/>
      <c r="AA128" s="1121">
        <v>36644</v>
      </c>
      <c r="AB128" s="1122"/>
      <c r="AC128" s="1122"/>
      <c r="AD128" s="1122"/>
      <c r="AE128" s="1123"/>
      <c r="AF128" s="1124">
        <v>31282</v>
      </c>
      <c r="AG128" s="1122"/>
      <c r="AH128" s="1122"/>
      <c r="AI128" s="1122"/>
      <c r="AJ128" s="1123"/>
      <c r="AK128" s="1124">
        <v>27153</v>
      </c>
      <c r="AL128" s="1122"/>
      <c r="AM128" s="1122"/>
      <c r="AN128" s="1122"/>
      <c r="AO128" s="1123"/>
      <c r="AP128" s="1125"/>
      <c r="AQ128" s="1126"/>
      <c r="AR128" s="1126"/>
      <c r="AS128" s="1126"/>
      <c r="AT128" s="1127"/>
      <c r="AU128" s="262"/>
      <c r="AV128" s="262"/>
      <c r="AW128" s="262"/>
      <c r="AX128" s="962" t="s">
        <v>487</v>
      </c>
      <c r="AY128" s="963"/>
      <c r="AZ128" s="963"/>
      <c r="BA128" s="963"/>
      <c r="BB128" s="963"/>
      <c r="BC128" s="963"/>
      <c r="BD128" s="963"/>
      <c r="BE128" s="964"/>
      <c r="BF128" s="1128" t="s">
        <v>458</v>
      </c>
      <c r="BG128" s="1129"/>
      <c r="BH128" s="1129"/>
      <c r="BI128" s="1129"/>
      <c r="BJ128" s="1129"/>
      <c r="BK128" s="1129"/>
      <c r="BL128" s="1130"/>
      <c r="BM128" s="1128">
        <v>14.44</v>
      </c>
      <c r="BN128" s="1129"/>
      <c r="BO128" s="1129"/>
      <c r="BP128" s="1129"/>
      <c r="BQ128" s="1129"/>
      <c r="BR128" s="1129"/>
      <c r="BS128" s="1130"/>
      <c r="BT128" s="1128">
        <v>20</v>
      </c>
      <c r="BU128" s="1129"/>
      <c r="BV128" s="1129"/>
      <c r="BW128" s="1129"/>
      <c r="BX128" s="1129"/>
      <c r="BY128" s="1129"/>
      <c r="BZ128" s="1153"/>
      <c r="CA128" s="263"/>
      <c r="CB128" s="263"/>
      <c r="CC128" s="263"/>
      <c r="CD128" s="263"/>
      <c r="CE128" s="263"/>
      <c r="CF128" s="263"/>
      <c r="CG128" s="260"/>
      <c r="CH128" s="260"/>
      <c r="CI128" s="260"/>
      <c r="CJ128" s="261"/>
      <c r="CK128" s="1099"/>
      <c r="CL128" s="1100"/>
      <c r="CM128" s="1100"/>
      <c r="CN128" s="1100"/>
      <c r="CO128" s="1101"/>
      <c r="CP128" s="1110" t="s">
        <v>488</v>
      </c>
      <c r="CQ128" s="1111"/>
      <c r="CR128" s="1111"/>
      <c r="CS128" s="1111"/>
      <c r="CT128" s="1111"/>
      <c r="CU128" s="1111"/>
      <c r="CV128" s="1111"/>
      <c r="CW128" s="1111"/>
      <c r="CX128" s="1111"/>
      <c r="CY128" s="1111"/>
      <c r="CZ128" s="1111"/>
      <c r="DA128" s="1111"/>
      <c r="DB128" s="1111"/>
      <c r="DC128" s="1111"/>
      <c r="DD128" s="1111"/>
      <c r="DE128" s="1111"/>
      <c r="DF128" s="1112"/>
      <c r="DG128" s="1113" t="s">
        <v>399</v>
      </c>
      <c r="DH128" s="1114"/>
      <c r="DI128" s="1114"/>
      <c r="DJ128" s="1114"/>
      <c r="DK128" s="1114"/>
      <c r="DL128" s="1114" t="s">
        <v>403</v>
      </c>
      <c r="DM128" s="1114"/>
      <c r="DN128" s="1114"/>
      <c r="DO128" s="1114"/>
      <c r="DP128" s="1114"/>
      <c r="DQ128" s="1114" t="s">
        <v>403</v>
      </c>
      <c r="DR128" s="1114"/>
      <c r="DS128" s="1114"/>
      <c r="DT128" s="1114"/>
      <c r="DU128" s="1114"/>
      <c r="DV128" s="1115" t="s">
        <v>403</v>
      </c>
      <c r="DW128" s="1115"/>
      <c r="DX128" s="1115"/>
      <c r="DY128" s="1115"/>
      <c r="DZ128" s="1116"/>
    </row>
    <row r="129" spans="1:131" s="226" customFormat="1" ht="26.25" customHeight="1">
      <c r="A129" s="1004" t="s">
        <v>100</v>
      </c>
      <c r="B129" s="1005"/>
      <c r="C129" s="1005"/>
      <c r="D129" s="1005"/>
      <c r="E129" s="1005"/>
      <c r="F129" s="1005"/>
      <c r="G129" s="1005"/>
      <c r="H129" s="1005"/>
      <c r="I129" s="1005"/>
      <c r="J129" s="1005"/>
      <c r="K129" s="1005"/>
      <c r="L129" s="1005"/>
      <c r="M129" s="1005"/>
      <c r="N129" s="1005"/>
      <c r="O129" s="1005"/>
      <c r="P129" s="1005"/>
      <c r="Q129" s="1005"/>
      <c r="R129" s="1005"/>
      <c r="S129" s="1005"/>
      <c r="T129" s="1005"/>
      <c r="U129" s="1005"/>
      <c r="V129" s="1005"/>
      <c r="W129" s="1147" t="s">
        <v>489</v>
      </c>
      <c r="X129" s="1148"/>
      <c r="Y129" s="1148"/>
      <c r="Z129" s="1149"/>
      <c r="AA129" s="1032">
        <v>6052010</v>
      </c>
      <c r="AB129" s="1033"/>
      <c r="AC129" s="1033"/>
      <c r="AD129" s="1033"/>
      <c r="AE129" s="1034"/>
      <c r="AF129" s="1035">
        <v>5964172</v>
      </c>
      <c r="AG129" s="1033"/>
      <c r="AH129" s="1033"/>
      <c r="AI129" s="1033"/>
      <c r="AJ129" s="1034"/>
      <c r="AK129" s="1035">
        <v>6003669</v>
      </c>
      <c r="AL129" s="1033"/>
      <c r="AM129" s="1033"/>
      <c r="AN129" s="1033"/>
      <c r="AO129" s="1034"/>
      <c r="AP129" s="1150"/>
      <c r="AQ129" s="1151"/>
      <c r="AR129" s="1151"/>
      <c r="AS129" s="1151"/>
      <c r="AT129" s="1152"/>
      <c r="AU129" s="264"/>
      <c r="AV129" s="264"/>
      <c r="AW129" s="264"/>
      <c r="AX129" s="1141" t="s">
        <v>490</v>
      </c>
      <c r="AY129" s="1024"/>
      <c r="AZ129" s="1024"/>
      <c r="BA129" s="1024"/>
      <c r="BB129" s="1024"/>
      <c r="BC129" s="1024"/>
      <c r="BD129" s="1024"/>
      <c r="BE129" s="1025"/>
      <c r="BF129" s="1142" t="s">
        <v>122</v>
      </c>
      <c r="BG129" s="1143"/>
      <c r="BH129" s="1143"/>
      <c r="BI129" s="1143"/>
      <c r="BJ129" s="1143"/>
      <c r="BK129" s="1143"/>
      <c r="BL129" s="1144"/>
      <c r="BM129" s="1142">
        <v>19.440000000000001</v>
      </c>
      <c r="BN129" s="1143"/>
      <c r="BO129" s="1143"/>
      <c r="BP129" s="1143"/>
      <c r="BQ129" s="1143"/>
      <c r="BR129" s="1143"/>
      <c r="BS129" s="1144"/>
      <c r="BT129" s="1142">
        <v>30</v>
      </c>
      <c r="BU129" s="1145"/>
      <c r="BV129" s="1145"/>
      <c r="BW129" s="1145"/>
      <c r="BX129" s="1145"/>
      <c r="BY129" s="1145"/>
      <c r="BZ129" s="1146"/>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4" t="s">
        <v>491</v>
      </c>
      <c r="B130" s="1005"/>
      <c r="C130" s="1005"/>
      <c r="D130" s="1005"/>
      <c r="E130" s="1005"/>
      <c r="F130" s="1005"/>
      <c r="G130" s="1005"/>
      <c r="H130" s="1005"/>
      <c r="I130" s="1005"/>
      <c r="J130" s="1005"/>
      <c r="K130" s="1005"/>
      <c r="L130" s="1005"/>
      <c r="M130" s="1005"/>
      <c r="N130" s="1005"/>
      <c r="O130" s="1005"/>
      <c r="P130" s="1005"/>
      <c r="Q130" s="1005"/>
      <c r="R130" s="1005"/>
      <c r="S130" s="1005"/>
      <c r="T130" s="1005"/>
      <c r="U130" s="1005"/>
      <c r="V130" s="1005"/>
      <c r="W130" s="1147" t="s">
        <v>492</v>
      </c>
      <c r="X130" s="1148"/>
      <c r="Y130" s="1148"/>
      <c r="Z130" s="1149"/>
      <c r="AA130" s="1032">
        <v>792743</v>
      </c>
      <c r="AB130" s="1033"/>
      <c r="AC130" s="1033"/>
      <c r="AD130" s="1033"/>
      <c r="AE130" s="1034"/>
      <c r="AF130" s="1035">
        <v>726759</v>
      </c>
      <c r="AG130" s="1033"/>
      <c r="AH130" s="1033"/>
      <c r="AI130" s="1033"/>
      <c r="AJ130" s="1034"/>
      <c r="AK130" s="1035">
        <v>740736</v>
      </c>
      <c r="AL130" s="1033"/>
      <c r="AM130" s="1033"/>
      <c r="AN130" s="1033"/>
      <c r="AO130" s="1034"/>
      <c r="AP130" s="1150"/>
      <c r="AQ130" s="1151"/>
      <c r="AR130" s="1151"/>
      <c r="AS130" s="1151"/>
      <c r="AT130" s="1152"/>
      <c r="AU130" s="264"/>
      <c r="AV130" s="264"/>
      <c r="AW130" s="264"/>
      <c r="AX130" s="1141" t="s">
        <v>493</v>
      </c>
      <c r="AY130" s="1024"/>
      <c r="AZ130" s="1024"/>
      <c r="BA130" s="1024"/>
      <c r="BB130" s="1024"/>
      <c r="BC130" s="1024"/>
      <c r="BD130" s="1024"/>
      <c r="BE130" s="1025"/>
      <c r="BF130" s="1178">
        <v>8.8000000000000007</v>
      </c>
      <c r="BG130" s="1179"/>
      <c r="BH130" s="1179"/>
      <c r="BI130" s="1179"/>
      <c r="BJ130" s="1179"/>
      <c r="BK130" s="1179"/>
      <c r="BL130" s="1180"/>
      <c r="BM130" s="1178">
        <v>25</v>
      </c>
      <c r="BN130" s="1179"/>
      <c r="BO130" s="1179"/>
      <c r="BP130" s="1179"/>
      <c r="BQ130" s="1179"/>
      <c r="BR130" s="1179"/>
      <c r="BS130" s="1180"/>
      <c r="BT130" s="1178">
        <v>35</v>
      </c>
      <c r="BU130" s="1181"/>
      <c r="BV130" s="1181"/>
      <c r="BW130" s="1181"/>
      <c r="BX130" s="1181"/>
      <c r="BY130" s="1181"/>
      <c r="BZ130" s="1182"/>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83"/>
      <c r="B131" s="1184"/>
      <c r="C131" s="1184"/>
      <c r="D131" s="1184"/>
      <c r="E131" s="1184"/>
      <c r="F131" s="1184"/>
      <c r="G131" s="1184"/>
      <c r="H131" s="1184"/>
      <c r="I131" s="1184"/>
      <c r="J131" s="1184"/>
      <c r="K131" s="1184"/>
      <c r="L131" s="1184"/>
      <c r="M131" s="1184"/>
      <c r="N131" s="1184"/>
      <c r="O131" s="1184"/>
      <c r="P131" s="1184"/>
      <c r="Q131" s="1184"/>
      <c r="R131" s="1184"/>
      <c r="S131" s="1184"/>
      <c r="T131" s="1184"/>
      <c r="U131" s="1184"/>
      <c r="V131" s="1184"/>
      <c r="W131" s="1185" t="s">
        <v>494</v>
      </c>
      <c r="X131" s="1186"/>
      <c r="Y131" s="1186"/>
      <c r="Z131" s="1187"/>
      <c r="AA131" s="1079">
        <v>5259267</v>
      </c>
      <c r="AB131" s="1058"/>
      <c r="AC131" s="1058"/>
      <c r="AD131" s="1058"/>
      <c r="AE131" s="1059"/>
      <c r="AF131" s="1057">
        <v>5237413</v>
      </c>
      <c r="AG131" s="1058"/>
      <c r="AH131" s="1058"/>
      <c r="AI131" s="1058"/>
      <c r="AJ131" s="1059"/>
      <c r="AK131" s="1057">
        <v>5262933</v>
      </c>
      <c r="AL131" s="1058"/>
      <c r="AM131" s="1058"/>
      <c r="AN131" s="1058"/>
      <c r="AO131" s="1059"/>
      <c r="AP131" s="1188"/>
      <c r="AQ131" s="1189"/>
      <c r="AR131" s="1189"/>
      <c r="AS131" s="1189"/>
      <c r="AT131" s="1190"/>
      <c r="AU131" s="264"/>
      <c r="AV131" s="264"/>
      <c r="AW131" s="264"/>
      <c r="AX131" s="1160" t="s">
        <v>495</v>
      </c>
      <c r="AY131" s="1111"/>
      <c r="AZ131" s="1111"/>
      <c r="BA131" s="1111"/>
      <c r="BB131" s="1111"/>
      <c r="BC131" s="1111"/>
      <c r="BD131" s="1111"/>
      <c r="BE131" s="1112"/>
      <c r="BF131" s="1161">
        <v>70.5</v>
      </c>
      <c r="BG131" s="1162"/>
      <c r="BH131" s="1162"/>
      <c r="BI131" s="1162"/>
      <c r="BJ131" s="1162"/>
      <c r="BK131" s="1162"/>
      <c r="BL131" s="1163"/>
      <c r="BM131" s="1161">
        <v>350</v>
      </c>
      <c r="BN131" s="1162"/>
      <c r="BO131" s="1162"/>
      <c r="BP131" s="1162"/>
      <c r="BQ131" s="1162"/>
      <c r="BR131" s="1162"/>
      <c r="BS131" s="1163"/>
      <c r="BT131" s="1164"/>
      <c r="BU131" s="1165"/>
      <c r="BV131" s="1165"/>
      <c r="BW131" s="1165"/>
      <c r="BX131" s="1165"/>
      <c r="BY131" s="1165"/>
      <c r="BZ131" s="1166"/>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7" t="s">
        <v>496</v>
      </c>
      <c r="B132" s="1168"/>
      <c r="C132" s="1168"/>
      <c r="D132" s="1168"/>
      <c r="E132" s="1168"/>
      <c r="F132" s="1168"/>
      <c r="G132" s="1168"/>
      <c r="H132" s="1168"/>
      <c r="I132" s="1168"/>
      <c r="J132" s="1168"/>
      <c r="K132" s="1168"/>
      <c r="L132" s="1168"/>
      <c r="M132" s="1168"/>
      <c r="N132" s="1168"/>
      <c r="O132" s="1168"/>
      <c r="P132" s="1168"/>
      <c r="Q132" s="1168"/>
      <c r="R132" s="1168"/>
      <c r="S132" s="1168"/>
      <c r="T132" s="1168"/>
      <c r="U132" s="1168"/>
      <c r="V132" s="1171" t="s">
        <v>497</v>
      </c>
      <c r="W132" s="1171"/>
      <c r="X132" s="1171"/>
      <c r="Y132" s="1171"/>
      <c r="Z132" s="1172"/>
      <c r="AA132" s="1173">
        <v>7.6760887020000004</v>
      </c>
      <c r="AB132" s="1174"/>
      <c r="AC132" s="1174"/>
      <c r="AD132" s="1174"/>
      <c r="AE132" s="1175"/>
      <c r="AF132" s="1176">
        <v>9.2379577469999994</v>
      </c>
      <c r="AG132" s="1174"/>
      <c r="AH132" s="1174"/>
      <c r="AI132" s="1174"/>
      <c r="AJ132" s="1175"/>
      <c r="AK132" s="1176">
        <v>9.6370977930000006</v>
      </c>
      <c r="AL132" s="1174"/>
      <c r="AM132" s="1174"/>
      <c r="AN132" s="1174"/>
      <c r="AO132" s="1175"/>
      <c r="AP132" s="1073"/>
      <c r="AQ132" s="1074"/>
      <c r="AR132" s="1074"/>
      <c r="AS132" s="1074"/>
      <c r="AT132" s="1177"/>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9"/>
      <c r="B133" s="1170"/>
      <c r="C133" s="1170"/>
      <c r="D133" s="1170"/>
      <c r="E133" s="1170"/>
      <c r="F133" s="1170"/>
      <c r="G133" s="1170"/>
      <c r="H133" s="1170"/>
      <c r="I133" s="1170"/>
      <c r="J133" s="1170"/>
      <c r="K133" s="1170"/>
      <c r="L133" s="1170"/>
      <c r="M133" s="1170"/>
      <c r="N133" s="1170"/>
      <c r="O133" s="1170"/>
      <c r="P133" s="1170"/>
      <c r="Q133" s="1170"/>
      <c r="R133" s="1170"/>
      <c r="S133" s="1170"/>
      <c r="T133" s="1170"/>
      <c r="U133" s="1170"/>
      <c r="V133" s="1154" t="s">
        <v>498</v>
      </c>
      <c r="W133" s="1154"/>
      <c r="X133" s="1154"/>
      <c r="Y133" s="1154"/>
      <c r="Z133" s="1155"/>
      <c r="AA133" s="1156">
        <v>8.1</v>
      </c>
      <c r="AB133" s="1157"/>
      <c r="AC133" s="1157"/>
      <c r="AD133" s="1157"/>
      <c r="AE133" s="1158"/>
      <c r="AF133" s="1156">
        <v>8.5</v>
      </c>
      <c r="AG133" s="1157"/>
      <c r="AH133" s="1157"/>
      <c r="AI133" s="1157"/>
      <c r="AJ133" s="1158"/>
      <c r="AK133" s="1156">
        <v>8.8000000000000007</v>
      </c>
      <c r="AL133" s="1157"/>
      <c r="AM133" s="1157"/>
      <c r="AN133" s="1157"/>
      <c r="AO133" s="1158"/>
      <c r="AP133" s="1103"/>
      <c r="AQ133" s="1104"/>
      <c r="AR133" s="1104"/>
      <c r="AS133" s="1104"/>
      <c r="AT133" s="1159"/>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6eFGEmUOuyDS3MwjHupU73NQE1hobW/QIsDwnziCPTW/6fwHmZu8SVUCkj06NpFig+rz3qg00uPKoziuFevT/w==" saltValue="TUn9qaFRPXd9JptByWoUJ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499</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NC7vMO2+tNcXbaZhbYiHLqCjsE7XbYszGf/DiCS61Mks6b1KC82f5IJAHV3jT9bii9AZ0F02+vqpB6Kq/RPRew==" saltValue="0VsWtB8dOhtsfAzz9rJuK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x2fTxsrOu42gXD186tCNZY2V13B7lMrws+DUNUhgHn/34ofrbSeQRt65b+DTNQi5W1vEffjupyqfLekyv6+lWw==" saltValue="pMxasdp1p1qp76xl/29YP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501</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4" t="s">
        <v>502</v>
      </c>
      <c r="AP7" s="283"/>
      <c r="AQ7" s="284" t="s">
        <v>503</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5"/>
      <c r="AP8" s="289" t="s">
        <v>504</v>
      </c>
      <c r="AQ8" s="290" t="s">
        <v>505</v>
      </c>
      <c r="AR8" s="291" t="s">
        <v>506</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6" t="s">
        <v>507</v>
      </c>
      <c r="AL9" s="1197"/>
      <c r="AM9" s="1197"/>
      <c r="AN9" s="1198"/>
      <c r="AO9" s="292">
        <v>1777787</v>
      </c>
      <c r="AP9" s="292">
        <v>62180</v>
      </c>
      <c r="AQ9" s="293">
        <v>55995</v>
      </c>
      <c r="AR9" s="294">
        <v>11</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6" t="s">
        <v>508</v>
      </c>
      <c r="AL10" s="1197"/>
      <c r="AM10" s="1197"/>
      <c r="AN10" s="1198"/>
      <c r="AO10" s="295">
        <v>46038</v>
      </c>
      <c r="AP10" s="295">
        <v>1610</v>
      </c>
      <c r="AQ10" s="296">
        <v>5813</v>
      </c>
      <c r="AR10" s="297">
        <v>-72.3</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6" t="s">
        <v>509</v>
      </c>
      <c r="AL11" s="1197"/>
      <c r="AM11" s="1197"/>
      <c r="AN11" s="1198"/>
      <c r="AO11" s="295">
        <v>298289</v>
      </c>
      <c r="AP11" s="295">
        <v>10433</v>
      </c>
      <c r="AQ11" s="296">
        <v>8381</v>
      </c>
      <c r="AR11" s="297">
        <v>24.5</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6" t="s">
        <v>510</v>
      </c>
      <c r="AL12" s="1197"/>
      <c r="AM12" s="1197"/>
      <c r="AN12" s="1198"/>
      <c r="AO12" s="295" t="s">
        <v>511</v>
      </c>
      <c r="AP12" s="295" t="s">
        <v>511</v>
      </c>
      <c r="AQ12" s="296">
        <v>170</v>
      </c>
      <c r="AR12" s="297" t="s">
        <v>511</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6" t="s">
        <v>512</v>
      </c>
      <c r="AL13" s="1197"/>
      <c r="AM13" s="1197"/>
      <c r="AN13" s="1198"/>
      <c r="AO13" s="295" t="s">
        <v>511</v>
      </c>
      <c r="AP13" s="295" t="s">
        <v>511</v>
      </c>
      <c r="AQ13" s="296">
        <v>1</v>
      </c>
      <c r="AR13" s="297" t="s">
        <v>511</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6" t="s">
        <v>513</v>
      </c>
      <c r="AL14" s="1197"/>
      <c r="AM14" s="1197"/>
      <c r="AN14" s="1198"/>
      <c r="AO14" s="295">
        <v>111093</v>
      </c>
      <c r="AP14" s="295">
        <v>3886</v>
      </c>
      <c r="AQ14" s="296">
        <v>2724</v>
      </c>
      <c r="AR14" s="297">
        <v>42.7</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6" t="s">
        <v>514</v>
      </c>
      <c r="AL15" s="1197"/>
      <c r="AM15" s="1197"/>
      <c r="AN15" s="1198"/>
      <c r="AO15" s="295">
        <v>35308</v>
      </c>
      <c r="AP15" s="295">
        <v>1235</v>
      </c>
      <c r="AQ15" s="296">
        <v>1180</v>
      </c>
      <c r="AR15" s="297">
        <v>4.7</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9" t="s">
        <v>515</v>
      </c>
      <c r="AL16" s="1200"/>
      <c r="AM16" s="1200"/>
      <c r="AN16" s="1201"/>
      <c r="AO16" s="295">
        <v>-150619</v>
      </c>
      <c r="AP16" s="295">
        <v>-5268</v>
      </c>
      <c r="AQ16" s="296">
        <v>-5022</v>
      </c>
      <c r="AR16" s="297">
        <v>4.9000000000000004</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9" t="s">
        <v>182</v>
      </c>
      <c r="AL17" s="1200"/>
      <c r="AM17" s="1200"/>
      <c r="AN17" s="1201"/>
      <c r="AO17" s="295">
        <v>2117896</v>
      </c>
      <c r="AP17" s="295">
        <v>74076</v>
      </c>
      <c r="AQ17" s="296">
        <v>69242</v>
      </c>
      <c r="AR17" s="297">
        <v>7</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516</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517</v>
      </c>
      <c r="AP20" s="303" t="s">
        <v>518</v>
      </c>
      <c r="AQ20" s="304" t="s">
        <v>519</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91" t="s">
        <v>520</v>
      </c>
      <c r="AL21" s="1192"/>
      <c r="AM21" s="1192"/>
      <c r="AN21" s="1193"/>
      <c r="AO21" s="307">
        <v>6.23</v>
      </c>
      <c r="AP21" s="308">
        <v>6.42</v>
      </c>
      <c r="AQ21" s="309">
        <v>-0.19</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91" t="s">
        <v>521</v>
      </c>
      <c r="AL22" s="1192"/>
      <c r="AM22" s="1192"/>
      <c r="AN22" s="1193"/>
      <c r="AO22" s="312">
        <v>99.8</v>
      </c>
      <c r="AP22" s="313">
        <v>97.3</v>
      </c>
      <c r="AQ22" s="314">
        <v>2.5</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523</v>
      </c>
      <c r="AO27" s="273"/>
      <c r="AP27" s="273"/>
      <c r="AQ27" s="273"/>
      <c r="AR27" s="273"/>
      <c r="AS27" s="273"/>
      <c r="AT27" s="273"/>
    </row>
    <row r="28" spans="1:46" ht="17.25">
      <c r="A28" s="274" t="s">
        <v>524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525</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4" t="s">
        <v>502</v>
      </c>
      <c r="AP30" s="283"/>
      <c r="AQ30" s="284" t="s">
        <v>503</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5"/>
      <c r="AP31" s="289" t="s">
        <v>504</v>
      </c>
      <c r="AQ31" s="290" t="s">
        <v>505</v>
      </c>
      <c r="AR31" s="291" t="s">
        <v>506</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7" t="s">
        <v>526</v>
      </c>
      <c r="AL32" s="1208"/>
      <c r="AM32" s="1208"/>
      <c r="AN32" s="1209"/>
      <c r="AO32" s="322">
        <v>896089</v>
      </c>
      <c r="AP32" s="322">
        <v>31342</v>
      </c>
      <c r="AQ32" s="323">
        <v>31321</v>
      </c>
      <c r="AR32" s="324">
        <v>0.1</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7" t="s">
        <v>527</v>
      </c>
      <c r="AL33" s="1208"/>
      <c r="AM33" s="1208"/>
      <c r="AN33" s="1209"/>
      <c r="AO33" s="322" t="s">
        <v>511</v>
      </c>
      <c r="AP33" s="322" t="s">
        <v>511</v>
      </c>
      <c r="AQ33" s="323" t="s">
        <v>511</v>
      </c>
      <c r="AR33" s="324" t="s">
        <v>511</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7" t="s">
        <v>528</v>
      </c>
      <c r="AL34" s="1208"/>
      <c r="AM34" s="1208"/>
      <c r="AN34" s="1209"/>
      <c r="AO34" s="322" t="s">
        <v>511</v>
      </c>
      <c r="AP34" s="322" t="s">
        <v>511</v>
      </c>
      <c r="AQ34" s="323" t="s">
        <v>511</v>
      </c>
      <c r="AR34" s="324" t="s">
        <v>511</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7" t="s">
        <v>529</v>
      </c>
      <c r="AL35" s="1208"/>
      <c r="AM35" s="1208"/>
      <c r="AN35" s="1209"/>
      <c r="AO35" s="322">
        <v>276749</v>
      </c>
      <c r="AP35" s="322">
        <v>9680</v>
      </c>
      <c r="AQ35" s="323">
        <v>9685</v>
      </c>
      <c r="AR35" s="324">
        <v>-0.1</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7" t="s">
        <v>530</v>
      </c>
      <c r="AL36" s="1208"/>
      <c r="AM36" s="1208"/>
      <c r="AN36" s="1209"/>
      <c r="AO36" s="322">
        <v>102245</v>
      </c>
      <c r="AP36" s="322">
        <v>3576</v>
      </c>
      <c r="AQ36" s="323">
        <v>2454</v>
      </c>
      <c r="AR36" s="324">
        <v>45.7</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7" t="s">
        <v>531</v>
      </c>
      <c r="AL37" s="1208"/>
      <c r="AM37" s="1208"/>
      <c r="AN37" s="1209"/>
      <c r="AO37" s="322" t="s">
        <v>511</v>
      </c>
      <c r="AP37" s="322" t="s">
        <v>511</v>
      </c>
      <c r="AQ37" s="323">
        <v>1182</v>
      </c>
      <c r="AR37" s="324" t="s">
        <v>511</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10" t="s">
        <v>532</v>
      </c>
      <c r="AL38" s="1211"/>
      <c r="AM38" s="1211"/>
      <c r="AN38" s="1212"/>
      <c r="AO38" s="325" t="s">
        <v>511</v>
      </c>
      <c r="AP38" s="325" t="s">
        <v>511</v>
      </c>
      <c r="AQ38" s="326">
        <v>1</v>
      </c>
      <c r="AR38" s="314" t="s">
        <v>511</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10" t="s">
        <v>533</v>
      </c>
      <c r="AL39" s="1211"/>
      <c r="AM39" s="1211"/>
      <c r="AN39" s="1212"/>
      <c r="AO39" s="322">
        <v>-27153</v>
      </c>
      <c r="AP39" s="322">
        <v>-950</v>
      </c>
      <c r="AQ39" s="323">
        <v>-3213</v>
      </c>
      <c r="AR39" s="324">
        <v>-70.400000000000006</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7" t="s">
        <v>534</v>
      </c>
      <c r="AL40" s="1208"/>
      <c r="AM40" s="1208"/>
      <c r="AN40" s="1209"/>
      <c r="AO40" s="322">
        <v>-740736</v>
      </c>
      <c r="AP40" s="322">
        <v>-25908</v>
      </c>
      <c r="AQ40" s="323">
        <v>-28480</v>
      </c>
      <c r="AR40" s="324">
        <v>-9</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13" t="s">
        <v>295</v>
      </c>
      <c r="AL41" s="1214"/>
      <c r="AM41" s="1214"/>
      <c r="AN41" s="1215"/>
      <c r="AO41" s="322">
        <v>507194</v>
      </c>
      <c r="AP41" s="322">
        <v>17740</v>
      </c>
      <c r="AQ41" s="323">
        <v>12950</v>
      </c>
      <c r="AR41" s="324">
        <v>37</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535</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537</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202" t="s">
        <v>502</v>
      </c>
      <c r="AN49" s="1204" t="s">
        <v>538</v>
      </c>
      <c r="AO49" s="1205"/>
      <c r="AP49" s="1205"/>
      <c r="AQ49" s="1205"/>
      <c r="AR49" s="1206"/>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203"/>
      <c r="AN50" s="338" t="s">
        <v>539</v>
      </c>
      <c r="AO50" s="339" t="s">
        <v>540</v>
      </c>
      <c r="AP50" s="340" t="s">
        <v>541</v>
      </c>
      <c r="AQ50" s="341" t="s">
        <v>542</v>
      </c>
      <c r="AR50" s="342" t="s">
        <v>543</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544</v>
      </c>
      <c r="AL51" s="335"/>
      <c r="AM51" s="343">
        <v>1293517</v>
      </c>
      <c r="AN51" s="344">
        <v>45157</v>
      </c>
      <c r="AO51" s="345">
        <v>1.7</v>
      </c>
      <c r="AP51" s="346">
        <v>53270</v>
      </c>
      <c r="AQ51" s="347">
        <v>13.8</v>
      </c>
      <c r="AR51" s="348">
        <v>-12.1</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545</v>
      </c>
      <c r="AM52" s="351">
        <v>727048</v>
      </c>
      <c r="AN52" s="352">
        <v>25381</v>
      </c>
      <c r="AO52" s="353">
        <v>2.7</v>
      </c>
      <c r="AP52" s="354">
        <v>24316</v>
      </c>
      <c r="AQ52" s="355">
        <v>0.8</v>
      </c>
      <c r="AR52" s="356">
        <v>1.9</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546</v>
      </c>
      <c r="AL53" s="335"/>
      <c r="AM53" s="343">
        <v>1052769</v>
      </c>
      <c r="AN53" s="344">
        <v>36779</v>
      </c>
      <c r="AO53" s="345">
        <v>-18.600000000000001</v>
      </c>
      <c r="AP53" s="346">
        <v>53292</v>
      </c>
      <c r="AQ53" s="347">
        <v>0</v>
      </c>
      <c r="AR53" s="348">
        <v>-18.600000000000001</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545</v>
      </c>
      <c r="AM54" s="351">
        <v>502548</v>
      </c>
      <c r="AN54" s="352">
        <v>17557</v>
      </c>
      <c r="AO54" s="353">
        <v>-30.8</v>
      </c>
      <c r="AP54" s="354">
        <v>28900</v>
      </c>
      <c r="AQ54" s="355">
        <v>18.899999999999999</v>
      </c>
      <c r="AR54" s="356">
        <v>-49.7</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547</v>
      </c>
      <c r="AL55" s="335"/>
      <c r="AM55" s="343">
        <v>1719957</v>
      </c>
      <c r="AN55" s="344">
        <v>60311</v>
      </c>
      <c r="AO55" s="345">
        <v>64</v>
      </c>
      <c r="AP55" s="346">
        <v>49919</v>
      </c>
      <c r="AQ55" s="347">
        <v>-6.3</v>
      </c>
      <c r="AR55" s="348">
        <v>70.3</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545</v>
      </c>
      <c r="AM56" s="351">
        <v>678843</v>
      </c>
      <c r="AN56" s="352">
        <v>23804</v>
      </c>
      <c r="AO56" s="353">
        <v>35.6</v>
      </c>
      <c r="AP56" s="354">
        <v>26398</v>
      </c>
      <c r="AQ56" s="355">
        <v>-8.6999999999999993</v>
      </c>
      <c r="AR56" s="356">
        <v>44.3</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548</v>
      </c>
      <c r="AL57" s="335"/>
      <c r="AM57" s="343">
        <v>1183380</v>
      </c>
      <c r="AN57" s="344">
        <v>41433</v>
      </c>
      <c r="AO57" s="345">
        <v>-31.3</v>
      </c>
      <c r="AP57" s="346">
        <v>47738</v>
      </c>
      <c r="AQ57" s="347">
        <v>-4.4000000000000004</v>
      </c>
      <c r="AR57" s="348">
        <v>-26.9</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545</v>
      </c>
      <c r="AM58" s="351">
        <v>674808</v>
      </c>
      <c r="AN58" s="352">
        <v>23627</v>
      </c>
      <c r="AO58" s="353">
        <v>-0.7</v>
      </c>
      <c r="AP58" s="354">
        <v>24937</v>
      </c>
      <c r="AQ58" s="355">
        <v>-5.5</v>
      </c>
      <c r="AR58" s="356">
        <v>4.8</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549</v>
      </c>
      <c r="AL59" s="335"/>
      <c r="AM59" s="343">
        <v>1368256</v>
      </c>
      <c r="AN59" s="344">
        <v>47856</v>
      </c>
      <c r="AO59" s="345">
        <v>15.5</v>
      </c>
      <c r="AP59" s="346">
        <v>52191</v>
      </c>
      <c r="AQ59" s="347">
        <v>9.3000000000000007</v>
      </c>
      <c r="AR59" s="348">
        <v>6.2</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545</v>
      </c>
      <c r="AM60" s="351">
        <v>531540</v>
      </c>
      <c r="AN60" s="352">
        <v>18591</v>
      </c>
      <c r="AO60" s="353">
        <v>-21.3</v>
      </c>
      <c r="AP60" s="354">
        <v>24843</v>
      </c>
      <c r="AQ60" s="355">
        <v>-0.4</v>
      </c>
      <c r="AR60" s="356">
        <v>-20.9</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550</v>
      </c>
      <c r="AL61" s="357"/>
      <c r="AM61" s="358">
        <v>1323576</v>
      </c>
      <c r="AN61" s="359">
        <v>46307</v>
      </c>
      <c r="AO61" s="360">
        <v>6.3</v>
      </c>
      <c r="AP61" s="361">
        <v>51282</v>
      </c>
      <c r="AQ61" s="362">
        <v>2.5</v>
      </c>
      <c r="AR61" s="348">
        <v>3.8</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545</v>
      </c>
      <c r="AM62" s="351">
        <v>622957</v>
      </c>
      <c r="AN62" s="352">
        <v>21792</v>
      </c>
      <c r="AO62" s="353">
        <v>-2.9</v>
      </c>
      <c r="AP62" s="354">
        <v>25879</v>
      </c>
      <c r="AQ62" s="355">
        <v>1</v>
      </c>
      <c r="AR62" s="356">
        <v>-3.9</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CWb7LalyrnWlpm7QtQkyjJxfGfB8Vcl4pkPYxb2pVBULPvttQXrX5R+NB1MQ2YPbNPZiDv9K6m8WrorvFUlRBQ==" saltValue="gw4E/Pavjc3KXK7mgWi9L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552</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tNDCMLw5YLAta0xzNYQT3jlh6JKEEnOD/8Qp9jA3DVx8li6YN40a/3gzJH5UIXirevK7HoffWhHa5OETNbHQsQ==" saltValue="UUgOGaAWxqThFGf0O1eMd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553</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spKQoWNqdmcxy/tjMm6MV2bG2y/DHB81rZsTcV5IkqQVnScyXShdgScqjQJFUeaOL8rG6BA2sJiSFl88e7kd7w==" saltValue="KMeJFe5eEibynsdPVDZN3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554</v>
      </c>
      <c r="G46" s="8" t="s">
        <v>555</v>
      </c>
      <c r="H46" s="8" t="s">
        <v>556</v>
      </c>
      <c r="I46" s="8" t="s">
        <v>557</v>
      </c>
      <c r="J46" s="9" t="s">
        <v>558</v>
      </c>
    </row>
    <row r="47" spans="2:10" ht="57.75" customHeight="1">
      <c r="B47" s="10"/>
      <c r="C47" s="1216" t="s">
        <v>3</v>
      </c>
      <c r="D47" s="1216"/>
      <c r="E47" s="1217"/>
      <c r="F47" s="11">
        <v>19.03</v>
      </c>
      <c r="G47" s="12">
        <v>18.38</v>
      </c>
      <c r="H47" s="12">
        <v>19.32</v>
      </c>
      <c r="I47" s="12">
        <v>17.3</v>
      </c>
      <c r="J47" s="13">
        <v>14.8</v>
      </c>
    </row>
    <row r="48" spans="2:10" ht="57.75" customHeight="1">
      <c r="B48" s="14"/>
      <c r="C48" s="1218" t="s">
        <v>4</v>
      </c>
      <c r="D48" s="1218"/>
      <c r="E48" s="1219"/>
      <c r="F48" s="15">
        <v>3.53</v>
      </c>
      <c r="G48" s="16">
        <v>3.55</v>
      </c>
      <c r="H48" s="16">
        <v>2.85</v>
      </c>
      <c r="I48" s="16">
        <v>2.9</v>
      </c>
      <c r="J48" s="17">
        <v>2.81</v>
      </c>
    </row>
    <row r="49" spans="2:10" ht="57.75" customHeight="1" thickBot="1">
      <c r="B49" s="18"/>
      <c r="C49" s="1220" t="s">
        <v>5</v>
      </c>
      <c r="D49" s="1220"/>
      <c r="E49" s="1221"/>
      <c r="F49" s="19" t="s">
        <v>559</v>
      </c>
      <c r="G49" s="20" t="s">
        <v>560</v>
      </c>
      <c r="H49" s="20" t="s">
        <v>561</v>
      </c>
      <c r="I49" s="20" t="s">
        <v>562</v>
      </c>
      <c r="J49" s="21" t="s">
        <v>563</v>
      </c>
    </row>
    <row r="50" spans="2:10" ht="13.5" customHeight="1"/>
    <row r="51" spans="2:10" ht="13.5" hidden="1" customHeight="1"/>
    <row r="52" spans="2:10" ht="13.5" hidden="1" customHeight="1"/>
    <row r="53" spans="2:10" ht="13.5" hidden="1" customHeight="1"/>
  </sheetData>
  <sheetProtection algorithmName="SHA-512" hashValue="IuJnB0nQeLttHi1O+tyFb+SVZTOJCDho2Bv9j2jHcQFPQqo83gSc7/dWh3/NtOEM4YmAHZPRz/UrM47tqoFtqQ==" saltValue="6R0BAZW1E7iguRPWiSmiy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2019-03-18T02:32:45Z</cp:lastPrinted>
  <dcterms:created xsi:type="dcterms:W3CDTF">2019-02-14T05:17:08Z</dcterms:created>
  <dcterms:modified xsi:type="dcterms:W3CDTF">2019-11-01T04:33:58Z</dcterms:modified>
  <cp:category/>
</cp:coreProperties>
</file>