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15360" windowHeight="74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<sst xmlns="http://schemas.openxmlformats.org/spreadsheetml/2006/main" count="1123" uniqueCount="605">
  <si>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</si>
  <si>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</si>
  <si>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</si>
  <si>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</si>
  <si>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</si>
  <si>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</si>
  <si>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</si>
  <si>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</si>
  <si>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</si>
  <si>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</si>
  <si>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</si>
  <si>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</si>
  <si>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</si>
  <si>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</si>
  <si>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</si>
  <si>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</si>
  <si>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</si>
  <si>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</si>
  <si>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</si>
  <si>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</si>
  <si>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</si>
  <si>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</si>
  <si>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</si>
  <si>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</si>
  <si>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</si>
  <si>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</si>
  <si>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</si>
  <si>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</si>
  <si>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</si>
  <si>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</si>
  <si>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</si>
  <si>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</si>
  <si>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</si>
  <si>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</si>
  <si>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</si>
  <si>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</si>
  <si>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</si>
  <si>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</si>
  <si>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</si>
  <si>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</si>
  <si>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</si>
  <si>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</si>
  <si>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</si>
  <si>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</si>
  <si>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</si>
  <si>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</si>
  <si>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</si>
  <si>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</si>
  <si>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</si>
  <si>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</si>
  <si>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</si>
  <si>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</si>
  <si>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</si>
  <si>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</si>
  <si>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</si>
  <si>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</si>
  <si>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</si>
  <si>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</si>
  <si>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</si>
  <si>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</si>
  <si>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</si>
  <si>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</si>
  <si>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</si>
  <si>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</si>
  <si>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</si>
  <si>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</si>
  <si>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</si>
  <si>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</si>
  <si>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</si>
  <si>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</si>
  <si>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</si>
  <si>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</si>
  <si>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</si>
  <si>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</si>
  <si>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</si>
  <si>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</si>
  <si>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</si>
  <si>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</si>
  <si>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</si>
  <si>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</si>
  <si>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</si>
  <si>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</si>
  <si>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</si>
  <si>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</si>
  <si>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</si>
  <si>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</si>
  <si>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</si>
  <si>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</si>
  <si>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</si>
  <si>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</si>
  <si>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</si>
  <si>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</si>
  <si>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</si>
  <si>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</si>
  <si>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</si>
  <si>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</si>
  <si>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</si>
  <si>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</si>
  <si>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</si>
  <si>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</si>
  <si>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</si>
  <si>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</si>
  <si>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</si>
  <si>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</si>
  <si>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</si>
  <si>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</si>
  <si>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</si>
  <si>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</si>
  <si>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</si>
  <si>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</si>
  <si>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</si>
  <si>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</si>
  <si>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</si>
  <si>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</si>
  <si>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</si>
  <si>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</si>
  <si>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</si>
  <si>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</si>
  <si>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</si>
  <si>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</si>
  <si>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</si>
  <si>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</si>
  <si>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</si>
  <si>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</si>
  <si>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</si>
  <si>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</si>
  <si>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</si>
  <si>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</si>
  <si>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</si>
  <si>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</si>
  <si>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</si>
  <si>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</si>
  <si>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</si>
  <si>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</si>
  <si>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</si>
  <si>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</si>
  <si>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</si>
  <si>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</si>
  <si>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</si>
  <si>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</si>
  <si>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</si>
  <si>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</si>
  <si>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</si>
  <si>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</si>
  <si>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</si>
  <si>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</si>
  <si>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</si>
  <si>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</si>
  <si>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</si>
  <si>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</si>
  <si>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</si>
  <si>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</si>
  <si>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</si>
  <si>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</si>
  <si>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</si>
  <si>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</si>
  <si>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</si>
  <si>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</si>
  <si>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</si>
  <si>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</si>
  <si>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</si>
  <si>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</si>
  <si>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</si>
  <si>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</si>
  <si>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</si>
  <si>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</si>
  <si>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</si>
  <si>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</si>
  <si>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</si>
  <si>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</si>
  <si>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</si>
  <si>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</si>
  <si>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</si>
  <si>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</si>
  <si>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</si>
  <si>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</si>
  <si>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</si>
  <si>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</si>
  <si>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</si>
  <si>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</si>
  <si>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</si>
  <si>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</si>
  <si>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</si>
  <si>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</si>
  <si>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</si>
  <si>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</si>
  <si>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</si>
  <si>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</si>
  <si>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</si>
  <si>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</si>
  <si>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</si>
  <si>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</si>
  <si>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</si>
  <si>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</si>
  <si>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</si>
  <si>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</si>
  <si>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</si>
  <si>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</si>
  <si>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</si>
  <si>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</si>
  <si>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</si>
  <si>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</si>
  <si>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</si>
  <si>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</si>
  <si>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</si>
  <si>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</si>
  <si>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</si>
  <si>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大分県玖珠町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</si>
  <si>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</si>
  <si>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</si>
  <si>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</si>
  <si>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</si>
  <si>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</si>
  <si>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</si>
  <si>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</si>
  <si>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</si>
  <si>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</si>
  <si>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</si>
  <si>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</si>
  <si>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</si>
  <si>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</si>
  <si>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</si>
  <si>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</si>
  <si>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</si>
  <si>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</si>
  <si>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</si>
  <si>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</si>
  <si>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</si>
  <si>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</si>
  <si>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</si>
  <si>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</si>
  <si>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</si>
  <si>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</si>
  <si>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</si>
  <si>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</si>
  <si>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</si>
  <si>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</si>
  <si>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</si>
  <si>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</si>
  <si>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</si>
  <si>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</si>
  <si>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</si>
  <si>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</si>
  <si>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</si>
  <si>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</si>
  <si>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</si>
  <si>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</si>
  <si>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</si>
  <si>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</si>
  <si>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</si>
  <si>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</si>
  <si>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</si>
  <si>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</si>
  <si>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</si>
  <si>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</si>
  <si>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</si>
  <si>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</si>
  <si>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</si>
  <si>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</si>
  <si>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</si>
  <si>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</si>
  <si>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</si>
  <si>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</si>
  <si>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</si>
  <si>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</si>
  <si>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</si>
  <si>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</si>
  <si>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</si>
  <si>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</si>
  <si>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</si>
  <si>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</si>
  <si>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</si>
  <si>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</si>
  <si>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</si>
  <si>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</si>
  <si>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</si>
  <si>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</si>
  <si>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</si>
  <si>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</si>
  <si>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</si>
  <si>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</si>
  <si>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</si>
  <si>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</si>
  <si>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</si>
  <si>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</si>
  <si>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</si>
  <si>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</si>
  <si>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</si>
  <si>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</si>
  <si>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</si>
  <si>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</si>
  <si>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</si>
  <si>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</si>
  <si>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</si>
  <si>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</si>
  <si>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</si>
  <si>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</si>
  <si>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</si>
  <si>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</si>
  <si>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</si>
  <si>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</si>
  <si>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</si>
  <si>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</si>
  <si>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</si>
  <si>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</si>
  <si>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</si>
  <si>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</si>
  <si>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</si>
  <si>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</si>
  <si>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</si>
  <si>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</si>
  <si>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</si>
  <si>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</si>
  <si>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</si>
  <si>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</si>
  <si>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</si>
  <si>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</si>
  <si>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</si>
  <si>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</si>
  <si>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</si>
  <si>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</si>
  <si>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</si>
  <si>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</si>
  <si>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</si>
  <si>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</si>
  <si>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</si>
  <si>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</si>
  <si>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</si>
  <si>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</si>
  <si>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</si>
  <si>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</si>
  <si>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</si>
  <si>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</si>
  <si>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</si>
  <si>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</si>
  <si>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</si>
  <si>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</si>
  <si>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</si>
  <si>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</si>
  <si>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</si>
  <si>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</si>
  <si>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</si>
  <si>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</si>
  <si>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</si>
  <si>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</si>
  <si>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</si>
  <si>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</si>
  <si>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</si>
  <si>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</si>
  <si>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</si>
  <si>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</si>
  <si>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</si>
  <si>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</si>
  <si>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</si>
  <si>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</si>
  <si>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</si>
  <si>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</si>
  <si>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大分県玖珠町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</si>
  <si>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</si>
  <si>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</si>
  <si>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</si>
  <si>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</si>
  <si>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</si>
  <si>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</si>
  <si>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</si>
  <si>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</si>
  <si>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</si>
  <si>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</si>
  <si>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</si>
  <si>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</si>
  <si>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</si>
  <si>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</si>
  <si>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</si>
  <si>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</si>
  <si>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</si>
  <si>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</si>
  <si>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</si>
  <si>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</si>
  <si>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</si>
  <si>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</si>
  <si>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</si>
  <si>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</si>
  <si>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</si>
  <si>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</si>
  <si>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</si>
  <si>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</si>
  <si>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</si>
  <si>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</si>
  <si>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</si>
  <si>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</si>
  <si>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</si>
  <si>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</si>
  <si>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</si>
  <si>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</si>
  <si>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</si>
  <si>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</si>
  <si>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</si>
  <si>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</si>
  <si>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</si>
  <si>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</si>
  <si>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</si>
  <si>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</si>
  <si>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</si>
  <si>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</si>
  <si>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</si>
  <si>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</si>
  <si>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</si>
  <si>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</si>
  <si>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</si>
  <si>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</si>
  <si>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</si>
  <si>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</si>
  <si>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</si>
  <si>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</si>
  <si>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</si>
  <si>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</si>
  <si>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</si>
  <si>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</si>
  <si>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</si>
  <si>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</si>
  <si>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</si>
  <si>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</si>
  <si>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</si>
  <si>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</si>
  <si>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</si>
  <si>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</si>
  <si>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</si>
  <si>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</si>
  <si>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</si>
  <si>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</si>
  <si>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</si>
  <si>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</si>
  <si>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</si>
  <si>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</si>
  <si>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</si>
  <si>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</si>
  <si>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</si>
  <si>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</si>
  <si>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</si>
  <si>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</si>
  <si>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</si>
  <si>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</si>
  <si>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</si>
  <si>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</si>
  <si>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</si>
  <si>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</si>
  <si>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</si>
  <si>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</si>
  <si>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</si>
  <si>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</si>
  <si>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</si>
  <si>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</si>
  <si>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</si>
  <si>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</si>
  <si>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</si>
  <si>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</si>
  <si>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</si>
  <si>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</si>
  <si>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</si>
  <si>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</si>
  <si>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</si>
  <si>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</si>
  <si>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</si>
  <si>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</si>
  <si>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</si>
  <si>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</si>
  <si>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</si>
  <si>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</si>
  <si>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</si>
  <si>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</si>
  <si>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</si>
  <si>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</si>
  <si>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</si>
  <si>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</si>
  <si>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</si>
  <si>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</si>
  <si>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</si>
  <si>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</si>
  <si>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</si>
  <si>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</si>
  <si>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</si>
  <si>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</si>
  <si>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</si>
  <si>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</si>
  <si>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</si>
  <si>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</si>
  <si>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</si>
  <si>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</si>
  <si>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</si>
  <si>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</si>
  <si>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</si>
  <si>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</si>
  <si>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</si>
  <si>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</si>
  <si>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</si>
  <si>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</si>
  <si>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</si>
  <si>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</si>
  <si>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</si>
  <si>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</si>
  <si>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</si>
  <si>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</si>
  <si>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</si>
  <si>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</si>
  <si>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</si>
  <si>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</si>
  <si>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</si>
  <si>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</si>
  <si>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</si>
  <si>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</si>
  <si>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</si>
  <si>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</si>
  <si>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</si>
  <si>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</si>
  <si>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</si>
  <si>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</si>
  <si>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</si>
  <si>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</si>
  <si>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</si>
  <si>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</si>
  <si>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</si>
  <si>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</si>
  <si>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</si>
  <si>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</si>
  <si>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</si>
  <si>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</si>
  <si>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</si>
  <si>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</si>
  <si>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</si>
  <si>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</si>
  <si>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</si>
  <si>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</si>
  <si>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</si>
  <si>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</si>
  <si>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</si>
  <si>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</si>
  <si>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</si>
  <si>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</si>
  <si>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</si>
  <si>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</si>
  <si>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</si>
  <si>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</si>
  <si>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</si>
  <si>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</si>
  <si>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</si>
  <si>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</si>
  <si>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</si>
  <si>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</si>
  <si>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</si>
  <si>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</si>
  <si>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</si>
  <si>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</si>
  <si>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</si>
  <si>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</si>
  <si>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</si>
  <si>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2.87</t>
  </si>
  <si>
    <t>▲ 5.21</t>
  </si>
  <si>
    <t>▲ 0.73</t>
  </si>
  <si>
    <t>▲ 2.49</t>
  </si>
  <si>
    <t>▲ 3.65</t>
  </si>
  <si>
    <t>一般会計</t>
  </si>
  <si>
    <t>水道事業会計</t>
  </si>
  <si>
    <t>介護保険事業特別会計</t>
  </si>
  <si>
    <t>国民健康保険事業特別会計</t>
  </si>
  <si>
    <t>▲ 0.79</t>
  </si>
  <si>
    <t>後期高齢者医療事業特別会計</t>
  </si>
  <si>
    <t>住宅新築資金等貸付事業特別会計</t>
  </si>
  <si>
    <t>簡易水道特別会計</t>
  </si>
  <si>
    <t>その他会計（赤字）</t>
  </si>
  <si>
    <t>その他会計（黒字）</t>
  </si>
  <si>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</si>
  <si>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</si>
  <si>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</si>
  <si>
    <t>大分県市町村会館管理組合</t>
  </si>
  <si>
    <t>大分県後期高齢者医療広域連合（普通会計）</t>
  </si>
  <si>
    <t>大分県後期高齢者医療広域連合（後期高齢者医療事業会計）</t>
  </si>
  <si>
    <t>日田玖珠広域消防組合</t>
    <rPh sb="0" eb="2">
      <t>ヒタ</t>
    </rPh>
    <rPh sb="2" eb="4">
      <t>クス</t>
    </rPh>
    <rPh sb="4" eb="6">
      <t>コウイキ</t>
    </rPh>
    <rPh sb="6" eb="8">
      <t>ショウボウ</t>
    </rPh>
    <rPh sb="8" eb="10">
      <t>クミアイ</t>
    </rPh>
    <phoneticPr fontId="2"/>
  </si>
  <si>
    <t>玖珠九重行政事務組合</t>
    <rPh sb="0" eb="4">
      <t>クスココノエ</t>
    </rPh>
    <rPh sb="4" eb="6">
      <t>ギョウセイ</t>
    </rPh>
    <rPh sb="6" eb="8">
      <t>ジム</t>
    </rPh>
    <rPh sb="8" eb="10">
      <t>クミアイ</t>
    </rPh>
    <phoneticPr fontId="2"/>
  </si>
  <si>
    <t>-</t>
    <phoneticPr fontId="11"/>
  </si>
  <si>
    <t>基金から6百万円繰入</t>
    <rPh sb="0" eb="2">
      <t>キキン</t>
    </rPh>
    <rPh sb="5" eb="7">
      <t>ヒャクマン</t>
    </rPh>
    <rPh sb="7" eb="8">
      <t>エン</t>
    </rPh>
    <rPh sb="8" eb="10">
      <t>クリイ</t>
    </rPh>
    <phoneticPr fontId="2"/>
  </si>
  <si>
    <t>基金からの繰入なし</t>
    <rPh sb="0" eb="2">
      <t>キキン</t>
    </rPh>
    <rPh sb="5" eb="7">
      <t>クリイ</t>
    </rPh>
    <phoneticPr fontId="2"/>
  </si>
  <si>
    <t>くすみち</t>
    <phoneticPr fontId="11"/>
  </si>
  <si>
    <t>基金から572百万円繰入</t>
    <rPh sb="0" eb="2">
      <t>キキン</t>
    </rPh>
    <rPh sb="7" eb="10">
      <t>ヒャクマンエン</t>
    </rPh>
    <rPh sb="10" eb="12">
      <t>クリイレ</t>
    </rPh>
    <phoneticPr fontId="2"/>
  </si>
  <si>
    <t>-</t>
    <phoneticPr fontId="2"/>
  </si>
  <si>
    <t>基金から2百万円繰入</t>
    <rPh sb="0" eb="2">
      <t>キキン</t>
    </rPh>
    <rPh sb="5" eb="7">
      <t>ヒャクマン</t>
    </rPh>
    <rPh sb="7" eb="8">
      <t>エン</t>
    </rPh>
    <rPh sb="8" eb="10">
      <t>クリイ</t>
    </rPh>
    <phoneticPr fontId="2"/>
  </si>
  <si>
    <t>基金から27百万円繰入</t>
    <rPh sb="0" eb="2">
      <t>キキン</t>
    </rPh>
    <rPh sb="6" eb="8">
      <t>ヒャクマン</t>
    </rPh>
    <rPh sb="8" eb="9">
      <t>エン</t>
    </rPh>
    <rPh sb="9" eb="11">
      <t>クリイ</t>
    </rPh>
    <phoneticPr fontId="2"/>
  </si>
  <si>
    <t>基金から151百万円繰入</t>
    <phoneticPr fontId="11"/>
  </si>
  <si>
    <t>基金から3百万円繰入</t>
    <rPh sb="0" eb="2">
      <t>キキン</t>
    </rPh>
    <rPh sb="5" eb="7">
      <t>ヒャクマン</t>
    </rPh>
    <rPh sb="7" eb="8">
      <t>エン</t>
    </rPh>
    <rPh sb="8" eb="10">
      <t>クリイ</t>
    </rPh>
    <phoneticPr fontId="2"/>
  </si>
  <si>
    <t>地域振興基金</t>
    <rPh sb="0" eb="2">
      <t>チイキ</t>
    </rPh>
    <rPh sb="2" eb="4">
      <t>シンコウ</t>
    </rPh>
    <rPh sb="4" eb="6">
      <t>キキン</t>
    </rPh>
    <phoneticPr fontId="11"/>
  </si>
  <si>
    <t>次世代教育環境整備基金</t>
    <rPh sb="0" eb="3">
      <t>ジセダイ</t>
    </rPh>
    <rPh sb="3" eb="5">
      <t>キョウイク</t>
    </rPh>
    <rPh sb="5" eb="7">
      <t>カンキョウ</t>
    </rPh>
    <rPh sb="7" eb="9">
      <t>セイビ</t>
    </rPh>
    <rPh sb="9" eb="11">
      <t>キキン</t>
    </rPh>
    <phoneticPr fontId="11"/>
  </si>
  <si>
    <t>福祉基金</t>
    <rPh sb="0" eb="2">
      <t>フクシ</t>
    </rPh>
    <rPh sb="2" eb="4">
      <t>キキン</t>
    </rPh>
    <phoneticPr fontId="11"/>
  </si>
  <si>
    <t>わらべの館運営基金</t>
    <rPh sb="4" eb="5">
      <t>ヤカタ</t>
    </rPh>
    <rPh sb="5" eb="7">
      <t>ウンエイ</t>
    </rPh>
    <rPh sb="7" eb="9">
      <t>キキン</t>
    </rPh>
    <phoneticPr fontId="11"/>
  </si>
  <si>
    <t>学力向上推進事業基金</t>
    <rPh sb="0" eb="2">
      <t>ガクリョク</t>
    </rPh>
    <rPh sb="2" eb="4">
      <t>コウジョウ</t>
    </rPh>
    <rPh sb="4" eb="6">
      <t>スイシン</t>
    </rPh>
    <rPh sb="6" eb="8">
      <t>ジギョウ</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</si>
  <si>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</si>
  <si>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</si>
  <si>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</si>
  <si>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平均を下回っているが今後上昇していくと考えられる。また、大型事業の実施により今後は地方債発行額が多くなり、基金残高が減少する見込みであり、将来負担比率も上昇していく。平成28年度に策定した公共施設等総合管理計画に基づいた、施設の維持管理を適切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</si>
  <si>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</si>
  <si>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</si>
  <si>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</si>
  <si>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</si>
  <si>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</si>
  <si>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</si>
  <si>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類似団体と比較して低い水準にある。しかしながら、平成27年度から新設中学校（くす星翔中学校）建設事業などの大型事業を実施しているため、実質公債費比率・将来負担比率ともに上昇すると考えられる。地方債の適正な発行管理を行い、将来負担の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</si>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</sst>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1BAE-4CBC-A99D-AE380D0428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137327</c:v>
                </c:pt>
                <c:pt idx="1">
                  <c:v>100567</c:v>
                </c:pt>
                <c:pt idx="2">
                  <c:v>79299</c:v>
                </c:pt>
                <c:pt idx="3">
                  <c:v>87576</c:v>
                </c:pt>
                <c:pt idx="4">
                  <c:v>106338</c:v>
                </c:pt>
              </c:numCache>
            </c:numRef>
          </c:val>
          <c:smooth val="0"/>
          <c:extLst>
            <c:ext xmlns:c16="http://schemas.microsoft.com/office/drawing/2014/chart" uri="{C3380CC4-5D6E-409C-BE32-E72D297353CC}">
              <c16:uniqueId val="{00000001-1BAE-4CBC-A99D-AE380D0428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5.61</c:v>
                </c:pt>
                <c:pt idx="1">
                  <c:v>7.52</c:v>
                </c:pt>
                <c:pt idx="2">
                  <c:v>6.64</c:v>
                </c:pt>
                <c:pt idx="3">
                  <c:v>7.45</c:v>
                </c:pt>
                <c:pt idx="4">
                  <c:v>6.27</c:v>
                </c:pt>
              </c:numCache>
            </c:numRef>
          </c:val>
          <c:extLst>
            <c:ext xmlns:c16="http://schemas.microsoft.com/office/drawing/2014/chart" uri="{C3380CC4-5D6E-409C-BE32-E72D297353CC}">
              <c16:uniqueId val="{00000000-4465-4F3E-9489-6EC238D450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35.869999999999997</c:v>
                </c:pt>
                <c:pt idx="1">
                  <c:v>32.19</c:v>
                </c:pt>
                <c:pt idx="2">
                  <c:v>31.58</c:v>
                </c:pt>
                <c:pt idx="3">
                  <c:v>28.71</c:v>
                </c:pt>
                <c:pt idx="4">
                  <c:v>26.61</c:v>
                </c:pt>
              </c:numCache>
            </c:numRef>
          </c:val>
          <c:extLst>
            <c:ext xmlns:c16="http://schemas.microsoft.com/office/drawing/2014/chart" uri="{C3380CC4-5D6E-409C-BE32-E72D297353CC}">
              <c16:uniqueId val="{00000001-4465-4F3E-9489-6EC238D450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-2.87</c:v>
                </c:pt>
                <c:pt idx="1">
                  <c:v>-5.21</c:v>
                </c:pt>
                <c:pt idx="2">
                  <c:v>-0.73</c:v>
                </c:pt>
                <c:pt idx="3">
                  <c:v>-2.4900000000000002</c:v>
                </c:pt>
                <c:pt idx="4">
                  <c:v>-3.65</c:v>
                </c:pt>
              </c:numCache>
            </c:numRef>
          </c:val>
          <c:smooth val="0"/>
          <c:extLst>
            <c:ext xmlns:c16="http://schemas.microsoft.com/office/drawing/2014/chart" uri="{C3380CC4-5D6E-409C-BE32-E72D297353CC}">
              <c16:uniqueId val="{00000002-4465-4F3E-9489-6EC238D450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7E-4002-B0B7-F7F2CBA3C9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7E-4002-B0B7-F7F2CBA3C9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7E-4002-B0B7-F7F2CBA3C974}"/>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0.08</c:v>
                </c:pt>
                <c:pt idx="4">
                  <c:v>#N/A</c:v>
                </c:pt>
                <c:pt idx="5">
                  <c:v>0.13</c:v>
                </c:pt>
                <c:pt idx="6">
                  <c:v>#N/A</c:v>
                </c:pt>
                <c:pt idx="7">
                  <c:v>0.16</c:v>
                </c:pt>
                <c:pt idx="8">
                  <c:v>#N/A</c:v>
                </c:pt>
                <c:pt idx="9">
                  <c:v>0</c:v>
                </c:pt>
              </c:numCache>
            </c:numRef>
          </c:val>
          <c:extLst>
            <c:ext xmlns:c16="http://schemas.microsoft.com/office/drawing/2014/chart" uri="{C3380CC4-5D6E-409C-BE32-E72D297353CC}">
              <c16:uniqueId val="{00000003-D17E-4002-B0B7-F7F2CBA3C974}"/>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17E-4002-B0B7-F7F2CBA3C97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0.02</c:v>
                </c:pt>
                <c:pt idx="8">
                  <c:v>#N/A</c:v>
                </c:pt>
                <c:pt idx="9">
                  <c:v>0.02</c:v>
                </c:pt>
              </c:numCache>
            </c:numRef>
          </c:val>
          <c:extLst>
            <c:ext xmlns:c16="http://schemas.microsoft.com/office/drawing/2014/chart" uri="{C3380CC4-5D6E-409C-BE32-E72D297353CC}">
              <c16:uniqueId val="{00000005-D17E-4002-B0B7-F7F2CBA3C97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0.2</c:v>
                </c:pt>
                <c:pt idx="4">
                  <c:v>0.79</c:v>
                </c:pt>
                <c:pt idx="5">
                  <c:v>#N/A</c:v>
                </c:pt>
                <c:pt idx="6">
                  <c:v>#N/A</c:v>
                </c:pt>
                <c:pt idx="7">
                  <c:v>0.26</c:v>
                </c:pt>
                <c:pt idx="8">
                  <c:v>#N/A</c:v>
                </c:pt>
                <c:pt idx="9">
                  <c:v>0.56999999999999995</c:v>
                </c:pt>
              </c:numCache>
            </c:numRef>
          </c:val>
          <c:extLst>
            <c:ext xmlns:c16="http://schemas.microsoft.com/office/drawing/2014/chart" uri="{C3380CC4-5D6E-409C-BE32-E72D297353CC}">
              <c16:uniqueId val="{00000006-D17E-4002-B0B7-F7F2CBA3C97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0.54</c:v>
                </c:pt>
                <c:pt idx="2">
                  <c:v>#N/A</c:v>
                </c:pt>
                <c:pt idx="3">
                  <c:v>0.55000000000000004</c:v>
                </c:pt>
                <c:pt idx="4">
                  <c:v>#N/A</c:v>
                </c:pt>
                <c:pt idx="5">
                  <c:v>0.57999999999999996</c:v>
                </c:pt>
                <c:pt idx="6">
                  <c:v>#N/A</c:v>
                </c:pt>
                <c:pt idx="7">
                  <c:v>1.1000000000000001</c:v>
                </c:pt>
                <c:pt idx="8">
                  <c:v>#N/A</c:v>
                </c:pt>
                <c:pt idx="9">
                  <c:v>0.65</c:v>
                </c:pt>
              </c:numCache>
            </c:numRef>
          </c:val>
          <c:extLst>
            <c:ext xmlns:c16="http://schemas.microsoft.com/office/drawing/2014/chart" uri="{C3380CC4-5D6E-409C-BE32-E72D297353CC}">
              <c16:uniqueId val="{00000007-D17E-4002-B0B7-F7F2CBA3C97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5.13</c:v>
                </c:pt>
                <c:pt idx="2">
                  <c:v>#N/A</c:v>
                </c:pt>
                <c:pt idx="3">
                  <c:v>5.14</c:v>
                </c:pt>
                <c:pt idx="4">
                  <c:v>#N/A</c:v>
                </c:pt>
                <c:pt idx="5">
                  <c:v>5.17</c:v>
                </c:pt>
                <c:pt idx="6">
                  <c:v>#N/A</c:v>
                </c:pt>
                <c:pt idx="7">
                  <c:v>5.3</c:v>
                </c:pt>
                <c:pt idx="8">
                  <c:v>#N/A</c:v>
                </c:pt>
                <c:pt idx="9">
                  <c:v>5.76</c:v>
                </c:pt>
              </c:numCache>
            </c:numRef>
          </c:val>
          <c:extLst>
            <c:ext xmlns:c16="http://schemas.microsoft.com/office/drawing/2014/chart" uri="{C3380CC4-5D6E-409C-BE32-E72D297353CC}">
              <c16:uniqueId val="{00000008-D17E-4002-B0B7-F7F2CBA3C9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c:v>
                </c:pt>
                <c:pt idx="2">
                  <c:v>#N/A</c:v>
                </c:pt>
                <c:pt idx="3">
                  <c:v>7.52</c:v>
                </c:pt>
                <c:pt idx="4">
                  <c:v>#N/A</c:v>
                </c:pt>
                <c:pt idx="5">
                  <c:v>6.63</c:v>
                </c:pt>
                <c:pt idx="6">
                  <c:v>#N/A</c:v>
                </c:pt>
                <c:pt idx="7">
                  <c:v>7.45</c:v>
                </c:pt>
                <c:pt idx="8">
                  <c:v>#N/A</c:v>
                </c:pt>
                <c:pt idx="9">
                  <c:v>6.27</c:v>
                </c:pt>
              </c:numCache>
            </c:numRef>
          </c:val>
          <c:extLst>
            <c:ext xmlns:c16="http://schemas.microsoft.com/office/drawing/2014/chart" uri="{C3380CC4-5D6E-409C-BE32-E72D297353CC}">
              <c16:uniqueId val="{00000009-D17E-4002-B0B7-F7F2CBA3C9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762</c:v>
                </c:pt>
                <c:pt idx="5">
                  <c:v>760</c:v>
                </c:pt>
                <c:pt idx="8">
                  <c:v>722</c:v>
                </c:pt>
                <c:pt idx="11">
                  <c:v>730</c:v>
                </c:pt>
                <c:pt idx="14">
                  <c:v>801</c:v>
                </c:pt>
              </c:numCache>
            </c:numRef>
          </c:val>
          <c:extLst>
            <c:ext xmlns:c16="http://schemas.microsoft.com/office/drawing/2014/chart" uri="{C3380CC4-5D6E-409C-BE32-E72D297353CC}">
              <c16:uniqueId val="{00000000-1DBD-46DB-AC73-4F262461F1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BD-46DB-AC73-4F262461F1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5</c:v>
                </c:pt>
                <c:pt idx="6">
                  <c:v>4</c:v>
                </c:pt>
                <c:pt idx="9">
                  <c:v>3</c:v>
                </c:pt>
                <c:pt idx="12">
                  <c:v>0</c:v>
                </c:pt>
              </c:numCache>
            </c:numRef>
          </c:val>
          <c:extLst>
            <c:ext xmlns:c16="http://schemas.microsoft.com/office/drawing/2014/chart" uri="{C3380CC4-5D6E-409C-BE32-E72D297353CC}">
              <c16:uniqueId val="{00000002-1DBD-46DB-AC73-4F262461F1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199</c:v>
                </c:pt>
                <c:pt idx="3">
                  <c:v>147</c:v>
                </c:pt>
                <c:pt idx="6">
                  <c:v>107</c:v>
                </c:pt>
                <c:pt idx="9">
                  <c:v>75</c:v>
                </c:pt>
                <c:pt idx="12">
                  <c:v>77</c:v>
                </c:pt>
              </c:numCache>
            </c:numRef>
          </c:val>
          <c:extLst>
            <c:ext xmlns:c16="http://schemas.microsoft.com/office/drawing/2014/chart" uri="{C3380CC4-5D6E-409C-BE32-E72D297353CC}">
              <c16:uniqueId val="{00000003-1DBD-46DB-AC73-4F262461F1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BD-46DB-AC73-4F262461F1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BD-46DB-AC73-4F262461F1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BD-46DB-AC73-4F262461F1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775</c:v>
                </c:pt>
                <c:pt idx="3">
                  <c:v>787</c:v>
                </c:pt>
                <c:pt idx="6">
                  <c:v>742</c:v>
                </c:pt>
                <c:pt idx="9">
                  <c:v>760</c:v>
                </c:pt>
                <c:pt idx="12">
                  <c:v>836</c:v>
                </c:pt>
              </c:numCache>
            </c:numRef>
          </c:val>
          <c:extLst>
            <c:ext xmlns:c16="http://schemas.microsoft.com/office/drawing/2014/chart" uri="{C3380CC4-5D6E-409C-BE32-E72D297353CC}">
              <c16:uniqueId val="{00000007-1DBD-46DB-AC73-4F262461F1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219</c:v>
                </c:pt>
                <c:pt idx="2">
                  <c:v>#N/A</c:v>
                </c:pt>
                <c:pt idx="3">
                  <c:v>#N/A</c:v>
                </c:pt>
                <c:pt idx="4">
                  <c:v>179</c:v>
                </c:pt>
                <c:pt idx="5">
                  <c:v>#N/A</c:v>
                </c:pt>
                <c:pt idx="6">
                  <c:v>#N/A</c:v>
                </c:pt>
                <c:pt idx="7">
                  <c:v>131</c:v>
                </c:pt>
                <c:pt idx="8">
                  <c:v>#N/A</c:v>
                </c:pt>
                <c:pt idx="9">
                  <c:v>#N/A</c:v>
                </c:pt>
                <c:pt idx="10">
                  <c:v>108</c:v>
                </c:pt>
                <c:pt idx="11">
                  <c:v>#N/A</c:v>
                </c:pt>
                <c:pt idx="12">
                  <c:v>#N/A</c:v>
                </c:pt>
                <c:pt idx="13">
                  <c:v>112</c:v>
                </c:pt>
                <c:pt idx="14">
                  <c:v>#N/A</c:v>
                </c:pt>
              </c:numCache>
            </c:numRef>
          </c:val>
          <c:smooth val="0"/>
          <c:extLst>
            <c:ext xmlns:c16="http://schemas.microsoft.com/office/drawing/2014/chart" uri="{C3380CC4-5D6E-409C-BE32-E72D297353CC}">
              <c16:uniqueId val="{00000008-1DBD-46DB-AC73-4F262461F1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6013</c:v>
                </c:pt>
                <c:pt idx="5">
                  <c:v>5846</c:v>
                </c:pt>
                <c:pt idx="8">
                  <c:v>5895</c:v>
                </c:pt>
                <c:pt idx="11">
                  <c:v>5748</c:v>
                </c:pt>
                <c:pt idx="14">
                  <c:v>5639</c:v>
                </c:pt>
              </c:numCache>
            </c:numRef>
          </c:val>
          <c:extLst>
            <c:ext xmlns:c16="http://schemas.microsoft.com/office/drawing/2014/chart" uri="{C3380CC4-5D6E-409C-BE32-E72D297353CC}">
              <c16:uniqueId val="{00000000-FD16-44BF-A59D-FE92BB0AF5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484</c:v>
                </c:pt>
                <c:pt idx="5">
                  <c:v>437</c:v>
                </c:pt>
                <c:pt idx="8">
                  <c:v>386</c:v>
                </c:pt>
                <c:pt idx="11">
                  <c:v>335</c:v>
                </c:pt>
                <c:pt idx="14">
                  <c:v>194</c:v>
                </c:pt>
              </c:numCache>
            </c:numRef>
          </c:val>
          <c:extLst>
            <c:ext xmlns:c16="http://schemas.microsoft.com/office/drawing/2014/chart" uri="{C3380CC4-5D6E-409C-BE32-E72D297353CC}">
              <c16:uniqueId val="{00000001-FD16-44BF-A59D-FE92BB0AF5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5328</c:v>
                </c:pt>
                <c:pt idx="5">
                  <c:v>4795</c:v>
                </c:pt>
                <c:pt idx="8">
                  <c:v>5077</c:v>
                </c:pt>
                <c:pt idx="11">
                  <c:v>5069</c:v>
                </c:pt>
                <c:pt idx="14">
                  <c:v>5116</c:v>
                </c:pt>
              </c:numCache>
            </c:numRef>
          </c:val>
          <c:extLst>
            <c:ext xmlns:c16="http://schemas.microsoft.com/office/drawing/2014/chart" uri="{C3380CC4-5D6E-409C-BE32-E72D297353CC}">
              <c16:uniqueId val="{00000002-FD16-44BF-A59D-FE92BB0AF5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16-44BF-A59D-FE92BB0AF5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16-44BF-A59D-FE92BB0AF5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D16-44BF-A59D-FE92BB0AF5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1804</c:v>
                </c:pt>
                <c:pt idx="3">
                  <c:v>1658</c:v>
                </c:pt>
                <c:pt idx="6">
                  <c:v>1572</c:v>
                </c:pt>
                <c:pt idx="9">
                  <c:v>1490</c:v>
                </c:pt>
                <c:pt idx="12">
                  <c:v>1415</c:v>
                </c:pt>
              </c:numCache>
            </c:numRef>
          </c:val>
          <c:extLst>
            <c:ext xmlns:c16="http://schemas.microsoft.com/office/drawing/2014/chart" uri="{C3380CC4-5D6E-409C-BE32-E72D297353CC}">
              <c16:uniqueId val="{00000006-FD16-44BF-A59D-FE92BB0AF5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569</c:v>
                </c:pt>
                <c:pt idx="3">
                  <c:v>445</c:v>
                </c:pt>
                <c:pt idx="6">
                  <c:v>348</c:v>
                </c:pt>
                <c:pt idx="9">
                  <c:v>299</c:v>
                </c:pt>
                <c:pt idx="12">
                  <c:v>229</c:v>
                </c:pt>
              </c:numCache>
            </c:numRef>
          </c:val>
          <c:extLst>
            <c:ext xmlns:c16="http://schemas.microsoft.com/office/drawing/2014/chart" uri="{C3380CC4-5D6E-409C-BE32-E72D297353CC}">
              <c16:uniqueId val="{00000007-FD16-44BF-A59D-FE92BB0AF5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c:v>
                </c:pt>
                <c:pt idx="3">
                  <c:v>1</c:v>
                </c:pt>
                <c:pt idx="6">
                  <c:v>2</c:v>
                </c:pt>
                <c:pt idx="9">
                  <c:v>1</c:v>
                </c:pt>
                <c:pt idx="12">
                  <c:v>1</c:v>
                </c:pt>
              </c:numCache>
            </c:numRef>
          </c:val>
          <c:extLst>
            <c:ext xmlns:c16="http://schemas.microsoft.com/office/drawing/2014/chart" uri="{C3380CC4-5D6E-409C-BE32-E72D297353CC}">
              <c16:uniqueId val="{00000008-FD16-44BF-A59D-FE92BB0AF5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c:v>
                </c:pt>
                <c:pt idx="3">
                  <c:v>6</c:v>
                </c:pt>
                <c:pt idx="6">
                  <c:v>3</c:v>
                </c:pt>
                <c:pt idx="9">
                  <c:v>0</c:v>
                </c:pt>
                <c:pt idx="12">
                  <c:v>0</c:v>
                </c:pt>
              </c:numCache>
            </c:numRef>
          </c:val>
          <c:extLst>
            <c:ext xmlns:c16="http://schemas.microsoft.com/office/drawing/2014/chart" uri="{C3380CC4-5D6E-409C-BE32-E72D297353CC}">
              <c16:uniqueId val="{00000009-FD16-44BF-A59D-FE92BB0AF5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7022</c:v>
                </c:pt>
                <c:pt idx="3">
                  <c:v>6834</c:v>
                </c:pt>
                <c:pt idx="6">
                  <c:v>6963</c:v>
                </c:pt>
                <c:pt idx="9">
                  <c:v>6770</c:v>
                </c:pt>
                <c:pt idx="12">
                  <c:v>6689</c:v>
                </c:pt>
              </c:numCache>
            </c:numRef>
          </c:val>
          <c:extLst>
            <c:ext xmlns:c16="http://schemas.microsoft.com/office/drawing/2014/chart" uri="{C3380CC4-5D6E-409C-BE32-E72D297353CC}">
              <c16:uniqueId val="{0000000A-FD16-44BF-A59D-FE92BB0AF5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16-44BF-A59D-FE92BB0AF5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1598</c:v>
                </c:pt>
                <c:pt idx="1">
                  <c:v>1436</c:v>
                </c:pt>
                <c:pt idx="2">
                  <c:v>1318</c:v>
                </c:pt>
              </c:numCache>
            </c:numRef>
          </c:val>
          <c:extLst>
            <c:ext xmlns:c16="http://schemas.microsoft.com/office/drawing/2014/chart" uri="{C3380CC4-5D6E-409C-BE32-E72D297353CC}">
              <c16:uniqueId val="{00000000-DB68-4F89-B920-1B06F616C6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714</c:v>
                </c:pt>
                <c:pt idx="1">
                  <c:v>714</c:v>
                </c:pt>
                <c:pt idx="2">
                  <c:v>708</c:v>
                </c:pt>
              </c:numCache>
            </c:numRef>
          </c:val>
          <c:extLst>
            <c:ext xmlns:c16="http://schemas.microsoft.com/office/drawing/2014/chart" uri="{C3380CC4-5D6E-409C-BE32-E72D297353CC}">
              <c16:uniqueId val="{00000001-DB68-4F89-B920-1B06F616C6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2764</c:v>
                </c:pt>
                <c:pt idx="1">
                  <c:v>2865</c:v>
                </c:pt>
                <c:pt idx="2">
                  <c:v>2966</c:v>
                </c:pt>
              </c:numCache>
            </c:numRef>
          </c:val>
          <c:extLst>
            <c:ext xmlns:c16="http://schemas.microsoft.com/office/drawing/2014/chart" uri="{C3380CC4-5D6E-409C-BE32-E72D297353CC}">
              <c16:uniqueId val="{00000002-DB68-4F89-B920-1B06F616C6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{8B03BBA7-5FE5-4FB9-BA01-A99E4854A16E}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2CF-457D-AEA1-74737F003D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{633C0764-92D0-4D95-BEBA-CAAFBA9E88D8}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CF-457D-AEA1-74737F003D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{EFA004F6-BAF8-4142-8606-CB3631159DE3}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CF-457D-AEA1-74737F003D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{9B3DB941-0A54-4F67-88E8-3BD220688895}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CF-457D-AEA1-74737F003D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{4A6BC284-A039-4E83-B01E-6A78350913BC}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CF-457D-AEA1-74737F003DE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{D3CCFDE3-EDF3-4C2B-9376-1F72C3F46F67}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2CF-457D-AEA1-74737F003DE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{92BC95B9-30DE-486D-89A5-1083D0B2E2FD}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2CF-457D-AEA1-74737F003DE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{EC9D5655-33E0-40FB-B1CC-237F699A4768}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2CF-457D-AEA1-74737F003DE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{076DB24E-EBF1-44F7-AA21-4A6884671CCA}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2CF-457D-AEA1-74737F003D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c:v>
                </c:pt>
                <c:pt idx="24">
                  <c:v>51.2</c:v>
                </c:pt>
                <c:pt idx="32">
                  <c:v>53.1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CF-457D-AEA1-74737F003D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{7FD425C9-85C2-4483-B7A6-85DDF7829F1B}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2CF-457D-AEA1-74737F003D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{28A7566C-9961-492F-94F6-7F88D622CE2E}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CF-457D-AEA1-74737F003D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{68C77BC9-D0EB-45FA-887A-0AA4F074716E}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CF-457D-AEA1-74737F003D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{C1BB109B-F5B1-4E70-86D4-6A718963BA66}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CF-457D-AEA1-74737F003D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{8776DF17-B180-4E36-86E2-0FAEABC80957}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CF-457D-AEA1-74737F003DE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{6DD12A34-D75B-4169-8D57-42F2111272FB}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2CF-457D-AEA1-74737F003DE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{B99C8FF9-2ED6-49EB-83D1-2791DF26C619}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2CF-457D-AEA1-74737F003DE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{273636EB-996B-4B65-9491-E8083E3E1374}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2CF-457D-AEA1-74737F003DE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{E24FFDB3-7C44-4C13-96CE-510AF6FD18E4}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2CF-457D-AEA1-74737F003D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c:ext xmlns:c16="http://schemas.microsoft.com/office/drawing/2014/chart" uri="{C3380CC4-5D6E-409C-BE32-E72D297353CC}">
              <c16:uniqueId val="{00000013-92CF-457D-AEA1-74737F003DEF}"/>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9"/>
          <c:min val="2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{8167BFBD-6433-442F-8C47-9702CAEAB25A}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4FA-4C1D-B1AA-7DA749BDF1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{906427B0-A48E-4B78-AAFF-A9845DC73369}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FA-4C1D-B1AA-7DA749BDF1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{DF8FDE25-64A5-4D5B-AD30-740D8F21FB8A}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FA-4C1D-B1AA-7DA749BDF1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{E13850CD-A136-4FBC-8EE3-439958D854D1}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FA-4C1D-B1AA-7DA749BDF1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{F175A8A5-0197-426F-AFEC-282468020A10}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FA-4C1D-B1AA-7DA749BDF17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{12044BC4-4E11-4A02-AE1F-4270087CBCA4}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4FA-4C1D-B1AA-7DA749BDF17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{096541BF-D85D-4E61-9507-2103BCACD6E2}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4FA-4C1D-B1AA-7DA749BDF17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{78A53318-1978-4AFC-BF73-83609BB47A3A}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4FA-4C1D-B1AA-7DA749BDF17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{4F5E2FEA-CAF5-4C53-BD67-CE005583A3AD}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4FA-4C1D-B1AA-7DA749BDF1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c:v>
                </c:pt>
                <c:pt idx="16">
                  <c:v>4</c:v>
                </c:pt>
                <c:pt idx="24">
                  <c:v>3.2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FA-4C1D-B1AA-7DA749BDF1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{BDA94004-770A-4C73-8D38-A6025245CF12}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4FA-4C1D-B1AA-7DA749BDF1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{0EF1367B-9F73-4E5A-AC49-4143AA494B32}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FA-4C1D-B1AA-7DA749BDF1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{FFE6950B-7BD7-4345-80F8-F650901BBDEB}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FA-4C1D-B1AA-7DA749BDF1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{D6159FBA-9795-47A7-AD44-8744F9421A28}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FA-4C1D-B1AA-7DA749BDF1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{13B42007-5E5D-4533-AC64-4E588B5933EA}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FA-4C1D-B1AA-7DA749BDF17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{A4EBEC14-71AB-4BC1-AB4C-9C96921BCEEE}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4FA-4C1D-B1AA-7DA749BDF17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{A785F6B9-3F08-49D4-967A-2ACC93D4DDB1}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4FA-4C1D-B1AA-7DA749BDF17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{54C04326-F195-4EA3-BF66-6719FB899F33}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4FA-4C1D-B1AA-7DA749BDF17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{6A8AC52F-EA79-47A9-BEDE-F65BC74ACBB1}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4FA-4C1D-B1AA-7DA749BDF1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B4FA-4C1D-B1AA-7DA749BDF173}"/>
            </c:ext>
          </c:extLst>
        </c:ser>
        <c:dLbls>
          <c:showLegendKey val="0"/>
          <c:showVal val="1"/>
          <c:showCatName val="0"/>
          <c:showSerName val="0"/>
          <c:showPercent val="0"/>
          <c:showBubbleSize val="0"/>
        </c:dLbls>
        <c:axId val="84219776"/>
        <c:axId val="84234240"/>
      </c:scatterChart>
      <c:valAx>
        <c:axId val="8421977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年度決算では、ふるさと融資分の繰上償還により、算入公債費等が増加しているものの、元利償還金の増加が上回ったため実質公債費比率の分子は増額となっている。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今後の見込みとしては、組合等が起こした地方債の元利償還金に対する負担金は減少していくが、大型事業の実施等により地方債の元利償還金は増加していく見込みである。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繰上償還を行うなど、公債費の適正化を検討していくことが必要である。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年度決算では、充当可能基金は増加しているものの、充当可能特定歳入の減少等により将来負担比率の分子は減少している。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しかしながら、大型事業の実施により今後は地方債発行額が増加し、基金残高が減少する見込みである。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地方債の適正な発行管理を行い、将来負担の抑制に努める。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百万円の減少となった。主に次世代教育環境整備基金・地域振興基金・学力向上推進事業基金などの積立による増と平成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月の開校に向けたくす星翔中学校の施設整備のため次世代教育環境整備基金を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百万円、収支調整のため財政調整基金を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百万円、玖珠工業団地の進入路整備などのため地域振興基金を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百万円取崩したことによる減などである。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年度までくす星翔中学校の開校準備に多額の経費がかかるため、事業完了となる平成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次世代教育環境整備基金が減少し、基金全体の額も大幅に減少する見込み。また、中学校施設の起債額が多額となり起債残高も過去最大となる見込みのため、今後の公債費償還に備え減債基金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地域における豊かで快適な生活環境基盤の整備、福祉の充実及び定住促進のため、公共施設整備計画に基づく事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次世代教育環境整備基金　新中学校設立のため校舎建設等及び新たな学校制度に対応する経費に充当。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福祉事業の円滑な運営を図るために必要な事業に充当。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わらべの館運営基金　　　わらべの館の施設充実と、円滑な運営を図るための財源に充当。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特定防衛施設周辺整備調整交付金を財源として、町立小中学校の児童生徒の学力向上及び学習環境の向上のため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玖珠工業団地進入路整備などの事業のため取崩したが、積極的な企業誘致のため積立てを行った。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次世代教育環境整備基金　統合中学校の本体工事などの事業のため取崩したが、事業完了までの財源確保のため積立てを実施。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事業のため取崩しを行った。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事業のため取崩しを行い、今後の事業計画に基づき必要額を積立てたため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玖珠工業団地などへの企業誘致関連経費の他、公共施設等の新規・転用へ充当を行う。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次世代教育環境整備基金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年度までの施設・備品整備を終えた後は学校跡地に係る積立ておよび目的に沿った取崩しを行う。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果実運用基金として引き続き基金管理を行う。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わらべの館運営基金　　　果実運用基金として引き続き基金管理を行い、施設管理基金としての運用を検討する。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年度別の事業計画に沿って基金の取崩しおよび積立を行う。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普通交付税の減や平成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月九州北部豪雨による災害復旧</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取崩しを行った。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今後は中学校再編によりスクールバス運行や学校跡地管理費用など新たな負担が発生するため基金残高は減少基調となる。災害など不測の事態に備えるため、一定程度額を保持するよう努めていく。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ふるさと融資の原資として借入れていた起債の繰上償還による補償金等に対応するため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整備にかかる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起債額が多額となり起債残高も過去最大となる見込みのため、今後の公債費償還に備え減債基金への積立を行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い、負担の平準化を図る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有形固定資産減価償却率については、類似団体平均を下回っているが、今後上昇していくと考えられる。平成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年間に公共施設等の延床面積を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％削減するという目標を掲げ、現在施設類型ごとに個別管理計画を策定中であり、当該計画に基づいた施設の維持管理を適切に進めていく必要がある。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813300" y="565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154464</xdr:rowOff>
    </xdr:from>
    <xdr:to>
      <xdr:col>23</xdr:col>
      <xdr:colOff>136525</xdr:colOff>
      <xdr:row>30</xdr:row>
      <xdr:rowOff>84614</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711700" y="58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132891</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813300" y="587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34290</xdr:rowOff>
    </xdr:from>
    <xdr:to>
      <xdr:col>19</xdr:col>
      <xdr:colOff>187325</xdr:colOff>
      <xdr:row>30</xdr:row>
      <xdr:rowOff>135890</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33814</xdr:rowOff>
    </xdr:from>
    <xdr:to>
      <xdr:col>23</xdr:col>
      <xdr:colOff>85725</xdr:colOff>
      <xdr:row>30</xdr:row>
      <xdr:rowOff>85090</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4051300" y="5948839"/>
          <a:ext cx="711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31</xdr:row>
      <xdr:rowOff>53975</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3289300" y="6000115"/>
          <a:ext cx="762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127017</xdr:rowOff>
    </xdr:from>
    <xdr:ext cx="405111" cy="259045"/>
    <xdr:sp macro="" textlink="">
      <xdr:nvSpPr>
        <xdr:cNvPr id="98" name="n_1mainValue有形固定資産減価償却率">
          <a:extLst>
            <a:ext uri="{FF2B5EF4-FFF2-40B4-BE49-F238E27FC236}">
              <a16:creationId xmlns:a16="http://schemas.microsoft.com/office/drawing/2014/main" id="{00000000-0008-0000-0000-000062000000}"/>
            </a:ext>
          </a:extLst>
        </xdr:cNvPr>
        <xdr:cNvSpPr txBox="1"/>
      </xdr:nvSpPr>
      <xdr:spPr>
        <a:xfrm>
          <a:off x="3836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9" name="n_2mainValue有形固定資産減価償却率">
          <a:extLst>
            <a:ext uri="{FF2B5EF4-FFF2-40B4-BE49-F238E27FC236}">
              <a16:creationId xmlns:a16="http://schemas.microsoft.com/office/drawing/2014/main" id="{00000000-0008-0000-0000-000063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可能年数については、類似団体平均を下回っているが、今後の大型事業による地方債発行と基金残高の減少により、将来負担額が上昇していくことが見込まれる。地方債の適正な発行管理を行い、将来負担の抑制に努め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可能年数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可能年数最小値テキスト">
          <a:extLst>
            <a:ext uri="{FF2B5EF4-FFF2-40B4-BE49-F238E27FC236}">
              <a16:creationId xmlns:a16="http://schemas.microsoft.com/office/drawing/2014/main" id="{00000000-0008-0000-0000-000083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33" name="債務償還可能年数最大値テキスト">
          <a:extLst>
            <a:ext uri="{FF2B5EF4-FFF2-40B4-BE49-F238E27FC236}">
              <a16:creationId xmlns:a16="http://schemas.microsoft.com/office/drawing/2014/main" id="{00000000-0008-0000-0000-000085000000}"/>
            </a:ext>
          </a:extLst>
        </xdr:cNvPr>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5" name="債務償還可能年数平均値テキスト">
          <a:extLst>
            <a:ext uri="{FF2B5EF4-FFF2-40B4-BE49-F238E27FC236}">
              <a16:creationId xmlns:a16="http://schemas.microsoft.com/office/drawing/2014/main" id="{00000000-0008-0000-0000-000087000000}"/>
            </a:ext>
          </a:extLst>
        </xdr:cNvPr>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56092</xdr:rowOff>
    </xdr:from>
    <xdr:to>
      <xdr:col>76</xdr:col>
      <xdr:colOff>73025</xdr:colOff>
      <xdr:row>33</xdr:row>
      <xdr:rowOff>157691</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34519</xdr:rowOff>
    </xdr:from>
    <xdr:ext cx="340478" cy="259045"/>
    <xdr:sp macro="" textlink="">
      <xdr:nvSpPr>
        <xdr:cNvPr id="143" name="債務償還可能年数該当値テキスト">
          <a:extLst>
            <a:ext uri="{FF2B5EF4-FFF2-40B4-BE49-F238E27FC236}">
              <a16:creationId xmlns:a16="http://schemas.microsoft.com/office/drawing/2014/main" id="{00000000-0008-0000-0000-00008F000000}"/>
            </a:ext>
          </a:extLst>
        </xdr:cNvPr>
        <xdr:cNvSpPr txBox="1"/>
      </xdr:nvSpPr>
      <xdr:spPr>
        <a:xfrm>
          <a:off x="14846300" y="64638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00000000-0008-0000-0000-00009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63500</xdr:rowOff>
    </xdr:from>
    <xdr:to>
      <xdr:col>24</xdr:col>
      <xdr:colOff>114300</xdr:colOff>
      <xdr:row>39</xdr:row>
      <xdr:rowOff>165100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41927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99695</xdr:rowOff>
    </xdr:from>
    <xdr:to>
      <xdr:col>20</xdr:col>
      <xdr:colOff>38100</xdr:colOff>
      <xdr:row>40</xdr:row>
      <xdr:rowOff>29845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114300</xdr:rowOff>
    </xdr:from>
    <xdr:to>
      <xdr:col>24</xdr:col>
      <xdr:colOff>63500</xdr:colOff>
      <xdr:row>39</xdr:row>
      <xdr:rowOff>150495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800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126365</xdr:rowOff>
    </xdr:from>
    <xdr:to>
      <xdr:col>15</xdr:col>
      <xdr:colOff>101600</xdr:colOff>
      <xdr:row>40</xdr:row>
      <xdr:rowOff>56515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150495</xdr:rowOff>
    </xdr:from>
    <xdr:to>
      <xdr:col>19</xdr:col>
      <xdr:colOff>177800</xdr:colOff>
      <xdr:row>40</xdr:row>
      <xdr:rowOff>5715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837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20972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47642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54657</xdr:rowOff>
    </xdr:from>
    <xdr:to>
      <xdr:col>55</xdr:col>
      <xdr:colOff>50800</xdr:colOff>
      <xdr:row>41</xdr:row>
      <xdr:rowOff>156257</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10426700" y="70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8" name="【道路】&#10;一人当たり延長該当値テキスト">
          <a:extLst>
            <a:ext uri="{FF2B5EF4-FFF2-40B4-BE49-F238E27FC236}">
              <a16:creationId xmlns:a16="http://schemas.microsoft.com/office/drawing/2014/main" id="{00000000-0008-0000-0100-000076000000}"/>
            </a:ext>
          </a:extLst>
        </xdr:cNvPr>
        <xdr:cNvSpPr txBox="1"/>
      </xdr:nvSpPr>
      <xdr:spPr>
        <a:xfrm>
          <a:off x="10515600" y="70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57202</xdr:rowOff>
    </xdr:from>
    <xdr:to>
      <xdr:col>50</xdr:col>
      <xdr:colOff>165100</xdr:colOff>
      <xdr:row>41</xdr:row>
      <xdr:rowOff>158802</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588500" y="70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105457</xdr:rowOff>
    </xdr:from>
    <xdr:to>
      <xdr:col>55</xdr:col>
      <xdr:colOff>0</xdr:colOff>
      <xdr:row>41</xdr:row>
      <xdr:rowOff>108002</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flipV="1">
          <a:off x="9639300" y="7134907"/>
          <a:ext cx="8382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60631</xdr:rowOff>
    </xdr:from>
    <xdr:to>
      <xdr:col>46</xdr:col>
      <xdr:colOff>38100</xdr:colOff>
      <xdr:row>41</xdr:row>
      <xdr:rowOff>162231</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70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108002</xdr:rowOff>
    </xdr:from>
    <xdr:to>
      <xdr:col>50</xdr:col>
      <xdr:colOff>114300</xdr:colOff>
      <xdr:row>41</xdr:row>
      <xdr:rowOff>111431</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8750300" y="71374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3879</xdr:rowOff>
    </xdr:from>
    <xdr:ext cx="534377" cy="259045"/>
    <xdr:sp macro="" textlink="">
      <xdr:nvSpPr>
        <xdr:cNvPr id="125" name="n_1mainValue【道路】&#10;一人当たり延長">
          <a:extLst>
            <a:ext uri="{FF2B5EF4-FFF2-40B4-BE49-F238E27FC236}">
              <a16:creationId xmlns:a16="http://schemas.microsoft.com/office/drawing/2014/main" id="{00000000-0008-0000-0100-00007D000000}"/>
            </a:ext>
          </a:extLst>
        </xdr:cNvPr>
        <xdr:cNvSpPr txBox="1"/>
      </xdr:nvSpPr>
      <xdr:spPr>
        <a:xfrm>
          <a:off x="9359411" y="68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153358</xdr:rowOff>
    </xdr:from>
    <xdr:ext cx="534377" cy="259045"/>
    <xdr:sp macro="" textlink="">
      <xdr:nvSpPr>
        <xdr:cNvPr id="126" name="n_2mainValue【道路】&#10;一人当たり延長">
          <a:extLst>
            <a:ext uri="{FF2B5EF4-FFF2-40B4-BE49-F238E27FC236}">
              <a16:creationId xmlns:a16="http://schemas.microsoft.com/office/drawing/2014/main" id="{00000000-0008-0000-0100-00007E000000}"/>
            </a:ext>
          </a:extLst>
        </xdr:cNvPr>
        <xdr:cNvSpPr txBox="1"/>
      </xdr:nvSpPr>
      <xdr:spPr>
        <a:xfrm>
          <a:off x="8483111" y="718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1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00000000-0008-0000-0100-000099000000}"/>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100-00009B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100-00009D000000}"/>
            </a:ext>
          </a:extLst>
        </xdr:cNvPr>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00000000-0008-0000-0100-0000A7000000}"/>
            </a:ext>
          </a:extLst>
        </xdr:cNvPr>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78377</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3797300" y="1017923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96338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2908300" y="101939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163665</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1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100-0000CA000000}"/>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100-0000CC000000}"/>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100-0000CE000000}"/>
            </a:ext>
          </a:extLst>
        </xdr:cNvPr>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86568</xdr:rowOff>
    </xdr:from>
    <xdr:to>
      <xdr:col>55</xdr:col>
      <xdr:colOff>50800</xdr:colOff>
      <xdr:row>64</xdr:row>
      <xdr:rowOff>16718</xdr:rowOff>
    </xdr:to>
    <xdr:sp macro="" textlink="">
      <xdr:nvSpPr>
        <xdr:cNvPr id="215" name="楕円 214">
          <a:extLst>
            <a:ext uri="{FF2B5EF4-FFF2-40B4-BE49-F238E27FC236}">
              <a16:creationId xmlns:a16="http://schemas.microsoft.com/office/drawing/2014/main" id="{00000000-0008-0000-0100-0000D7000000}"/>
            </a:ext>
          </a:extLst>
        </xdr:cNvPr>
        <xdr:cNvSpPr/>
      </xdr:nvSpPr>
      <xdr:spPr>
        <a:xfrm>
          <a:off x="10426700" y="108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109445</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id="{00000000-0008-0000-0100-0000D8000000}"/>
            </a:ext>
          </a:extLst>
        </xdr:cNvPr>
        <xdr:cNvSpPr txBox="1"/>
      </xdr:nvSpPr>
      <xdr:spPr>
        <a:xfrm>
          <a:off x="10515600" y="1073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90880</xdr:rowOff>
    </xdr:from>
    <xdr:to>
      <xdr:col>50</xdr:col>
      <xdr:colOff>165100</xdr:colOff>
      <xdr:row>64</xdr:row>
      <xdr:rowOff>21030</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9588500" y="108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137368</xdr:rowOff>
    </xdr:from>
    <xdr:to>
      <xdr:col>55</xdr:col>
      <xdr:colOff>0</xdr:colOff>
      <xdr:row>63</xdr:row>
      <xdr:rowOff>141680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9639300" y="10938718"/>
          <a:ext cx="8382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94185</xdr:rowOff>
    </xdr:from>
    <xdr:to>
      <xdr:col>46</xdr:col>
      <xdr:colOff>38100</xdr:colOff>
      <xdr:row>64</xdr:row>
      <xdr:rowOff>24335</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8699500" y="108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141680</xdr:rowOff>
    </xdr:from>
    <xdr:to>
      <xdr:col>50</xdr:col>
      <xdr:colOff>114300</xdr:colOff>
      <xdr:row>63</xdr:row>
      <xdr:rowOff>144985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8750300" y="10943030"/>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46397</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33945</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8450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37557</xdr:rowOff>
    </xdr:from>
    <xdr:ext cx="599010" cy="259045"/>
    <xdr:sp macro="" textlink="">
      <xdr:nvSpPr>
        <xdr:cNvPr id="223" name="n_1main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27095" y="1066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40862</xdr:rowOff>
    </xdr:from>
    <xdr:ext cx="599010" cy="259045"/>
    <xdr:sp macro="" textlink="">
      <xdr:nvSpPr>
        <xdr:cNvPr id="224" name="n_2main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50795" y="106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00000000-0008-0000-0100-0000F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00000000-0008-0000-0100-0000FA000000}"/>
            </a:ext>
          </a:extLst>
        </xdr:cNvPr>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a:extLst>
            <a:ext uri="{FF2B5EF4-FFF2-40B4-BE49-F238E27FC236}">
              <a16:creationId xmlns:a16="http://schemas.microsoft.com/office/drawing/2014/main" id="{00000000-0008-0000-0100-0000FC000000}"/>
            </a:ext>
          </a:extLst>
        </xdr:cNvPr>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00000000-0008-0000-0100-0000FE000000}"/>
            </a:ext>
          </a:extLst>
        </xdr:cNvPr>
        <xdr:cNvSpPr txBox="1"/>
      </xdr:nvSpPr>
      <xdr:spPr>
        <a:xfrm>
          <a:off x="46736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a:extLst>
            <a:ext uri="{FF2B5EF4-FFF2-40B4-BE49-F238E27FC236}">
              <a16:creationId xmlns:a16="http://schemas.microsoft.com/office/drawing/2014/main" id="{00000000-0008-0000-0100-0000FF000000}"/>
            </a:ext>
          </a:extLst>
        </xdr:cNvPr>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a:extLst>
            <a:ext uri="{FF2B5EF4-FFF2-40B4-BE49-F238E27FC236}">
              <a16:creationId xmlns:a16="http://schemas.microsoft.com/office/drawing/2014/main" id="{00000000-0008-0000-0100-000000010000}"/>
            </a:ext>
          </a:extLst>
        </xdr:cNvPr>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a:extLst>
            <a:ext uri="{FF2B5EF4-FFF2-40B4-BE49-F238E27FC236}">
              <a16:creationId xmlns:a16="http://schemas.microsoft.com/office/drawing/2014/main" id="{00000000-0008-0000-0100-000001010000}"/>
            </a:ext>
          </a:extLst>
        </xdr:cNvPr>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127652</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00000000-0008-0000-0100-000008010000}"/>
            </a:ext>
          </a:extLst>
        </xdr:cNvPr>
        <xdr:cNvSpPr txBox="1"/>
      </xdr:nvSpPr>
      <xdr:spPr>
        <a:xfrm>
          <a:off x="4673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265" name="楕円 264">
          <a:extLst>
            <a:ext uri="{FF2B5EF4-FFF2-40B4-BE49-F238E27FC236}">
              <a16:creationId xmlns:a16="http://schemas.microsoft.com/office/drawing/2014/main" id="{00000000-0008-0000-0100-000009010000}"/>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62864</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3797300" y="140874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52070</xdr:rowOff>
    </xdr:from>
    <xdr:to>
      <xdr:col>15</xdr:col>
      <xdr:colOff>101600</xdr:colOff>
      <xdr:row>82</xdr:row>
      <xdr:rowOff>153670</xdr:rowOff>
    </xdr:to>
    <xdr:sp macro="" textlink="">
      <xdr:nvSpPr>
        <xdr:cNvPr id="267" name="楕円 266">
          <a:extLst>
            <a:ext uri="{FF2B5EF4-FFF2-40B4-BE49-F238E27FC236}">
              <a16:creationId xmlns:a16="http://schemas.microsoft.com/office/drawing/2014/main" id="{00000000-0008-0000-0100-00000B010000}"/>
            </a:ext>
          </a:extLst>
        </xdr:cNvPr>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102870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flipV="1">
          <a:off x="2908300" y="141217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69" name="n_1aveValue【公営住宅】&#10;有形固定資産減価償却率">
          <a:extLst>
            <a:ext uri="{FF2B5EF4-FFF2-40B4-BE49-F238E27FC236}">
              <a16:creationId xmlns:a16="http://schemas.microsoft.com/office/drawing/2014/main" id="{00000000-0008-0000-0100-00000D010000}"/>
            </a:ext>
          </a:extLst>
        </xdr:cNvPr>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70" name="n_2aveValue【公営住宅】&#10;有形固定資産減価償却率">
          <a:extLst>
            <a:ext uri="{FF2B5EF4-FFF2-40B4-BE49-F238E27FC236}">
              <a16:creationId xmlns:a16="http://schemas.microsoft.com/office/drawing/2014/main" id="{00000000-0008-0000-0100-00000E010000}"/>
            </a:ext>
          </a:extLst>
        </xdr:cNvPr>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104791</xdr:rowOff>
    </xdr:from>
    <xdr:ext cx="405111" cy="259045"/>
    <xdr:sp macro="" textlink="">
      <xdr:nvSpPr>
        <xdr:cNvPr id="271" name="n_1mainValue【公営住宅】&#10;有形固定資産減価償却率">
          <a:extLst>
            <a:ext uri="{FF2B5EF4-FFF2-40B4-BE49-F238E27FC236}">
              <a16:creationId xmlns:a16="http://schemas.microsoft.com/office/drawing/2014/main" id="{00000000-0008-0000-0100-00000F010000}"/>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72" name="n_2mainValue【公営住宅】&#10;有形固定資産減価償却率">
          <a:extLst>
            <a:ext uri="{FF2B5EF4-FFF2-40B4-BE49-F238E27FC236}">
              <a16:creationId xmlns:a16="http://schemas.microsoft.com/office/drawing/2014/main" id="{00000000-0008-0000-0100-000010010000}"/>
            </a:ext>
          </a:extLst>
        </xdr:cNvPr>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00000000-0008-0000-01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a:extLst>
            <a:ext uri="{FF2B5EF4-FFF2-40B4-BE49-F238E27FC236}">
              <a16:creationId xmlns:a16="http://schemas.microsoft.com/office/drawing/2014/main" id="{00000000-0008-0000-0100-000029010000}"/>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a:extLst>
            <a:ext uri="{FF2B5EF4-FFF2-40B4-BE49-F238E27FC236}">
              <a16:creationId xmlns:a16="http://schemas.microsoft.com/office/drawing/2014/main" id="{00000000-0008-0000-0100-00002B010000}"/>
            </a:ext>
          </a:extLst>
        </xdr:cNvPr>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301" name="【公営住宅】&#10;一人当たり面積平均値テキスト">
          <a:extLst>
            <a:ext uri="{FF2B5EF4-FFF2-40B4-BE49-F238E27FC236}">
              <a16:creationId xmlns:a16="http://schemas.microsoft.com/office/drawing/2014/main" id="{00000000-0008-0000-0100-00002D010000}"/>
            </a:ext>
          </a:extLst>
        </xdr:cNvPr>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a:extLst>
            <a:ext uri="{FF2B5EF4-FFF2-40B4-BE49-F238E27FC236}">
              <a16:creationId xmlns:a16="http://schemas.microsoft.com/office/drawing/2014/main" id="{00000000-0008-0000-0100-00002F010000}"/>
            </a:ext>
          </a:extLst>
        </xdr:cNvPr>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a:extLst>
            <a:ext uri="{FF2B5EF4-FFF2-40B4-BE49-F238E27FC236}">
              <a16:creationId xmlns:a16="http://schemas.microsoft.com/office/drawing/2014/main" id="{00000000-0008-0000-0100-000030010000}"/>
            </a:ext>
          </a:extLst>
        </xdr:cNvPr>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15684</xdr:rowOff>
    </xdr:from>
    <xdr:to>
      <xdr:col>55</xdr:col>
      <xdr:colOff>50800</xdr:colOff>
      <xdr:row>85</xdr:row>
      <xdr:rowOff>117284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426700" y="145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165561</xdr:rowOff>
    </xdr:from>
    <xdr:ext cx="469744" cy="259045"/>
    <xdr:sp macro="" textlink="">
      <xdr:nvSpPr>
        <xdr:cNvPr id="311" name="【公営住宅】&#10;一人当たり面積該当値テキスト">
          <a:extLst>
            <a:ext uri="{FF2B5EF4-FFF2-40B4-BE49-F238E27FC236}">
              <a16:creationId xmlns:a16="http://schemas.microsoft.com/office/drawing/2014/main" id="{00000000-0008-0000-0100-000037010000}"/>
            </a:ext>
          </a:extLst>
        </xdr:cNvPr>
        <xdr:cNvSpPr txBox="1"/>
      </xdr:nvSpPr>
      <xdr:spPr>
        <a:xfrm>
          <a:off x="10515600"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19686</xdr:rowOff>
    </xdr:from>
    <xdr:to>
      <xdr:col>50</xdr:col>
      <xdr:colOff>165100</xdr:colOff>
      <xdr:row>85</xdr:row>
      <xdr:rowOff>121286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9588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66484</xdr:rowOff>
    </xdr:from>
    <xdr:to>
      <xdr:col>55</xdr:col>
      <xdr:colOff>0</xdr:colOff>
      <xdr:row>85</xdr:row>
      <xdr:rowOff>70486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9639300" y="14639734"/>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22924</xdr:rowOff>
    </xdr:from>
    <xdr:to>
      <xdr:col>46</xdr:col>
      <xdr:colOff>38100</xdr:colOff>
      <xdr:row>85</xdr:row>
      <xdr:rowOff>124524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8699500" y="145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70486</xdr:rowOff>
    </xdr:from>
    <xdr:to>
      <xdr:col>50</xdr:col>
      <xdr:colOff>114300</xdr:colOff>
      <xdr:row>85</xdr:row>
      <xdr:rowOff>73724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8750300" y="1464373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316" name="n_1aveValue【公営住宅】&#10;一人当たり面積">
          <a:extLst>
            <a:ext uri="{FF2B5EF4-FFF2-40B4-BE49-F238E27FC236}">
              <a16:creationId xmlns:a16="http://schemas.microsoft.com/office/drawing/2014/main" id="{00000000-0008-0000-0100-00003C010000}"/>
            </a:ext>
          </a:extLst>
        </xdr:cNvPr>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17" name="n_2aveValue【公営住宅】&#10;一人当たり面積">
          <a:extLst>
            <a:ext uri="{FF2B5EF4-FFF2-40B4-BE49-F238E27FC236}">
              <a16:creationId xmlns:a16="http://schemas.microsoft.com/office/drawing/2014/main" id="{00000000-0008-0000-0100-00003D010000}"/>
            </a:ext>
          </a:extLst>
        </xdr:cNvPr>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112413</xdr:rowOff>
    </xdr:from>
    <xdr:ext cx="469744" cy="259045"/>
    <xdr:sp macro="" textlink="">
      <xdr:nvSpPr>
        <xdr:cNvPr id="318" name="n_1mainValue【公営住宅】&#10;一人当たり面積">
          <a:extLst>
            <a:ext uri="{FF2B5EF4-FFF2-40B4-BE49-F238E27FC236}">
              <a16:creationId xmlns:a16="http://schemas.microsoft.com/office/drawing/2014/main" id="{00000000-0008-0000-0100-00003E010000}"/>
            </a:ext>
          </a:extLst>
        </xdr:cNvPr>
        <xdr:cNvSpPr txBox="1"/>
      </xdr:nvSpPr>
      <xdr:spPr>
        <a:xfrm>
          <a:off x="93917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115651</xdr:rowOff>
    </xdr:from>
    <xdr:ext cx="469744" cy="259045"/>
    <xdr:sp macro="" textlink="">
      <xdr:nvSpPr>
        <xdr:cNvPr id="319" name="n_2mainValue【公営住宅】&#10;一人当たり面積">
          <a:extLst>
            <a:ext uri="{FF2B5EF4-FFF2-40B4-BE49-F238E27FC236}">
              <a16:creationId xmlns:a16="http://schemas.microsoft.com/office/drawing/2014/main" id="{00000000-0008-0000-0100-00003F010000}"/>
            </a:ext>
          </a:extLst>
        </xdr:cNvPr>
        <xdr:cNvSpPr txBox="1"/>
      </xdr:nvSpPr>
      <xdr:spPr>
        <a:xfrm>
          <a:off x="8515427" y="1468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00000000-0008-0000-0100-00006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00000000-0008-0000-0100-000069010000}"/>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00000000-0008-0000-0100-00006B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0000000-0008-0000-0100-00006D010000}"/>
            </a:ext>
          </a:extLst>
        </xdr:cNvPr>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66" name="フローチャート: 判断 365">
          <a:extLst>
            <a:ext uri="{FF2B5EF4-FFF2-40B4-BE49-F238E27FC236}">
              <a16:creationId xmlns:a16="http://schemas.microsoft.com/office/drawing/2014/main" id="{00000000-0008-0000-0100-00006E010000}"/>
            </a:ext>
          </a:extLst>
        </xdr:cNvPr>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67" name="フローチャート: 判断 366">
          <a:extLst>
            <a:ext uri="{FF2B5EF4-FFF2-40B4-BE49-F238E27FC236}">
              <a16:creationId xmlns:a16="http://schemas.microsoft.com/office/drawing/2014/main" id="{00000000-0008-0000-0100-00006F010000}"/>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374" name="楕円 373">
          <a:extLst>
            <a:ext uri="{FF2B5EF4-FFF2-40B4-BE49-F238E27FC236}">
              <a16:creationId xmlns:a16="http://schemas.microsoft.com/office/drawing/2014/main" id="{00000000-0008-0000-0100-000076010000}"/>
            </a:ext>
          </a:extLst>
        </xdr:cNvPr>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100-000077010000}"/>
            </a:ext>
          </a:extLst>
        </xdr:cNvPr>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376" name="楕円 375">
          <a:extLst>
            <a:ext uri="{FF2B5EF4-FFF2-40B4-BE49-F238E27FC236}">
              <a16:creationId xmlns:a16="http://schemas.microsoft.com/office/drawing/2014/main" id="{00000000-0008-0000-0100-000078010000}"/>
            </a:ext>
          </a:extLst>
        </xdr:cNvPr>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35</xdr:row>
      <xdr:rowOff>156210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5481300" y="6149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378" name="楕円 377">
          <a:extLst>
            <a:ext uri="{FF2B5EF4-FFF2-40B4-BE49-F238E27FC236}">
              <a16:creationId xmlns:a16="http://schemas.microsoft.com/office/drawing/2014/main" id="{00000000-0008-0000-0100-00007A010000}"/>
            </a:ext>
          </a:extLst>
        </xdr:cNvPr>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36</xdr:row>
      <xdr:rowOff>3810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flipV="1">
          <a:off x="14592300" y="6149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100-00007C010000}"/>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100-00007D01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00000000-0008-0000-0100-00007E010000}"/>
            </a:ext>
          </a:extLst>
        </xdr:cNvPr>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00000000-0008-0000-0100-00007F010000}"/>
            </a:ext>
          </a:extLst>
        </xdr:cNvPr>
        <xdr:cNvSpPr txBox="1"/>
      </xdr:nvSpPr>
      <xdr:spPr>
        <a:xfrm>
          <a:off x="14389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a:extLst>
            <a:ext uri="{FF2B5EF4-FFF2-40B4-BE49-F238E27FC236}">
              <a16:creationId xmlns:a16="http://schemas.microsoft.com/office/drawing/2014/main" id="{00000000-0008-0000-0100-00009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10" name="【認定こども園・幼稚園・保育所】&#10;一人当たり面積最小値テキスト">
          <a:extLst>
            <a:ext uri="{FF2B5EF4-FFF2-40B4-BE49-F238E27FC236}">
              <a16:creationId xmlns:a16="http://schemas.microsoft.com/office/drawing/2014/main" id="{00000000-0008-0000-0100-00009A010000}"/>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2" name="【認定こども園・幼稚園・保育所】&#10;一人当たり面積最大値テキスト">
          <a:extLst>
            <a:ext uri="{FF2B5EF4-FFF2-40B4-BE49-F238E27FC236}">
              <a16:creationId xmlns:a16="http://schemas.microsoft.com/office/drawing/2014/main" id="{00000000-0008-0000-0100-00009C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159311</xdr:rowOff>
    </xdr:from>
    <xdr:ext cx="469744" cy="259045"/>
    <xdr:sp macro="" textlink="">
      <xdr:nvSpPr>
        <xdr:cNvPr id="414" name="【認定こども園・幼稚園・保育所】&#10;一人当たり面積平均値テキスト">
          <a:extLst>
            <a:ext uri="{FF2B5EF4-FFF2-40B4-BE49-F238E27FC236}">
              <a16:creationId xmlns:a16="http://schemas.microsoft.com/office/drawing/2014/main" id="{00000000-0008-0000-0100-00009E010000}"/>
            </a:ext>
          </a:extLst>
        </xdr:cNvPr>
        <xdr:cNvSpPr txBox="1"/>
      </xdr:nvSpPr>
      <xdr:spPr>
        <a:xfrm>
          <a:off x="221996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44994</xdr:rowOff>
    </xdr:from>
    <xdr:to>
      <xdr:col>116</xdr:col>
      <xdr:colOff>114300</xdr:colOff>
      <xdr:row>40</xdr:row>
      <xdr:rowOff>146594</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22110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23421</xdr:rowOff>
    </xdr:from>
    <xdr:ext cx="469744" cy="259045"/>
    <xdr:sp macro="" textlink="">
      <xdr:nvSpPr>
        <xdr:cNvPr id="424" name="【認定こども園・幼稚園・保育所】&#10;一人当たり面積該当値テキスト">
          <a:extLst>
            <a:ext uri="{FF2B5EF4-FFF2-40B4-BE49-F238E27FC236}">
              <a16:creationId xmlns:a16="http://schemas.microsoft.com/office/drawing/2014/main" id="{00000000-0008-0000-0100-0000A8010000}"/>
            </a:ext>
          </a:extLst>
        </xdr:cNvPr>
        <xdr:cNvSpPr txBox="1"/>
      </xdr:nvSpPr>
      <xdr:spPr>
        <a:xfrm>
          <a:off x="22199600"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154396</xdr:rowOff>
    </xdr:from>
    <xdr:to>
      <xdr:col>112</xdr:col>
      <xdr:colOff>38100</xdr:colOff>
      <xdr:row>40</xdr:row>
      <xdr:rowOff>84546</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2127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33746</xdr:rowOff>
    </xdr:from>
    <xdr:to>
      <xdr:col>116</xdr:col>
      <xdr:colOff>63500</xdr:colOff>
      <xdr:row>40</xdr:row>
      <xdr:rowOff>95794</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21323300" y="68917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160927</xdr:rowOff>
    </xdr:from>
    <xdr:to>
      <xdr:col>107</xdr:col>
      <xdr:colOff>101600</xdr:colOff>
      <xdr:row>40</xdr:row>
      <xdr:rowOff>91077</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2038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33746</xdr:rowOff>
    </xdr:from>
    <xdr:to>
      <xdr:col>111</xdr:col>
      <xdr:colOff>177800</xdr:colOff>
      <xdr:row>40</xdr:row>
      <xdr:rowOff>40277</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20434300" y="6891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29" name="n_1aveValue【認定こども園・幼稚園・保育所】&#10;一人当たり面積">
          <a:extLst>
            <a:ext uri="{FF2B5EF4-FFF2-40B4-BE49-F238E27FC236}">
              <a16:creationId xmlns:a16="http://schemas.microsoft.com/office/drawing/2014/main" id="{00000000-0008-0000-0100-0000AD010000}"/>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30" name="n_2aveValue【認定こども園・幼稚園・保育所】&#10;一人当たり面積">
          <a:extLst>
            <a:ext uri="{FF2B5EF4-FFF2-40B4-BE49-F238E27FC236}">
              <a16:creationId xmlns:a16="http://schemas.microsoft.com/office/drawing/2014/main" id="{00000000-0008-0000-0100-0000AE010000}"/>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75673</xdr:rowOff>
    </xdr:from>
    <xdr:ext cx="469744" cy="259045"/>
    <xdr:sp macro="" textlink="">
      <xdr:nvSpPr>
        <xdr:cNvPr id="431" name="n_1mainValue【認定こども園・幼稚園・保育所】&#10;一人当たり面積">
          <a:extLst>
            <a:ext uri="{FF2B5EF4-FFF2-40B4-BE49-F238E27FC236}">
              <a16:creationId xmlns:a16="http://schemas.microsoft.com/office/drawing/2014/main" id="{00000000-0008-0000-0100-0000AF010000}"/>
            </a:ext>
          </a:extLst>
        </xdr:cNvPr>
        <xdr:cNvSpPr txBox="1"/>
      </xdr:nvSpPr>
      <xdr:spPr>
        <a:xfrm>
          <a:off x="210757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82204</xdr:rowOff>
    </xdr:from>
    <xdr:ext cx="469744" cy="259045"/>
    <xdr:sp macro="" textlink="">
      <xdr:nvSpPr>
        <xdr:cNvPr id="432" name="n_2mainValue【認定こども園・幼稚園・保育所】&#10;一人当たり面積">
          <a:extLst>
            <a:ext uri="{FF2B5EF4-FFF2-40B4-BE49-F238E27FC236}">
              <a16:creationId xmlns:a16="http://schemas.microsoft.com/office/drawing/2014/main" id="{00000000-0008-0000-0100-0000B0010000}"/>
            </a:ext>
          </a:extLst>
        </xdr:cNvPr>
        <xdr:cNvSpPr txBox="1"/>
      </xdr:nvSpPr>
      <xdr:spPr>
        <a:xfrm>
          <a:off x="20199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a:extLst>
            <a:ext uri="{FF2B5EF4-FFF2-40B4-BE49-F238E27FC236}">
              <a16:creationId xmlns:a16="http://schemas.microsoft.com/office/drawing/2014/main" id="{00000000-0008-0000-0100-0000C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60" name="【学校施設】&#10;有形固定資産減価償却率最小値テキスト">
          <a:extLst>
            <a:ext uri="{FF2B5EF4-FFF2-40B4-BE49-F238E27FC236}">
              <a16:creationId xmlns:a16="http://schemas.microsoft.com/office/drawing/2014/main" id="{00000000-0008-0000-0100-0000CC010000}"/>
            </a:ext>
          </a:extLst>
        </xdr:cNvPr>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62" name="【学校施設】&#10;有形固定資産減価償却率最大値テキスト">
          <a:extLst>
            <a:ext uri="{FF2B5EF4-FFF2-40B4-BE49-F238E27FC236}">
              <a16:creationId xmlns:a16="http://schemas.microsoft.com/office/drawing/2014/main" id="{00000000-0008-0000-0100-0000CE010000}"/>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64" name="【学校施設】&#10;有形固定資産減価償却率平均値テキスト">
          <a:extLst>
            <a:ext uri="{FF2B5EF4-FFF2-40B4-BE49-F238E27FC236}">
              <a16:creationId xmlns:a16="http://schemas.microsoft.com/office/drawing/2014/main" id="{00000000-0008-0000-0100-0000D0010000}"/>
            </a:ext>
          </a:extLst>
        </xdr:cNvPr>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127017</xdr:rowOff>
    </xdr:from>
    <xdr:ext cx="405111" cy="259045"/>
    <xdr:sp macro="" textlink="">
      <xdr:nvSpPr>
        <xdr:cNvPr id="474" name="【学校施設】&#10;有形固定資産減価償却率該当値テキスト">
          <a:extLst>
            <a:ext uri="{FF2B5EF4-FFF2-40B4-BE49-F238E27FC236}">
              <a16:creationId xmlns:a16="http://schemas.microsoft.com/office/drawing/2014/main" id="{00000000-0008-0000-0100-0000DA010000}"/>
            </a:ext>
          </a:extLst>
        </xdr:cNvPr>
        <xdr:cNvSpPr txBox="1"/>
      </xdr:nvSpPr>
      <xdr:spPr>
        <a:xfrm>
          <a:off x="16357600" y="955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92891</xdr:rowOff>
    </xdr:from>
    <xdr:to>
      <xdr:col>81</xdr:col>
      <xdr:colOff>101600</xdr:colOff>
      <xdr:row>57</xdr:row>
      <xdr:rowOff>23041</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5430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143691</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15481300" y="96926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168003</xdr:rowOff>
    </xdr:from>
    <xdr:to>
      <xdr:col>76</xdr:col>
      <xdr:colOff>165100</xdr:colOff>
      <xdr:row>57</xdr:row>
      <xdr:rowOff>98153</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4541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143691</xdr:rowOff>
    </xdr:from>
    <xdr:to>
      <xdr:col>81</xdr:col>
      <xdr:colOff>50800</xdr:colOff>
      <xdr:row>57</xdr:row>
      <xdr:rowOff>47353</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4592300" y="97448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479" name="n_1aveValue【学校施設】&#10;有形固定資産減価償却率">
          <a:extLst>
            <a:ext uri="{FF2B5EF4-FFF2-40B4-BE49-F238E27FC236}">
              <a16:creationId xmlns:a16="http://schemas.microsoft.com/office/drawing/2014/main" id="{00000000-0008-0000-0100-0000DF010000}"/>
            </a:ext>
          </a:extLst>
        </xdr:cNvPr>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480" name="n_2aveValue【学校施設】&#10;有形固定資産減価償却率">
          <a:extLst>
            <a:ext uri="{FF2B5EF4-FFF2-40B4-BE49-F238E27FC236}">
              <a16:creationId xmlns:a16="http://schemas.microsoft.com/office/drawing/2014/main" id="{00000000-0008-0000-0100-0000E0010000}"/>
            </a:ext>
          </a:extLst>
        </xdr:cNvPr>
        <xdr:cNvSpPr txBox="1"/>
      </xdr:nvSpPr>
      <xdr:spPr>
        <a:xfrm>
          <a:off x="14389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39568</xdr:rowOff>
    </xdr:from>
    <xdr:ext cx="405111" cy="259045"/>
    <xdr:sp macro="" textlink="">
      <xdr:nvSpPr>
        <xdr:cNvPr id="481" name="n_1mainValue【学校施設】&#10;有形固定資産減価償却率">
          <a:extLst>
            <a:ext uri="{FF2B5EF4-FFF2-40B4-BE49-F238E27FC236}">
              <a16:creationId xmlns:a16="http://schemas.microsoft.com/office/drawing/2014/main" id="{00000000-0008-0000-0100-0000E1010000}"/>
            </a:ext>
          </a:extLst>
        </xdr:cNvPr>
        <xdr:cNvSpPr txBox="1"/>
      </xdr:nvSpPr>
      <xdr:spPr>
        <a:xfrm>
          <a:off x="152660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482" name="n_2mainValue【学校施設】&#10;有形固定資産減価償却率">
          <a:extLst>
            <a:ext uri="{FF2B5EF4-FFF2-40B4-BE49-F238E27FC236}">
              <a16:creationId xmlns:a16="http://schemas.microsoft.com/office/drawing/2014/main" id="{00000000-0008-0000-0100-0000E2010000}"/>
            </a:ext>
          </a:extLst>
        </xdr:cNvPr>
        <xdr:cNvSpPr txBox="1"/>
      </xdr:nvSpPr>
      <xdr:spPr>
        <a:xfrm>
          <a:off x="14389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00000000-0008-0000-0100-0000F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06" name="【学校施設】&#10;一人当たり面積最小値テキスト">
          <a:extLst>
            <a:ext uri="{FF2B5EF4-FFF2-40B4-BE49-F238E27FC236}">
              <a16:creationId xmlns:a16="http://schemas.microsoft.com/office/drawing/2014/main" id="{00000000-0008-0000-0100-0000FA010000}"/>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08" name="【学校施設】&#10;一人当たり面積最大値テキスト">
          <a:extLst>
            <a:ext uri="{FF2B5EF4-FFF2-40B4-BE49-F238E27FC236}">
              <a16:creationId xmlns:a16="http://schemas.microsoft.com/office/drawing/2014/main" id="{00000000-0008-0000-0100-0000FC010000}"/>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10" name="【学校施設】&#10;一人当たり面積平均値テキスト">
          <a:extLst>
            <a:ext uri="{FF2B5EF4-FFF2-40B4-BE49-F238E27FC236}">
              <a16:creationId xmlns:a16="http://schemas.microsoft.com/office/drawing/2014/main" id="{00000000-0008-0000-0100-0000FE010000}"/>
            </a:ext>
          </a:extLst>
        </xdr:cNvPr>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90475</xdr:rowOff>
    </xdr:from>
    <xdr:to>
      <xdr:col>116</xdr:col>
      <xdr:colOff>114300</xdr:colOff>
      <xdr:row>60</xdr:row>
      <xdr:rowOff>20625</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221107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113352</xdr:rowOff>
    </xdr:from>
    <xdr:ext cx="469744" cy="259045"/>
    <xdr:sp macro="" textlink="">
      <xdr:nvSpPr>
        <xdr:cNvPr id="520" name="【学校施設】&#10;一人当たり面積該当値テキスト">
          <a:extLst>
            <a:ext uri="{FF2B5EF4-FFF2-40B4-BE49-F238E27FC236}">
              <a16:creationId xmlns:a16="http://schemas.microsoft.com/office/drawing/2014/main" id="{00000000-0008-0000-0100-000008020000}"/>
            </a:ext>
          </a:extLst>
        </xdr:cNvPr>
        <xdr:cNvSpPr txBox="1"/>
      </xdr:nvSpPr>
      <xdr:spPr>
        <a:xfrm>
          <a:off x="22199600" y="1005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111049</xdr:rowOff>
    </xdr:from>
    <xdr:to>
      <xdr:col>112</xdr:col>
      <xdr:colOff>38100</xdr:colOff>
      <xdr:row>60</xdr:row>
      <xdr:rowOff>41199</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21272500" y="10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141275</xdr:rowOff>
    </xdr:from>
    <xdr:to>
      <xdr:col>116</xdr:col>
      <xdr:colOff>63500</xdr:colOff>
      <xdr:row>59</xdr:row>
      <xdr:rowOff>161849</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21323300" y="1025682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169113</xdr:rowOff>
    </xdr:from>
    <xdr:to>
      <xdr:col>107</xdr:col>
      <xdr:colOff>101600</xdr:colOff>
      <xdr:row>60</xdr:row>
      <xdr:rowOff>99263</xdr:rowOff>
    </xdr:to>
    <xdr:sp macro="" textlink="">
      <xdr:nvSpPr>
        <xdr:cNvPr id="523" name="楕円 522">
          <a:extLst>
            <a:ext uri="{FF2B5EF4-FFF2-40B4-BE49-F238E27FC236}">
              <a16:creationId xmlns:a16="http://schemas.microsoft.com/office/drawing/2014/main" id="{00000000-0008-0000-0100-00000B020000}"/>
            </a:ext>
          </a:extLst>
        </xdr:cNvPr>
        <xdr:cNvSpPr/>
      </xdr:nvSpPr>
      <xdr:spPr>
        <a:xfrm>
          <a:off x="20383500" y="102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161849</xdr:rowOff>
    </xdr:from>
    <xdr:to>
      <xdr:col>111</xdr:col>
      <xdr:colOff>177800</xdr:colOff>
      <xdr:row>60</xdr:row>
      <xdr:rowOff>48463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20434300" y="10277399"/>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525" name="n_1aveValue【学校施設】&#10;一人当たり面積">
          <a:extLst>
            <a:ext uri="{FF2B5EF4-FFF2-40B4-BE49-F238E27FC236}">
              <a16:creationId xmlns:a16="http://schemas.microsoft.com/office/drawing/2014/main" id="{00000000-0008-0000-0100-00000D020000}"/>
            </a:ext>
          </a:extLst>
        </xdr:cNvPr>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526" name="n_2aveValue【学校施設】&#10;一人当たり面積">
          <a:extLst>
            <a:ext uri="{FF2B5EF4-FFF2-40B4-BE49-F238E27FC236}">
              <a16:creationId xmlns:a16="http://schemas.microsoft.com/office/drawing/2014/main" id="{00000000-0008-0000-0100-00000E020000}"/>
            </a:ext>
          </a:extLst>
        </xdr:cNvPr>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57726</xdr:rowOff>
    </xdr:from>
    <xdr:ext cx="469744" cy="259045"/>
    <xdr:sp macro="" textlink="">
      <xdr:nvSpPr>
        <xdr:cNvPr id="527" name="n_1mainValue【学校施設】&#10;一人当たり面積">
          <a:extLst>
            <a:ext uri="{FF2B5EF4-FFF2-40B4-BE49-F238E27FC236}">
              <a16:creationId xmlns:a16="http://schemas.microsoft.com/office/drawing/2014/main" id="{00000000-0008-0000-0100-00000F020000}"/>
            </a:ext>
          </a:extLst>
        </xdr:cNvPr>
        <xdr:cNvSpPr txBox="1"/>
      </xdr:nvSpPr>
      <xdr:spPr>
        <a:xfrm>
          <a:off x="21075727" y="100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115790</xdr:rowOff>
    </xdr:from>
    <xdr:ext cx="469744" cy="259045"/>
    <xdr:sp macro="" textlink="">
      <xdr:nvSpPr>
        <xdr:cNvPr id="528" name="n_2mainValue【学校施設】&#10;一人当たり面積">
          <a:extLst>
            <a:ext uri="{FF2B5EF4-FFF2-40B4-BE49-F238E27FC236}">
              <a16:creationId xmlns:a16="http://schemas.microsoft.com/office/drawing/2014/main" id="{00000000-0008-0000-0100-000010020000}"/>
            </a:ext>
          </a:extLst>
        </xdr:cNvPr>
        <xdr:cNvSpPr txBox="1"/>
      </xdr:nvSpPr>
      <xdr:spPr>
        <a:xfrm>
          <a:off x="20199427"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00000000-0008-0000-0100-00002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54" name="【児童館】&#10;有形固定資産減価償却率最小値テキスト">
          <a:extLst>
            <a:ext uri="{FF2B5EF4-FFF2-40B4-BE49-F238E27FC236}">
              <a16:creationId xmlns:a16="http://schemas.microsoft.com/office/drawing/2014/main" id="{00000000-0008-0000-0100-00002A020000}"/>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a:extLst>
            <a:ext uri="{FF2B5EF4-FFF2-40B4-BE49-F238E27FC236}">
              <a16:creationId xmlns:a16="http://schemas.microsoft.com/office/drawing/2014/main" id="{00000000-0008-0000-0100-00002C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58" name="【児童館】&#10;有形固定資産減価償却率平均値テキスト">
          <a:extLst>
            <a:ext uri="{FF2B5EF4-FFF2-40B4-BE49-F238E27FC236}">
              <a16:creationId xmlns:a16="http://schemas.microsoft.com/office/drawing/2014/main" id="{00000000-0008-0000-0100-00002E020000}"/>
            </a:ext>
          </a:extLst>
        </xdr:cNvPr>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118745</xdr:rowOff>
    </xdr:from>
    <xdr:to>
      <xdr:col>85</xdr:col>
      <xdr:colOff>177800</xdr:colOff>
      <xdr:row>81</xdr:row>
      <xdr:rowOff>48895</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6268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141622</xdr:rowOff>
    </xdr:from>
    <xdr:ext cx="405111" cy="259045"/>
    <xdr:sp macro="" textlink="">
      <xdr:nvSpPr>
        <xdr:cNvPr id="568" name="【児童館】&#10;有形固定資産減価償却率該当値テキスト">
          <a:extLst>
            <a:ext uri="{FF2B5EF4-FFF2-40B4-BE49-F238E27FC236}">
              <a16:creationId xmlns:a16="http://schemas.microsoft.com/office/drawing/2014/main" id="{00000000-0008-0000-0100-000038020000}"/>
            </a:ext>
          </a:extLst>
        </xdr:cNvPr>
        <xdr:cNvSpPr txBox="1"/>
      </xdr:nvSpPr>
      <xdr:spPr>
        <a:xfrm>
          <a:off x="16357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43814</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15481300" y="138855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4541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43814</xdr:rowOff>
    </xdr:from>
    <xdr:to>
      <xdr:col>81</xdr:col>
      <xdr:colOff>50800</xdr:colOff>
      <xdr:row>81</xdr:row>
      <xdr:rowOff>87630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14592300" y="139312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73" name="n_1aveValue【児童館】&#10;有形固定資産減価償却率">
          <a:extLst>
            <a:ext uri="{FF2B5EF4-FFF2-40B4-BE49-F238E27FC236}">
              <a16:creationId xmlns:a16="http://schemas.microsoft.com/office/drawing/2014/main" id="{00000000-0008-0000-0100-00003D020000}"/>
            </a:ext>
          </a:extLst>
        </xdr:cNvPr>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74" name="n_2aveValue【児童館】&#10;有形固定資産減価償却率">
          <a:extLst>
            <a:ext uri="{FF2B5EF4-FFF2-40B4-BE49-F238E27FC236}">
              <a16:creationId xmlns:a16="http://schemas.microsoft.com/office/drawing/2014/main" id="{00000000-0008-0000-0100-00003E020000}"/>
            </a:ext>
          </a:extLst>
        </xdr:cNvPr>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575" name="n_1mainValue【児童館】&#10;有形固定資産減価償却率">
          <a:extLst>
            <a:ext uri="{FF2B5EF4-FFF2-40B4-BE49-F238E27FC236}">
              <a16:creationId xmlns:a16="http://schemas.microsoft.com/office/drawing/2014/main" id="{00000000-0008-0000-0100-00003F020000}"/>
            </a:ext>
          </a:extLst>
        </xdr:cNvPr>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154957</xdr:rowOff>
    </xdr:from>
    <xdr:ext cx="405111" cy="259045"/>
    <xdr:sp macro="" textlink="">
      <xdr:nvSpPr>
        <xdr:cNvPr id="576" name="n_2mainValue【児童館】&#10;有形固定資産減価償却率">
          <a:extLst>
            <a:ext uri="{FF2B5EF4-FFF2-40B4-BE49-F238E27FC236}">
              <a16:creationId xmlns:a16="http://schemas.microsoft.com/office/drawing/2014/main" id="{00000000-0008-0000-0100-000040020000}"/>
            </a:ext>
          </a:extLst>
        </xdr:cNvPr>
        <xdr:cNvSpPr txBox="1"/>
      </xdr:nvSpPr>
      <xdr:spPr>
        <a:xfrm>
          <a:off x="14389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a:extLst>
            <a:ext uri="{FF2B5EF4-FFF2-40B4-BE49-F238E27FC236}">
              <a16:creationId xmlns:a16="http://schemas.microsoft.com/office/drawing/2014/main" id="{00000000-0008-0000-0100-00005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601" name="【児童館】&#10;一人当たり面積最小値テキスト">
          <a:extLst>
            <a:ext uri="{FF2B5EF4-FFF2-40B4-BE49-F238E27FC236}">
              <a16:creationId xmlns:a16="http://schemas.microsoft.com/office/drawing/2014/main" id="{00000000-0008-0000-0100-000059020000}"/>
            </a:ext>
          </a:extLst>
        </xdr:cNvPr>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3" name="【児童館】&#10;一人当たり面積最大値テキスト">
          <a:extLst>
            <a:ext uri="{FF2B5EF4-FFF2-40B4-BE49-F238E27FC236}">
              <a16:creationId xmlns:a16="http://schemas.microsoft.com/office/drawing/2014/main" id="{00000000-0008-0000-0100-00005B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5" name="【児童館】&#10;一人当たり面積平均値テキスト">
          <a:extLst>
            <a:ext uri="{FF2B5EF4-FFF2-40B4-BE49-F238E27FC236}">
              <a16:creationId xmlns:a16="http://schemas.microsoft.com/office/drawing/2014/main" id="{00000000-0008-0000-0100-00005D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0</xdr:rowOff>
    </xdr:from>
    <xdr:to>
      <xdr:col>116</xdr:col>
      <xdr:colOff>114300</xdr:colOff>
      <xdr:row>78</xdr:row>
      <xdr:rowOff>101600</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21107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615" name="【児童館】&#10;一人当たり面積該当値テキスト">
          <a:extLst>
            <a:ext uri="{FF2B5EF4-FFF2-40B4-BE49-F238E27FC236}">
              <a16:creationId xmlns:a16="http://schemas.microsoft.com/office/drawing/2014/main" id="{00000000-0008-0000-0100-000067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50800</xdr:rowOff>
    </xdr:from>
    <xdr:to>
      <xdr:col>116</xdr:col>
      <xdr:colOff>63500</xdr:colOff>
      <xdr:row>78</xdr:row>
      <xdr:rowOff>76200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21323300" y="1342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50800</xdr:rowOff>
    </xdr:from>
    <xdr:to>
      <xdr:col>107</xdr:col>
      <xdr:colOff>101600</xdr:colOff>
      <xdr:row>78</xdr:row>
      <xdr:rowOff>152400</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20383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76200</xdr:rowOff>
    </xdr:from>
    <xdr:to>
      <xdr:col>111</xdr:col>
      <xdr:colOff>177800</xdr:colOff>
      <xdr:row>78</xdr:row>
      <xdr:rowOff>101600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20434300" y="1344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20" name="n_1aveValue【児童館】&#10;一人当たり面積">
          <a:extLst>
            <a:ext uri="{FF2B5EF4-FFF2-40B4-BE49-F238E27FC236}">
              <a16:creationId xmlns:a16="http://schemas.microsoft.com/office/drawing/2014/main" id="{00000000-0008-0000-0100-00006C020000}"/>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21" name="n_2aveValue【児童館】&#10;一人当たり面積">
          <a:extLst>
            <a:ext uri="{FF2B5EF4-FFF2-40B4-BE49-F238E27FC236}">
              <a16:creationId xmlns:a16="http://schemas.microsoft.com/office/drawing/2014/main" id="{00000000-0008-0000-0100-00006D020000}"/>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622" name="n_1mainValue【児童館】&#10;一人当たり面積">
          <a:extLst>
            <a:ext uri="{FF2B5EF4-FFF2-40B4-BE49-F238E27FC236}">
              <a16:creationId xmlns:a16="http://schemas.microsoft.com/office/drawing/2014/main" id="{00000000-0008-0000-0100-00006E020000}"/>
            </a:ext>
          </a:extLst>
        </xdr:cNvPr>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168927</xdr:rowOff>
    </xdr:from>
    <xdr:ext cx="469744" cy="259045"/>
    <xdr:sp macro="" textlink="">
      <xdr:nvSpPr>
        <xdr:cNvPr id="623" name="n_2mainValue【児童館】&#10;一人当たり面積">
          <a:extLst>
            <a:ext uri="{FF2B5EF4-FFF2-40B4-BE49-F238E27FC236}">
              <a16:creationId xmlns:a16="http://schemas.microsoft.com/office/drawing/2014/main" id="{00000000-0008-0000-0100-00006F020000}"/>
            </a:ext>
          </a:extLst>
        </xdr:cNvPr>
        <xdr:cNvSpPr txBox="1"/>
      </xdr:nvSpPr>
      <xdr:spPr>
        <a:xfrm>
          <a:off x="201994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a:extLst>
            <a:ext uri="{FF2B5EF4-FFF2-40B4-BE49-F238E27FC236}">
              <a16:creationId xmlns:a16="http://schemas.microsoft.com/office/drawing/2014/main" id="{00000000-0008-0000-0100-00008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47" name="【公民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49" name="【公民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50564</xdr:rowOff>
    </xdr:from>
    <xdr:ext cx="405111" cy="259045"/>
    <xdr:sp macro="" textlink="">
      <xdr:nvSpPr>
        <xdr:cNvPr id="651" name="【公民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7709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121413</xdr:rowOff>
    </xdr:from>
    <xdr:to>
      <xdr:col>85</xdr:col>
      <xdr:colOff>177800</xdr:colOff>
      <xdr:row>105</xdr:row>
      <xdr:rowOff>51563</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6268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99840</xdr:rowOff>
    </xdr:from>
    <xdr:ext cx="405111" cy="259045"/>
    <xdr:sp macro="" textlink="">
      <xdr:nvSpPr>
        <xdr:cNvPr id="661" name="【公民館】&#10;有形固定資産減価償却率該当値テキスト">
          <a:extLst>
            <a:ext uri="{FF2B5EF4-FFF2-40B4-BE49-F238E27FC236}">
              <a16:creationId xmlns:a16="http://schemas.microsoft.com/office/drawing/2014/main" id="{00000000-0008-0000-0100-000095020000}"/>
            </a:ext>
          </a:extLst>
        </xdr:cNvPr>
        <xdr:cNvSpPr txBox="1"/>
      </xdr:nvSpPr>
      <xdr:spPr>
        <a:xfrm>
          <a:off x="16357600" y="1793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169418</xdr:rowOff>
    </xdr:from>
    <xdr:to>
      <xdr:col>81</xdr:col>
      <xdr:colOff>101600</xdr:colOff>
      <xdr:row>105</xdr:row>
      <xdr:rowOff>99568</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5430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763</xdr:rowOff>
    </xdr:from>
    <xdr:to>
      <xdr:col>85</xdr:col>
      <xdr:colOff>127000</xdr:colOff>
      <xdr:row>105</xdr:row>
      <xdr:rowOff>48768</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5481300" y="1800301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48768</xdr:rowOff>
    </xdr:from>
    <xdr:to>
      <xdr:col>81</xdr:col>
      <xdr:colOff>50800</xdr:colOff>
      <xdr:row>105</xdr:row>
      <xdr:rowOff>99061</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4592300" y="1805101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66" name="n_1aveValue【公民館】&#10;有形固定資産減価償却率">
          <a:extLst>
            <a:ext uri="{FF2B5EF4-FFF2-40B4-BE49-F238E27FC236}">
              <a16:creationId xmlns:a16="http://schemas.microsoft.com/office/drawing/2014/main" id="{00000000-0008-0000-0100-00009A020000}"/>
            </a:ext>
          </a:extLst>
        </xdr:cNvPr>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67" name="n_2aveValue【公民館】&#10;有形固定資産減価償却率">
          <a:extLst>
            <a:ext uri="{FF2B5EF4-FFF2-40B4-BE49-F238E27FC236}">
              <a16:creationId xmlns:a16="http://schemas.microsoft.com/office/drawing/2014/main" id="{00000000-0008-0000-0100-00009B020000}"/>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90695</xdr:rowOff>
    </xdr:from>
    <xdr:ext cx="405111" cy="259045"/>
    <xdr:sp macro="" textlink="">
      <xdr:nvSpPr>
        <xdr:cNvPr id="668" name="n_1mainValue【公民館】&#10;有形固定資産減価償却率">
          <a:extLst>
            <a:ext uri="{FF2B5EF4-FFF2-40B4-BE49-F238E27FC236}">
              <a16:creationId xmlns:a16="http://schemas.microsoft.com/office/drawing/2014/main" id="{00000000-0008-0000-0100-00009C020000}"/>
            </a:ext>
          </a:extLst>
        </xdr:cNvPr>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69" name="n_2mainValue【公民館】&#10;有形固定資産減価償却率">
          <a:extLst>
            <a:ext uri="{FF2B5EF4-FFF2-40B4-BE49-F238E27FC236}">
              <a16:creationId xmlns:a16="http://schemas.microsoft.com/office/drawing/2014/main" id="{00000000-0008-0000-0100-00009D020000}"/>
            </a:ext>
          </a:extLst>
        </xdr:cNvPr>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00000000-0008-0000-0100-0000B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4" name="【公民館】&#10;一人当たり面積最小値テキスト">
          <a:extLst>
            <a:ext uri="{FF2B5EF4-FFF2-40B4-BE49-F238E27FC236}">
              <a16:creationId xmlns:a16="http://schemas.microsoft.com/office/drawing/2014/main" id="{00000000-0008-0000-0100-0000B6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96" name="【公民館】&#10;一人当たり面積最大値テキスト">
          <a:extLst>
            <a:ext uri="{FF2B5EF4-FFF2-40B4-BE49-F238E27FC236}">
              <a16:creationId xmlns:a16="http://schemas.microsoft.com/office/drawing/2014/main" id="{00000000-0008-0000-0100-0000B8020000}"/>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98" name="【公民館】&#10;一人当たり面積平均値テキスト">
          <a:extLst>
            <a:ext uri="{FF2B5EF4-FFF2-40B4-BE49-F238E27FC236}">
              <a16:creationId xmlns:a16="http://schemas.microsoft.com/office/drawing/2014/main" id="{00000000-0008-0000-0100-0000BA020000}"/>
            </a:ext>
          </a:extLst>
        </xdr:cNvPr>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118745</xdr:rowOff>
    </xdr:from>
    <xdr:to>
      <xdr:col>116</xdr:col>
      <xdr:colOff>114300</xdr:colOff>
      <xdr:row>108</xdr:row>
      <xdr:rowOff>48895</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21107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33672</xdr:rowOff>
    </xdr:from>
    <xdr:ext cx="469744" cy="259045"/>
    <xdr:sp macro="" textlink="">
      <xdr:nvSpPr>
        <xdr:cNvPr id="708" name="【公民館】&#10;一人当たり面積該当値テキスト">
          <a:extLst>
            <a:ext uri="{FF2B5EF4-FFF2-40B4-BE49-F238E27FC236}">
              <a16:creationId xmlns:a16="http://schemas.microsoft.com/office/drawing/2014/main" id="{00000000-0008-0000-0100-0000C4020000}"/>
            </a:ext>
          </a:extLst>
        </xdr:cNvPr>
        <xdr:cNvSpPr txBox="1"/>
      </xdr:nvSpPr>
      <xdr:spPr>
        <a:xfrm>
          <a:off x="22199600" y="183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169545</xdr:rowOff>
    </xdr:from>
    <xdr:to>
      <xdr:col>116</xdr:col>
      <xdr:colOff>63500</xdr:colOff>
      <xdr:row>108</xdr:row>
      <xdr:rowOff>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1323300" y="185146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124461</xdr:rowOff>
    </xdr:from>
    <xdr:to>
      <xdr:col>107</xdr:col>
      <xdr:colOff>101600</xdr:colOff>
      <xdr:row>108</xdr:row>
      <xdr:rowOff>54611</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038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3811</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20434300" y="1851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713" name="n_1aveValue【公民館】&#10;一人当たり面積">
          <a:extLst>
            <a:ext uri="{FF2B5EF4-FFF2-40B4-BE49-F238E27FC236}">
              <a16:creationId xmlns:a16="http://schemas.microsoft.com/office/drawing/2014/main" id="{00000000-0008-0000-0100-0000C9020000}"/>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714" name="n_2aveValue【公民館】&#10;一人当たり面積">
          <a:extLst>
            <a:ext uri="{FF2B5EF4-FFF2-40B4-BE49-F238E27FC236}">
              <a16:creationId xmlns:a16="http://schemas.microsoft.com/office/drawing/2014/main" id="{00000000-0008-0000-0100-0000CA020000}"/>
            </a:ext>
          </a:extLst>
        </xdr:cNvPr>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715" name="n_1mainValue【公民館】&#10;一人当たり面積">
          <a:extLst>
            <a:ext uri="{FF2B5EF4-FFF2-40B4-BE49-F238E27FC236}">
              <a16:creationId xmlns:a16="http://schemas.microsoft.com/office/drawing/2014/main" id="{00000000-0008-0000-0100-0000CB020000}"/>
            </a:ext>
          </a:extLst>
        </xdr:cNvPr>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45738</xdr:rowOff>
    </xdr:from>
    <xdr:ext cx="469744" cy="259045"/>
    <xdr:sp macro="" textlink="">
      <xdr:nvSpPr>
        <xdr:cNvPr id="716" name="n_2mainValue【公民館】&#10;一人当たり面積">
          <a:extLst>
            <a:ext uri="{FF2B5EF4-FFF2-40B4-BE49-F238E27FC236}">
              <a16:creationId xmlns:a16="http://schemas.microsoft.com/office/drawing/2014/main" id="{00000000-0008-0000-0100-0000CC020000}"/>
            </a:ext>
          </a:extLst>
        </xdr:cNvPr>
        <xdr:cNvSpPr txBox="1"/>
      </xdr:nvSpPr>
      <xdr:spPr>
        <a:xfrm>
          <a:off x="20199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類似団体と比較して特に有形固定資産減価償却率が高くなっている施設は、児童館、幼稚園、橋りょう・トンネル、学校施設である。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づれの施設も、老朽化により今後維持補修費が増加していくと考えられる。平成２８年度に策定した公共施設等総合管理計画および現在作成中である個別管理計画に基づき、施設の維持管理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200-000048000000}"/>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200-00004A000000}"/>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200-00004C000000}"/>
            </a:ext>
          </a:extLst>
        </xdr:cNvPr>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a:extLst>
            <a:ext uri="{FF2B5EF4-FFF2-40B4-BE49-F238E27FC236}">
              <a16:creationId xmlns:a16="http://schemas.microsoft.com/office/drawing/2014/main" id="{00000000-0008-0000-0200-00004F000000}"/>
            </a:ext>
          </a:extLst>
        </xdr:cNvPr>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a:extLst>
            <a:ext uri="{FF2B5EF4-FFF2-40B4-BE49-F238E27FC236}">
              <a16:creationId xmlns:a16="http://schemas.microsoft.com/office/drawing/2014/main" id="{00000000-0008-0000-0200-000051000000}"/>
            </a:ext>
          </a:extLst>
        </xdr:cNvPr>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59690</xdr:rowOff>
    </xdr:from>
    <xdr:to>
      <xdr:col>24</xdr:col>
      <xdr:colOff>114300</xdr:colOff>
      <xdr:row>57</xdr:row>
      <xdr:rowOff>161290</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4584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82567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200-000058000000}"/>
            </a:ext>
          </a:extLst>
        </xdr:cNvPr>
        <xdr:cNvSpPr txBox="1"/>
      </xdr:nvSpPr>
      <xdr:spPr>
        <a:xfrm>
          <a:off x="46736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110490</xdr:rowOff>
    </xdr:from>
    <xdr:to>
      <xdr:col>24</xdr:col>
      <xdr:colOff>63500</xdr:colOff>
      <xdr:row>57</xdr:row>
      <xdr:rowOff>165735</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3797300" y="988314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857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49530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2908300" y="99383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36212</xdr:rowOff>
    </xdr:from>
    <xdr:ext cx="405111" cy="259045"/>
    <xdr:sp macro="" textlink="">
      <xdr:nvSpPr>
        <xdr:cNvPr id="93" name="n_1mainValue【体育館・プール】&#10;有形固定資産減価償却率">
          <a:extLst>
            <a:ext uri="{FF2B5EF4-FFF2-40B4-BE49-F238E27FC236}">
              <a16:creationId xmlns:a16="http://schemas.microsoft.com/office/drawing/2014/main" id="{00000000-0008-0000-0200-00005D000000}"/>
            </a:ext>
          </a:extLst>
        </xdr:cNvPr>
        <xdr:cNvSpPr txBox="1"/>
      </xdr:nvSpPr>
      <xdr:spPr>
        <a:xfrm>
          <a:off x="3582044" y="998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91457</xdr:rowOff>
    </xdr:from>
    <xdr:ext cx="405111" cy="259045"/>
    <xdr:sp macro="" textlink="">
      <xdr:nvSpPr>
        <xdr:cNvPr id="94" name="n_2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27057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00000000-0008-0000-0200-00007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21" name="【体育館・プール】&#10;一人当たり面積最小値テキスト">
          <a:extLst>
            <a:ext uri="{FF2B5EF4-FFF2-40B4-BE49-F238E27FC236}">
              <a16:creationId xmlns:a16="http://schemas.microsoft.com/office/drawing/2014/main" id="{00000000-0008-0000-0200-000079000000}"/>
            </a:ext>
          </a:extLst>
        </xdr:cNvPr>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3" name="【体育館・プール】&#10;一人当たり面積最大値テキスト">
          <a:extLst>
            <a:ext uri="{FF2B5EF4-FFF2-40B4-BE49-F238E27FC236}">
              <a16:creationId xmlns:a16="http://schemas.microsoft.com/office/drawing/2014/main" id="{00000000-0008-0000-0200-00007B000000}"/>
            </a:ext>
          </a:extLst>
        </xdr:cNvPr>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125" name="【体育館・プール】&#10;一人当たり面積平均値テキスト">
          <a:extLst>
            <a:ext uri="{FF2B5EF4-FFF2-40B4-BE49-F238E27FC236}">
              <a16:creationId xmlns:a16="http://schemas.microsoft.com/office/drawing/2014/main" id="{00000000-0008-0000-0200-00007D000000}"/>
            </a:ext>
          </a:extLst>
        </xdr:cNvPr>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8" name="n_1aveValue【体育館・プール】&#10;一人当たり面積">
          <a:extLst>
            <a:ext uri="{FF2B5EF4-FFF2-40B4-BE49-F238E27FC236}">
              <a16:creationId xmlns:a16="http://schemas.microsoft.com/office/drawing/2014/main" id="{00000000-0008-0000-0200-000080000000}"/>
            </a:ext>
          </a:extLst>
        </xdr:cNvPr>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30" name="n_2aveValue【体育館・プール】&#10;一人当たり面積">
          <a:extLst>
            <a:ext uri="{FF2B5EF4-FFF2-40B4-BE49-F238E27FC236}">
              <a16:creationId xmlns:a16="http://schemas.microsoft.com/office/drawing/2014/main" id="{00000000-0008-0000-0200-000082000000}"/>
            </a:ext>
          </a:extLst>
        </xdr:cNvPr>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138612</xdr:rowOff>
    </xdr:from>
    <xdr:to>
      <xdr:col>55</xdr:col>
      <xdr:colOff>50800</xdr:colOff>
      <xdr:row>63</xdr:row>
      <xdr:rowOff>68762</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10426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117039</xdr:rowOff>
    </xdr:from>
    <xdr:ext cx="469744" cy="259045"/>
    <xdr:sp macro="" textlink="">
      <xdr:nvSpPr>
        <xdr:cNvPr id="137" name="【体育館・プール】&#10;一人当たり面積該当値テキスト">
          <a:extLst>
            <a:ext uri="{FF2B5EF4-FFF2-40B4-BE49-F238E27FC236}">
              <a16:creationId xmlns:a16="http://schemas.microsoft.com/office/drawing/2014/main" id="{00000000-0008-0000-0200-000089000000}"/>
            </a:ext>
          </a:extLst>
        </xdr:cNvPr>
        <xdr:cNvSpPr txBox="1"/>
      </xdr:nvSpPr>
      <xdr:spPr>
        <a:xfrm>
          <a:off x="10515600"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145143</xdr:rowOff>
    </xdr:from>
    <xdr:to>
      <xdr:col>50</xdr:col>
      <xdr:colOff>165100</xdr:colOff>
      <xdr:row>63</xdr:row>
      <xdr:rowOff>75293</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9588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17962</xdr:rowOff>
    </xdr:from>
    <xdr:to>
      <xdr:col>55</xdr:col>
      <xdr:colOff>0</xdr:colOff>
      <xdr:row>63</xdr:row>
      <xdr:rowOff>24493</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9639300" y="10819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148409</xdr:rowOff>
    </xdr:from>
    <xdr:to>
      <xdr:col>46</xdr:col>
      <xdr:colOff>38100</xdr:colOff>
      <xdr:row>63</xdr:row>
      <xdr:rowOff>78559</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8699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24493</xdr:rowOff>
    </xdr:from>
    <xdr:to>
      <xdr:col>50</xdr:col>
      <xdr:colOff>114300</xdr:colOff>
      <xdr:row>63</xdr:row>
      <xdr:rowOff>27759</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flipV="1">
          <a:off x="8750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66420</xdr:rowOff>
    </xdr:from>
    <xdr:ext cx="469744" cy="259045"/>
    <xdr:sp macro="" textlink="">
      <xdr:nvSpPr>
        <xdr:cNvPr id="142" name="n_1mainValue【体育館・プール】&#10;一人当たり面積">
          <a:extLst>
            <a:ext uri="{FF2B5EF4-FFF2-40B4-BE49-F238E27FC236}">
              <a16:creationId xmlns:a16="http://schemas.microsoft.com/office/drawing/2014/main" id="{00000000-0008-0000-0200-00008E000000}"/>
            </a:ext>
          </a:extLst>
        </xdr:cNvPr>
        <xdr:cNvSpPr txBox="1"/>
      </xdr:nvSpPr>
      <xdr:spPr>
        <a:xfrm>
          <a:off x="93917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69686</xdr:rowOff>
    </xdr:from>
    <xdr:ext cx="469744" cy="259045"/>
    <xdr:sp macro="" textlink="">
      <xdr:nvSpPr>
        <xdr:cNvPr id="143" name="n_2mainValue【体育館・プール】&#10;一人当たり面積">
          <a:extLst>
            <a:ext uri="{FF2B5EF4-FFF2-40B4-BE49-F238E27FC236}">
              <a16:creationId xmlns:a16="http://schemas.microsoft.com/office/drawing/2014/main" id="{00000000-0008-0000-0200-00008F000000}"/>
            </a:ext>
          </a:extLst>
        </xdr:cNvPr>
        <xdr:cNvSpPr txBox="1"/>
      </xdr:nvSpPr>
      <xdr:spPr>
        <a:xfrm>
          <a:off x="8515427" y="108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a:extLst>
            <a:ext uri="{FF2B5EF4-FFF2-40B4-BE49-F238E27FC236}">
              <a16:creationId xmlns:a16="http://schemas.microsoft.com/office/drawing/2014/main" id="{00000000-0008-0000-0200-0000A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70" name="【福祉施設】&#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2" name="【福祉施設】&#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74" name="【福祉施設】&#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177" name="n_1aveValue【福祉施設】&#10;有形固定資産減価償却率">
          <a:extLst>
            <a:ext uri="{FF2B5EF4-FFF2-40B4-BE49-F238E27FC236}">
              <a16:creationId xmlns:a16="http://schemas.microsoft.com/office/drawing/2014/main" id="{00000000-0008-0000-0200-0000B1000000}"/>
            </a:ext>
          </a:extLst>
        </xdr:cNvPr>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179" name="n_2aveValue【福祉施設】&#10;有形固定資産減価償却率">
          <a:extLst>
            <a:ext uri="{FF2B5EF4-FFF2-40B4-BE49-F238E27FC236}">
              <a16:creationId xmlns:a16="http://schemas.microsoft.com/office/drawing/2014/main" id="{00000000-0008-0000-0200-0000B3000000}"/>
            </a:ext>
          </a:extLst>
        </xdr:cNvPr>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137523</xdr:rowOff>
    </xdr:from>
    <xdr:to>
      <xdr:col>24</xdr:col>
      <xdr:colOff>114300</xdr:colOff>
      <xdr:row>79</xdr:row>
      <xdr:rowOff>67673</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160400</xdr:rowOff>
    </xdr:from>
    <xdr:ext cx="405111" cy="259045"/>
    <xdr:sp macro="" textlink="">
      <xdr:nvSpPr>
        <xdr:cNvPr id="186" name="【福祉施設】&#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336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16873</xdr:rowOff>
    </xdr:from>
    <xdr:to>
      <xdr:col>24</xdr:col>
      <xdr:colOff>63500</xdr:colOff>
      <xdr:row>79</xdr:row>
      <xdr:rowOff>152400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3797300" y="13561423"/>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135889</xdr:rowOff>
    </xdr:from>
    <xdr:to>
      <xdr:col>15</xdr:col>
      <xdr:colOff>101600</xdr:colOff>
      <xdr:row>79</xdr:row>
      <xdr:rowOff>66039</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152400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135597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48277</xdr:rowOff>
    </xdr:from>
    <xdr:ext cx="405111" cy="259045"/>
    <xdr:sp macro="" textlink="">
      <xdr:nvSpPr>
        <xdr:cNvPr id="191" name="n_1mainValue【福祉施設】&#10;有形固定資産減価償却率">
          <a:extLst>
            <a:ext uri="{FF2B5EF4-FFF2-40B4-BE49-F238E27FC236}">
              <a16:creationId xmlns:a16="http://schemas.microsoft.com/office/drawing/2014/main" id="{00000000-0008-0000-0200-0000BF000000}"/>
            </a:ext>
          </a:extLst>
        </xdr:cNvPr>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82566</xdr:rowOff>
    </xdr:from>
    <xdr:ext cx="405111" cy="259045"/>
    <xdr:sp macro="" textlink="">
      <xdr:nvSpPr>
        <xdr:cNvPr id="192" name="n_2mainValue【福祉施設】&#10;有形固定資産減価償却率">
          <a:extLst>
            <a:ext uri="{FF2B5EF4-FFF2-40B4-BE49-F238E27FC236}">
              <a16:creationId xmlns:a16="http://schemas.microsoft.com/office/drawing/2014/main" id="{00000000-0008-0000-0200-0000C0000000}"/>
            </a:ext>
          </a:extLst>
        </xdr:cNvPr>
        <xdr:cNvSpPr txBox="1"/>
      </xdr:nvSpPr>
      <xdr:spPr>
        <a:xfrm>
          <a:off x="2705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00000000-0008-0000-0200-0000D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15" name="【福祉施設】&#10;一人当たり面積最小値テキスト">
          <a:extLst>
            <a:ext uri="{FF2B5EF4-FFF2-40B4-BE49-F238E27FC236}">
              <a16:creationId xmlns:a16="http://schemas.microsoft.com/office/drawing/2014/main" id="{00000000-0008-0000-0200-0000D700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17" name="【福祉施設】&#10;一人当たり面積最大値テキスト">
          <a:extLst>
            <a:ext uri="{FF2B5EF4-FFF2-40B4-BE49-F238E27FC236}">
              <a16:creationId xmlns:a16="http://schemas.microsoft.com/office/drawing/2014/main" id="{00000000-0008-0000-0200-0000D9000000}"/>
            </a:ext>
          </a:extLst>
        </xdr:cNvPr>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19" name="【福祉施設】&#10;一人当たり面積平均値テキスト">
          <a:extLst>
            <a:ext uri="{FF2B5EF4-FFF2-40B4-BE49-F238E27FC236}">
              <a16:creationId xmlns:a16="http://schemas.microsoft.com/office/drawing/2014/main" id="{00000000-0008-0000-0200-0000DB000000}"/>
            </a:ext>
          </a:extLst>
        </xdr:cNvPr>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22" name="n_1aveValue【福祉施設】&#10;一人当たり面積">
          <a:extLst>
            <a:ext uri="{FF2B5EF4-FFF2-40B4-BE49-F238E27FC236}">
              <a16:creationId xmlns:a16="http://schemas.microsoft.com/office/drawing/2014/main" id="{00000000-0008-0000-0200-0000DE000000}"/>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24" name="n_2aveValue【福祉施設】&#10;一人当たり面積">
          <a:extLst>
            <a:ext uri="{FF2B5EF4-FFF2-40B4-BE49-F238E27FC236}">
              <a16:creationId xmlns:a16="http://schemas.microsoft.com/office/drawing/2014/main" id="{00000000-0008-0000-0200-0000E0000000}"/>
            </a:ext>
          </a:extLst>
        </xdr:cNvPr>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81026</xdr:rowOff>
    </xdr:from>
    <xdr:to>
      <xdr:col>55</xdr:col>
      <xdr:colOff>50800</xdr:colOff>
      <xdr:row>85</xdr:row>
      <xdr:rowOff>11176</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104267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59453</xdr:rowOff>
    </xdr:from>
    <xdr:ext cx="469744" cy="259045"/>
    <xdr:sp macro="" textlink="">
      <xdr:nvSpPr>
        <xdr:cNvPr id="231" name="【福祉施設】&#10;一人当たり面積該当値テキスト">
          <a:extLst>
            <a:ext uri="{FF2B5EF4-FFF2-40B4-BE49-F238E27FC236}">
              <a16:creationId xmlns:a16="http://schemas.microsoft.com/office/drawing/2014/main" id="{00000000-0008-0000-0200-0000E7000000}"/>
            </a:ext>
          </a:extLst>
        </xdr:cNvPr>
        <xdr:cNvSpPr txBox="1"/>
      </xdr:nvSpPr>
      <xdr:spPr>
        <a:xfrm>
          <a:off x="10515600" y="144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131826</xdr:rowOff>
    </xdr:from>
    <xdr:to>
      <xdr:col>55</xdr:col>
      <xdr:colOff>0</xdr:colOff>
      <xdr:row>85</xdr:row>
      <xdr:rowOff>161544</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9639300" y="1453362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163830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8750300" y="147347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32021</xdr:rowOff>
    </xdr:from>
    <xdr:ext cx="469744" cy="259045"/>
    <xdr:sp macro="" textlink="">
      <xdr:nvSpPr>
        <xdr:cNvPr id="236" name="n_1mainValue【福祉施設】&#10;一人当たり面積">
          <a:extLst>
            <a:ext uri="{FF2B5EF4-FFF2-40B4-BE49-F238E27FC236}">
              <a16:creationId xmlns:a16="http://schemas.microsoft.com/office/drawing/2014/main" id="{00000000-0008-0000-0200-0000EC000000}"/>
            </a:ext>
          </a:extLst>
        </xdr:cNvPr>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237" name="n_2mainValue【福祉施設】&#10;一人当たり面積">
          <a:extLst>
            <a:ext uri="{FF2B5EF4-FFF2-40B4-BE49-F238E27FC236}">
              <a16:creationId xmlns:a16="http://schemas.microsoft.com/office/drawing/2014/main" id="{00000000-0008-0000-0200-0000ED000000}"/>
            </a:ext>
          </a:extLst>
        </xdr:cNvPr>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a:extLst>
            <a:ext uri="{FF2B5EF4-FFF2-40B4-BE49-F238E27FC236}">
              <a16:creationId xmlns:a16="http://schemas.microsoft.com/office/drawing/2014/main" id="{00000000-0008-0000-0200-00000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263" name="【市民会館】&#10;有形固定資産減価償却率最小値テキスト">
          <a:extLst>
            <a:ext uri="{FF2B5EF4-FFF2-40B4-BE49-F238E27FC236}">
              <a16:creationId xmlns:a16="http://schemas.microsoft.com/office/drawing/2014/main" id="{00000000-0008-0000-0200-000007010000}"/>
            </a:ext>
          </a:extLst>
        </xdr:cNvPr>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5" name="【市民会館】&#10;有形固定資産減価償却率最大値テキスト">
          <a:extLst>
            <a:ext uri="{FF2B5EF4-FFF2-40B4-BE49-F238E27FC236}">
              <a16:creationId xmlns:a16="http://schemas.microsoft.com/office/drawing/2014/main" id="{00000000-0008-0000-0200-000009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267" name="【市民会館】&#10;有形固定資産減価償却率平均値テキスト">
          <a:extLst>
            <a:ext uri="{FF2B5EF4-FFF2-40B4-BE49-F238E27FC236}">
              <a16:creationId xmlns:a16="http://schemas.microsoft.com/office/drawing/2014/main" id="{00000000-0008-0000-0200-00000B010000}"/>
            </a:ext>
          </a:extLst>
        </xdr:cNvPr>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270" name="n_1aveValue【市民会館】&#10;有形固定資産減価償却率">
          <a:extLst>
            <a:ext uri="{FF2B5EF4-FFF2-40B4-BE49-F238E27FC236}">
              <a16:creationId xmlns:a16="http://schemas.microsoft.com/office/drawing/2014/main" id="{00000000-0008-0000-0200-00000E010000}"/>
            </a:ext>
          </a:extLst>
        </xdr:cNvPr>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80027</xdr:rowOff>
    </xdr:from>
    <xdr:ext cx="405111" cy="259045"/>
    <xdr:sp macro="" textlink="">
      <xdr:nvSpPr>
        <xdr:cNvPr id="272" name="n_2aveValue【市民会館】&#10;有形固定資産減価償却率">
          <a:extLst>
            <a:ext uri="{FF2B5EF4-FFF2-40B4-BE49-F238E27FC236}">
              <a16:creationId xmlns:a16="http://schemas.microsoft.com/office/drawing/2014/main" id="{00000000-0008-0000-0200-000010010000}"/>
            </a:ext>
          </a:extLst>
        </xdr:cNvPr>
        <xdr:cNvSpPr txBox="1"/>
      </xdr:nvSpPr>
      <xdr:spPr>
        <a:xfrm>
          <a:off x="2705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86361</xdr:rowOff>
    </xdr:from>
    <xdr:to>
      <xdr:col>24</xdr:col>
      <xdr:colOff>114300</xdr:colOff>
      <xdr:row>104</xdr:row>
      <xdr:rowOff>16511</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4584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109238</xdr:rowOff>
    </xdr:from>
    <xdr:ext cx="405111" cy="259045"/>
    <xdr:sp macro="" textlink="">
      <xdr:nvSpPr>
        <xdr:cNvPr id="279" name="【市民会館】&#10;有形固定資産減価償却率該当値テキスト">
          <a:extLst>
            <a:ext uri="{FF2B5EF4-FFF2-40B4-BE49-F238E27FC236}">
              <a16:creationId xmlns:a16="http://schemas.microsoft.com/office/drawing/2014/main" id="{00000000-0008-0000-0200-000017010000}"/>
            </a:ext>
          </a:extLst>
        </xdr:cNvPr>
        <xdr:cNvSpPr txBox="1"/>
      </xdr:nvSpPr>
      <xdr:spPr>
        <a:xfrm>
          <a:off x="4673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126364</xdr:rowOff>
    </xdr:from>
    <xdr:to>
      <xdr:col>20</xdr:col>
      <xdr:colOff>38100</xdr:colOff>
      <xdr:row>104</xdr:row>
      <xdr:rowOff>56514</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3746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137161</xdr:rowOff>
    </xdr:from>
    <xdr:to>
      <xdr:col>24</xdr:col>
      <xdr:colOff>63500</xdr:colOff>
      <xdr:row>104</xdr:row>
      <xdr:rowOff>5714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3797300" y="177965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168275</xdr:rowOff>
    </xdr:from>
    <xdr:to>
      <xdr:col>15</xdr:col>
      <xdr:colOff>101600</xdr:colOff>
      <xdr:row>104</xdr:row>
      <xdr:rowOff>98425</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2857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5714</xdr:rowOff>
    </xdr:from>
    <xdr:to>
      <xdr:col>19</xdr:col>
      <xdr:colOff>177800</xdr:colOff>
      <xdr:row>104</xdr:row>
      <xdr:rowOff>47625</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2908300" y="17836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284" name="n_1mainValue【市民会館】&#10;有形固定資産減価償却率">
          <a:extLst>
            <a:ext uri="{FF2B5EF4-FFF2-40B4-BE49-F238E27FC236}">
              <a16:creationId xmlns:a16="http://schemas.microsoft.com/office/drawing/2014/main" id="{00000000-0008-0000-0200-00001C010000}"/>
            </a:ext>
          </a:extLst>
        </xdr:cNvPr>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114952</xdr:rowOff>
    </xdr:from>
    <xdr:ext cx="405111" cy="259045"/>
    <xdr:sp macro="" textlink="">
      <xdr:nvSpPr>
        <xdr:cNvPr id="285" name="n_2mainValue【市民会館】&#10;有形固定資産減価償却率">
          <a:extLst>
            <a:ext uri="{FF2B5EF4-FFF2-40B4-BE49-F238E27FC236}">
              <a16:creationId xmlns:a16="http://schemas.microsoft.com/office/drawing/2014/main" id="{00000000-0008-0000-0200-00001D010000}"/>
            </a:ext>
          </a:extLst>
        </xdr:cNvPr>
        <xdr:cNvSpPr txBox="1"/>
      </xdr:nvSpPr>
      <xdr:spPr>
        <a:xfrm>
          <a:off x="2705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a:extLst>
            <a:ext uri="{FF2B5EF4-FFF2-40B4-BE49-F238E27FC236}">
              <a16:creationId xmlns:a16="http://schemas.microsoft.com/office/drawing/2014/main" id="{00000000-0008-0000-0200-00003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12" name="【市民会館】&#10;一人当たり面積最小値テキスト">
          <a:extLst>
            <a:ext uri="{FF2B5EF4-FFF2-40B4-BE49-F238E27FC236}">
              <a16:creationId xmlns:a16="http://schemas.microsoft.com/office/drawing/2014/main" id="{00000000-0008-0000-0200-000038010000}"/>
            </a:ext>
          </a:extLst>
        </xdr:cNvPr>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14" name="【市民会館】&#10;一人当たり面積最大値テキスト">
          <a:extLst>
            <a:ext uri="{FF2B5EF4-FFF2-40B4-BE49-F238E27FC236}">
              <a16:creationId xmlns:a16="http://schemas.microsoft.com/office/drawing/2014/main" id="{00000000-0008-0000-0200-00003A010000}"/>
            </a:ext>
          </a:extLst>
        </xdr:cNvPr>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165843</xdr:rowOff>
    </xdr:from>
    <xdr:ext cx="469744" cy="259045"/>
    <xdr:sp macro="" textlink="">
      <xdr:nvSpPr>
        <xdr:cNvPr id="316" name="【市民会館】&#10;一人当たり面積平均値テキスト">
          <a:extLst>
            <a:ext uri="{FF2B5EF4-FFF2-40B4-BE49-F238E27FC236}">
              <a16:creationId xmlns:a16="http://schemas.microsoft.com/office/drawing/2014/main" id="{00000000-0008-0000-0200-00003C010000}"/>
            </a:ext>
          </a:extLst>
        </xdr:cNvPr>
        <xdr:cNvSpPr txBox="1"/>
      </xdr:nvSpPr>
      <xdr:spPr>
        <a:xfrm>
          <a:off x="10515600" y="17825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319" name="n_1aveValue【市民会館】&#10;一人当たり面積">
          <a:extLst>
            <a:ext uri="{FF2B5EF4-FFF2-40B4-BE49-F238E27FC236}">
              <a16:creationId xmlns:a16="http://schemas.microsoft.com/office/drawing/2014/main" id="{00000000-0008-0000-0200-00003F010000}"/>
            </a:ext>
          </a:extLst>
        </xdr:cNvPr>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321" name="n_2aveValue【市民会館】&#10;一人当たり面積">
          <a:extLst>
            <a:ext uri="{FF2B5EF4-FFF2-40B4-BE49-F238E27FC236}">
              <a16:creationId xmlns:a16="http://schemas.microsoft.com/office/drawing/2014/main" id="{00000000-0008-0000-0200-000041010000}"/>
            </a:ext>
          </a:extLst>
        </xdr:cNvPr>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22134</xdr:rowOff>
    </xdr:from>
    <xdr:to>
      <xdr:col>55</xdr:col>
      <xdr:colOff>50800</xdr:colOff>
      <xdr:row>106</xdr:row>
      <xdr:rowOff>123734</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0426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561</xdr:rowOff>
    </xdr:from>
    <xdr:ext cx="469744" cy="259045"/>
    <xdr:sp macro="" textlink="">
      <xdr:nvSpPr>
        <xdr:cNvPr id="328" name="【市民会館】&#10;一人当たり面積該当値テキスト">
          <a:extLst>
            <a:ext uri="{FF2B5EF4-FFF2-40B4-BE49-F238E27FC236}">
              <a16:creationId xmlns:a16="http://schemas.microsoft.com/office/drawing/2014/main" id="{00000000-0008-0000-0200-000048010000}"/>
            </a:ext>
          </a:extLst>
        </xdr:cNvPr>
        <xdr:cNvSpPr txBox="1"/>
      </xdr:nvSpPr>
      <xdr:spPr>
        <a:xfrm>
          <a:off x="10515600"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31931</xdr:rowOff>
    </xdr:from>
    <xdr:to>
      <xdr:col>50</xdr:col>
      <xdr:colOff>165100</xdr:colOff>
      <xdr:row>106</xdr:row>
      <xdr:rowOff>133531</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9588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72934</xdr:rowOff>
    </xdr:from>
    <xdr:to>
      <xdr:col>55</xdr:col>
      <xdr:colOff>0</xdr:colOff>
      <xdr:row>106</xdr:row>
      <xdr:rowOff>82731</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9639300" y="182466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38463</xdr:rowOff>
    </xdr:from>
    <xdr:to>
      <xdr:col>46</xdr:col>
      <xdr:colOff>38100</xdr:colOff>
      <xdr:row>106</xdr:row>
      <xdr:rowOff>140063</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8699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82731</xdr:rowOff>
    </xdr:from>
    <xdr:to>
      <xdr:col>50</xdr:col>
      <xdr:colOff>114300</xdr:colOff>
      <xdr:row>106</xdr:row>
      <xdr:rowOff>89263</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flipV="1">
          <a:off x="8750300" y="1825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124658</xdr:rowOff>
    </xdr:from>
    <xdr:ext cx="469744" cy="259045"/>
    <xdr:sp macro="" textlink="">
      <xdr:nvSpPr>
        <xdr:cNvPr id="333" name="n_1mainValue【市民会館】&#10;一人当たり面積">
          <a:extLst>
            <a:ext uri="{FF2B5EF4-FFF2-40B4-BE49-F238E27FC236}">
              <a16:creationId xmlns:a16="http://schemas.microsoft.com/office/drawing/2014/main" id="{00000000-0008-0000-0200-00004D010000}"/>
            </a:ext>
          </a:extLst>
        </xdr:cNvPr>
        <xdr:cNvSpPr txBox="1"/>
      </xdr:nvSpPr>
      <xdr:spPr>
        <a:xfrm>
          <a:off x="9391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131190</xdr:rowOff>
    </xdr:from>
    <xdr:ext cx="469744" cy="259045"/>
    <xdr:sp macro="" textlink="">
      <xdr:nvSpPr>
        <xdr:cNvPr id="334" name="n_2mainValue【市民会館】&#10;一人当たり面積">
          <a:extLst>
            <a:ext uri="{FF2B5EF4-FFF2-40B4-BE49-F238E27FC236}">
              <a16:creationId xmlns:a16="http://schemas.microsoft.com/office/drawing/2014/main" id="{00000000-0008-0000-0200-00004E010000}"/>
            </a:ext>
          </a:extLst>
        </xdr:cNvPr>
        <xdr:cNvSpPr txBox="1"/>
      </xdr:nvSpPr>
      <xdr:spPr>
        <a:xfrm>
          <a:off x="8515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a:extLst>
            <a:ext uri="{FF2B5EF4-FFF2-40B4-BE49-F238E27FC236}">
              <a16:creationId xmlns:a16="http://schemas.microsoft.com/office/drawing/2014/main" id="{00000000-0008-0000-0200-00006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59" name="【一般廃棄物処理施設】&#10;有形固定資産減価償却率最小値テキスト">
          <a:extLst>
            <a:ext uri="{FF2B5EF4-FFF2-40B4-BE49-F238E27FC236}">
              <a16:creationId xmlns:a16="http://schemas.microsoft.com/office/drawing/2014/main" id="{00000000-0008-0000-0200-000067010000}"/>
            </a:ext>
          </a:extLst>
        </xdr:cNvPr>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61" name="【一般廃棄物処理施設】&#10;有形固定資産減価償却率最大値テキスト">
          <a:extLst>
            <a:ext uri="{FF2B5EF4-FFF2-40B4-BE49-F238E27FC236}">
              <a16:creationId xmlns:a16="http://schemas.microsoft.com/office/drawing/2014/main" id="{00000000-0008-0000-0200-000069010000}"/>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63" name="【一般廃棄物処理施設】&#10;有形固定資産減価償却率平均値テキスト">
          <a:extLst>
            <a:ext uri="{FF2B5EF4-FFF2-40B4-BE49-F238E27FC236}">
              <a16:creationId xmlns:a16="http://schemas.microsoft.com/office/drawing/2014/main" id="{00000000-0008-0000-0200-00006B010000}"/>
            </a:ext>
          </a:extLst>
        </xdr:cNvPr>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366" name="n_1aveValue【一般廃棄物処理施設】&#10;有形固定資産減価償却率">
          <a:extLst>
            <a:ext uri="{FF2B5EF4-FFF2-40B4-BE49-F238E27FC236}">
              <a16:creationId xmlns:a16="http://schemas.microsoft.com/office/drawing/2014/main" id="{00000000-0008-0000-0200-00006E010000}"/>
            </a:ext>
          </a:extLst>
        </xdr:cNvPr>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144797</xdr:rowOff>
    </xdr:from>
    <xdr:ext cx="405111" cy="259045"/>
    <xdr:sp macro="" textlink="">
      <xdr:nvSpPr>
        <xdr:cNvPr id="368" name="n_2aveValue【一般廃棄物処理施設】&#10;有形固定資産減価償却率">
          <a:extLst>
            <a:ext uri="{FF2B5EF4-FFF2-40B4-BE49-F238E27FC236}">
              <a16:creationId xmlns:a16="http://schemas.microsoft.com/office/drawing/2014/main" id="{00000000-0008-0000-0200-000070010000}"/>
            </a:ext>
          </a:extLst>
        </xdr:cNvPr>
        <xdr:cNvSpPr txBox="1"/>
      </xdr:nvSpPr>
      <xdr:spPr>
        <a:xfrm>
          <a:off x="14389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375" name="【一般廃棄物処理施設】&#10;有形固定資産減価償却率該当値テキスト">
          <a:extLst>
            <a:ext uri="{FF2B5EF4-FFF2-40B4-BE49-F238E27FC236}">
              <a16:creationId xmlns:a16="http://schemas.microsoft.com/office/drawing/2014/main" id="{00000000-0008-0000-0200-000077010000}"/>
            </a:ext>
          </a:extLst>
        </xdr:cNvPr>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35</xdr:row>
      <xdr:rowOff>38100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15481300" y="5996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31115</xdr:rowOff>
    </xdr:from>
    <xdr:to>
      <xdr:col>76</xdr:col>
      <xdr:colOff>165100</xdr:colOff>
      <xdr:row>34</xdr:row>
      <xdr:rowOff>132715</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4541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81915</xdr:rowOff>
    </xdr:from>
    <xdr:to>
      <xdr:col>81</xdr:col>
      <xdr:colOff>50800</xdr:colOff>
      <xdr:row>35</xdr:row>
      <xdr:rowOff>38100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4592300" y="591121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105427</xdr:rowOff>
    </xdr:from>
    <xdr:ext cx="405111" cy="259045"/>
    <xdr:sp macro="" textlink="">
      <xdr:nvSpPr>
        <xdr:cNvPr id="380" name="n_1mainValue【一般廃棄物処理施設】&#10;有形固定資産減価償却率">
          <a:extLst>
            <a:ext uri="{FF2B5EF4-FFF2-40B4-BE49-F238E27FC236}">
              <a16:creationId xmlns:a16="http://schemas.microsoft.com/office/drawing/2014/main" id="{00000000-0008-0000-0200-00007C010000}"/>
            </a:ext>
          </a:extLst>
        </xdr:cNvPr>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149242</xdr:rowOff>
    </xdr:from>
    <xdr:ext cx="405111" cy="259045"/>
    <xdr:sp macro="" textlink="">
      <xdr:nvSpPr>
        <xdr:cNvPr id="381" name="n_2mainValue【一般廃棄物処理施設】&#10;有形固定資産減価償却率">
          <a:extLst>
            <a:ext uri="{FF2B5EF4-FFF2-40B4-BE49-F238E27FC236}">
              <a16:creationId xmlns:a16="http://schemas.microsoft.com/office/drawing/2014/main" id="{00000000-0008-0000-0200-00007D010000}"/>
            </a:ext>
          </a:extLst>
        </xdr:cNvPr>
        <xdr:cNvSpPr txBox="1"/>
      </xdr:nvSpPr>
      <xdr:spPr>
        <a:xfrm>
          <a:off x="143897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a:extLst>
            <a:ext uri="{FF2B5EF4-FFF2-40B4-BE49-F238E27FC236}">
              <a16:creationId xmlns:a16="http://schemas.microsoft.com/office/drawing/2014/main" id="{00000000-0008-0000-0200-00009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06" name="【一般廃棄物処理施設】&#10;一人当たり有形固定資産（償却資産）額最小値テキスト">
          <a:extLst>
            <a:ext uri="{FF2B5EF4-FFF2-40B4-BE49-F238E27FC236}">
              <a16:creationId xmlns:a16="http://schemas.microsoft.com/office/drawing/2014/main" id="{00000000-0008-0000-0200-000096010000}"/>
            </a:ext>
          </a:extLst>
        </xdr:cNvPr>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08" name="【一般廃棄物処理施設】&#10;一人当たり有形固定資産（償却資産）額最大値テキスト">
          <a:extLst>
            <a:ext uri="{FF2B5EF4-FFF2-40B4-BE49-F238E27FC236}">
              <a16:creationId xmlns:a16="http://schemas.microsoft.com/office/drawing/2014/main" id="{00000000-0008-0000-0200-000098010000}"/>
            </a:ext>
          </a:extLst>
        </xdr:cNvPr>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410" name="【一般廃棄物処理施設】&#10;一人当たり有形固定資産（償却資産）額平均値テキスト">
          <a:extLst>
            <a:ext uri="{FF2B5EF4-FFF2-40B4-BE49-F238E27FC236}">
              <a16:creationId xmlns:a16="http://schemas.microsoft.com/office/drawing/2014/main" id="{00000000-0008-0000-0200-00009A010000}"/>
            </a:ext>
          </a:extLst>
        </xdr:cNvPr>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413" name="n_1ave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3397</xdr:rowOff>
    </xdr:from>
    <xdr:ext cx="599010" cy="259045"/>
    <xdr:sp macro="" textlink="">
      <xdr:nvSpPr>
        <xdr:cNvPr id="415" name="n_2aveValue【一般廃棄物処理施設】&#10;一人当たり有形固定資産（償却資産）額">
          <a:extLst>
            <a:ext uri="{FF2B5EF4-FFF2-40B4-BE49-F238E27FC236}">
              <a16:creationId xmlns:a16="http://schemas.microsoft.com/office/drawing/2014/main" id="{00000000-0008-0000-0200-00009F010000}"/>
            </a:ext>
          </a:extLst>
        </xdr:cNvPr>
        <xdr:cNvSpPr txBox="1"/>
      </xdr:nvSpPr>
      <xdr:spPr>
        <a:xfrm>
          <a:off x="20134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151644</xdr:rowOff>
    </xdr:from>
    <xdr:to>
      <xdr:col>116</xdr:col>
      <xdr:colOff>114300</xdr:colOff>
      <xdr:row>40</xdr:row>
      <xdr:rowOff>81794</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22110700" y="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130071</xdr:rowOff>
    </xdr:from>
    <xdr:ext cx="534377" cy="259045"/>
    <xdr:sp macro="" textlink="">
      <xdr:nvSpPr>
        <xdr:cNvPr id="422" name="【一般廃棄物処理施設】&#10;一人当たり有形固定資産（償却資産）額該当値テキスト">
          <a:extLst>
            <a:ext uri="{FF2B5EF4-FFF2-40B4-BE49-F238E27FC236}">
              <a16:creationId xmlns:a16="http://schemas.microsoft.com/office/drawing/2014/main" id="{00000000-0008-0000-0200-0000A6010000}"/>
            </a:ext>
          </a:extLst>
        </xdr:cNvPr>
        <xdr:cNvSpPr txBox="1"/>
      </xdr:nvSpPr>
      <xdr:spPr>
        <a:xfrm>
          <a:off x="22199600" y="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157851</xdr:rowOff>
    </xdr:from>
    <xdr:to>
      <xdr:col>112</xdr:col>
      <xdr:colOff>38100</xdr:colOff>
      <xdr:row>40</xdr:row>
      <xdr:rowOff>88001</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21272500" y="68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30994</xdr:rowOff>
    </xdr:from>
    <xdr:to>
      <xdr:col>116</xdr:col>
      <xdr:colOff>63500</xdr:colOff>
      <xdr:row>40</xdr:row>
      <xdr:rowOff>37201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21323300" y="6888994"/>
          <a:ext cx="8382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77841</xdr:rowOff>
    </xdr:from>
    <xdr:to>
      <xdr:col>107</xdr:col>
      <xdr:colOff>101600</xdr:colOff>
      <xdr:row>39</xdr:row>
      <xdr:rowOff>7991</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0383500" y="65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128641</xdr:rowOff>
    </xdr:from>
    <xdr:to>
      <xdr:col>111</xdr:col>
      <xdr:colOff>177800</xdr:colOff>
      <xdr:row>40</xdr:row>
      <xdr:rowOff>37201</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0434300" y="6643741"/>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79128</xdr:rowOff>
    </xdr:from>
    <xdr:ext cx="534377" cy="259045"/>
    <xdr:sp macro="" textlink="">
      <xdr:nvSpPr>
        <xdr:cNvPr id="427" name="n_1mainValue【一般廃棄物処理施設】&#10;一人当たり有形固定資産（償却資産）額">
          <a:extLst>
            <a:ext uri="{FF2B5EF4-FFF2-40B4-BE49-F238E27FC236}">
              <a16:creationId xmlns:a16="http://schemas.microsoft.com/office/drawing/2014/main" id="{00000000-0008-0000-0200-0000AB010000}"/>
            </a:ext>
          </a:extLst>
        </xdr:cNvPr>
        <xdr:cNvSpPr txBox="1"/>
      </xdr:nvSpPr>
      <xdr:spPr>
        <a:xfrm>
          <a:off x="21043411" y="693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24518</xdr:rowOff>
    </xdr:from>
    <xdr:ext cx="599010" cy="259045"/>
    <xdr:sp macro="" textlink="">
      <xdr:nvSpPr>
        <xdr:cNvPr id="428" name="n_2mainValue【一般廃棄物処理施設】&#10;一人当たり有形固定資産（償却資産）額">
          <a:extLst>
            <a:ext uri="{FF2B5EF4-FFF2-40B4-BE49-F238E27FC236}">
              <a16:creationId xmlns:a16="http://schemas.microsoft.com/office/drawing/2014/main" id="{00000000-0008-0000-0200-0000AC010000}"/>
            </a:ext>
          </a:extLst>
        </xdr:cNvPr>
        <xdr:cNvSpPr txBox="1"/>
      </xdr:nvSpPr>
      <xdr:spPr>
        <a:xfrm>
          <a:off x="20134795" y="63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a:extLst>
            <a:ext uri="{FF2B5EF4-FFF2-40B4-BE49-F238E27FC236}">
              <a16:creationId xmlns:a16="http://schemas.microsoft.com/office/drawing/2014/main" id="{00000000-0008-0000-0200-0000C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52" name="【保健センター・保健所】&#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54" name="【保健センター・保健所】&#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56" name="【保健センター・保健所】&#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102362</xdr:rowOff>
    </xdr:from>
    <xdr:to>
      <xdr:col>85</xdr:col>
      <xdr:colOff>177800</xdr:colOff>
      <xdr:row>58</xdr:row>
      <xdr:rowOff>32512</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62687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125239</xdr:rowOff>
    </xdr:from>
    <xdr:ext cx="405111" cy="259045"/>
    <xdr:sp macro="" textlink="">
      <xdr:nvSpPr>
        <xdr:cNvPr id="468" name="【保健センター・保健所】&#10;有形固定資産減価償却率該当値テキスト">
          <a:extLst>
            <a:ext uri="{FF2B5EF4-FFF2-40B4-BE49-F238E27FC236}">
              <a16:creationId xmlns:a16="http://schemas.microsoft.com/office/drawing/2014/main" id="{00000000-0008-0000-0200-0000D4010000}"/>
            </a:ext>
          </a:extLst>
        </xdr:cNvPr>
        <xdr:cNvSpPr txBox="1"/>
      </xdr:nvSpPr>
      <xdr:spPr>
        <a:xfrm>
          <a:off x="16357600" y="972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150368</xdr:rowOff>
    </xdr:from>
    <xdr:to>
      <xdr:col>81</xdr:col>
      <xdr:colOff>101600</xdr:colOff>
      <xdr:row>58</xdr:row>
      <xdr:rowOff>80518</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5430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153162</xdr:rowOff>
    </xdr:from>
    <xdr:to>
      <xdr:col>85</xdr:col>
      <xdr:colOff>127000</xdr:colOff>
      <xdr:row>58</xdr:row>
      <xdr:rowOff>29718</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15481300" y="992581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26924</xdr:rowOff>
    </xdr:from>
    <xdr:to>
      <xdr:col>76</xdr:col>
      <xdr:colOff>165100</xdr:colOff>
      <xdr:row>58</xdr:row>
      <xdr:rowOff>128524</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4541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29718</xdr:rowOff>
    </xdr:from>
    <xdr:to>
      <xdr:col>81</xdr:col>
      <xdr:colOff>50800</xdr:colOff>
      <xdr:row>58</xdr:row>
      <xdr:rowOff>77724</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14592300" y="99738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97045</xdr:rowOff>
    </xdr:from>
    <xdr:ext cx="405111" cy="259045"/>
    <xdr:sp macro="" textlink="">
      <xdr:nvSpPr>
        <xdr:cNvPr id="473" name="n_1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52660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145051</xdr:rowOff>
    </xdr:from>
    <xdr:ext cx="405111" cy="259045"/>
    <xdr:sp macro="" textlink="">
      <xdr:nvSpPr>
        <xdr:cNvPr id="474" name="n_2mainValue【保健センター・保健所】&#10;有形固定資産減価償却率">
          <a:extLst>
            <a:ext uri="{FF2B5EF4-FFF2-40B4-BE49-F238E27FC236}">
              <a16:creationId xmlns:a16="http://schemas.microsoft.com/office/drawing/2014/main" id="{00000000-0008-0000-0200-0000DA010000}"/>
            </a:ext>
          </a:extLst>
        </xdr:cNvPr>
        <xdr:cNvSpPr txBox="1"/>
      </xdr:nvSpPr>
      <xdr:spPr>
        <a:xfrm>
          <a:off x="14389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2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200-0000F1010000}"/>
            </a:ext>
          </a:extLst>
        </xdr:cNvPr>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200-0000F3010000}"/>
            </a:ext>
          </a:extLst>
        </xdr:cNvPr>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200-0000F5010000}"/>
            </a:ext>
          </a:extLst>
        </xdr:cNvPr>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504" name="n_1aveValue【保健センター・保健所】&#10;一人当たり面積">
          <a:extLst>
            <a:ext uri="{FF2B5EF4-FFF2-40B4-BE49-F238E27FC236}">
              <a16:creationId xmlns:a16="http://schemas.microsoft.com/office/drawing/2014/main" id="{00000000-0008-0000-0200-0000F8010000}"/>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506" name="n_2aveValue【保健センター・保健所】&#10;一人当たり面積">
          <a:extLst>
            <a:ext uri="{FF2B5EF4-FFF2-40B4-BE49-F238E27FC236}">
              <a16:creationId xmlns:a16="http://schemas.microsoft.com/office/drawing/2014/main" id="{00000000-0008-0000-0200-0000FA010000}"/>
            </a:ext>
          </a:extLst>
        </xdr:cNvPr>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00000000-0008-0000-0200-000001020000}"/>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66294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21323300" y="1086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108221</xdr:rowOff>
    </xdr:from>
    <xdr:ext cx="469744" cy="259045"/>
    <xdr:sp macro="" textlink="">
      <xdr:nvSpPr>
        <xdr:cNvPr id="518" name="n_1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519" name="n_2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00000000-0008-0000-0200-00001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44" name="【消防施設】&#10;有形固定資産減価償却率最小値テキスト">
          <a:extLst>
            <a:ext uri="{FF2B5EF4-FFF2-40B4-BE49-F238E27FC236}">
              <a16:creationId xmlns:a16="http://schemas.microsoft.com/office/drawing/2014/main" id="{00000000-0008-0000-0200-000020020000}"/>
            </a:ext>
          </a:extLst>
        </xdr:cNvPr>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46" name="【消防施設】&#10;有形固定資産減価償却率最大値テキスト">
          <a:extLst>
            <a:ext uri="{FF2B5EF4-FFF2-40B4-BE49-F238E27FC236}">
              <a16:creationId xmlns:a16="http://schemas.microsoft.com/office/drawing/2014/main" id="{00000000-0008-0000-0200-000022020000}"/>
            </a:ext>
          </a:extLst>
        </xdr:cNvPr>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00000000-0008-0000-0200-000024020000}"/>
            </a:ext>
          </a:extLst>
        </xdr:cNvPr>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551" name="n_1aveValue【消防施設】&#10;有形固定資産減価償却率">
          <a:extLst>
            <a:ext uri="{FF2B5EF4-FFF2-40B4-BE49-F238E27FC236}">
              <a16:creationId xmlns:a16="http://schemas.microsoft.com/office/drawing/2014/main" id="{00000000-0008-0000-0200-000027020000}"/>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553" name="n_2aveValue【消防施設】&#10;有形固定資産減価償却率">
          <a:extLst>
            <a:ext uri="{FF2B5EF4-FFF2-40B4-BE49-F238E27FC236}">
              <a16:creationId xmlns:a16="http://schemas.microsoft.com/office/drawing/2014/main" id="{00000000-0008-0000-0200-000029020000}"/>
            </a:ext>
          </a:extLst>
        </xdr:cNvPr>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2539</xdr:rowOff>
    </xdr:from>
    <xdr:to>
      <xdr:col>85</xdr:col>
      <xdr:colOff>177800</xdr:colOff>
      <xdr:row>82</xdr:row>
      <xdr:rowOff>104139</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6268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152416</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00000000-0008-0000-0200-000030020000}"/>
            </a:ext>
          </a:extLst>
        </xdr:cNvPr>
        <xdr:cNvSpPr txBox="1"/>
      </xdr:nvSpPr>
      <xdr:spPr>
        <a:xfrm>
          <a:off x="16357600"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42545</xdr:rowOff>
    </xdr:from>
    <xdr:to>
      <xdr:col>81</xdr:col>
      <xdr:colOff>101600</xdr:colOff>
      <xdr:row>82</xdr:row>
      <xdr:rowOff>144145</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543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53339</xdr:rowOff>
    </xdr:from>
    <xdr:to>
      <xdr:col>85</xdr:col>
      <xdr:colOff>127000</xdr:colOff>
      <xdr:row>82</xdr:row>
      <xdr:rowOff>93345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15481300" y="141122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563" name="n_1mainValue【消防施設】&#10;有形固定資産減価償却率">
          <a:extLst>
            <a:ext uri="{FF2B5EF4-FFF2-40B4-BE49-F238E27FC236}">
              <a16:creationId xmlns:a16="http://schemas.microsoft.com/office/drawing/2014/main" id="{00000000-0008-0000-0200-000033020000}"/>
            </a:ext>
          </a:extLst>
        </xdr:cNvPr>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00000000-0008-0000-0200-00004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86" name="【消防施設】&#10;一人当たり面積最小値テキスト">
          <a:extLst>
            <a:ext uri="{FF2B5EF4-FFF2-40B4-BE49-F238E27FC236}">
              <a16:creationId xmlns:a16="http://schemas.microsoft.com/office/drawing/2014/main" id="{00000000-0008-0000-0200-00004A02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88" name="【消防施設】&#10;一人当たり面積最大値テキスト">
          <a:extLst>
            <a:ext uri="{FF2B5EF4-FFF2-40B4-BE49-F238E27FC236}">
              <a16:creationId xmlns:a16="http://schemas.microsoft.com/office/drawing/2014/main" id="{00000000-0008-0000-0200-00004C020000}"/>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90" name="【消防施設】&#10;一人当たり面積平均値テキスト">
          <a:extLst>
            <a:ext uri="{FF2B5EF4-FFF2-40B4-BE49-F238E27FC236}">
              <a16:creationId xmlns:a16="http://schemas.microsoft.com/office/drawing/2014/main" id="{00000000-0008-0000-0200-00004E020000}"/>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593" name="n_1aveValue【消防施設】&#10;一人当たり面積">
          <a:extLst>
            <a:ext uri="{FF2B5EF4-FFF2-40B4-BE49-F238E27FC236}">
              <a16:creationId xmlns:a16="http://schemas.microsoft.com/office/drawing/2014/main" id="{00000000-0008-0000-0200-000051020000}"/>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595" name="n_2aveValue【消防施設】&#10;一人当たり面積">
          <a:extLst>
            <a:ext uri="{FF2B5EF4-FFF2-40B4-BE49-F238E27FC236}">
              <a16:creationId xmlns:a16="http://schemas.microsoft.com/office/drawing/2014/main" id="{00000000-0008-0000-0200-000053020000}"/>
            </a:ext>
          </a:extLst>
        </xdr:cNvPr>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30735</xdr:rowOff>
    </xdr:from>
    <xdr:to>
      <xdr:col>116</xdr:col>
      <xdr:colOff>114300</xdr:colOff>
      <xdr:row>79</xdr:row>
      <xdr:rowOff>132335</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2110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155212</xdr:rowOff>
    </xdr:from>
    <xdr:ext cx="469744" cy="259045"/>
    <xdr:sp macro="" textlink="">
      <xdr:nvSpPr>
        <xdr:cNvPr id="602" name="【消防施設】&#10;一人当たり面積該当値テキスト">
          <a:extLst>
            <a:ext uri="{FF2B5EF4-FFF2-40B4-BE49-F238E27FC236}">
              <a16:creationId xmlns:a16="http://schemas.microsoft.com/office/drawing/2014/main" id="{00000000-0008-0000-0200-00005A020000}"/>
            </a:ext>
          </a:extLst>
        </xdr:cNvPr>
        <xdr:cNvSpPr txBox="1"/>
      </xdr:nvSpPr>
      <xdr:spPr>
        <a:xfrm>
          <a:off x="22199600" y="135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51308</xdr:rowOff>
    </xdr:from>
    <xdr:to>
      <xdr:col>112</xdr:col>
      <xdr:colOff>38100</xdr:colOff>
      <xdr:row>79</xdr:row>
      <xdr:rowOff>152908</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1272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81535</xdr:rowOff>
    </xdr:from>
    <xdr:to>
      <xdr:col>116</xdr:col>
      <xdr:colOff>63500</xdr:colOff>
      <xdr:row>79</xdr:row>
      <xdr:rowOff>102108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21323300" y="13626085"/>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169435</xdr:rowOff>
    </xdr:from>
    <xdr:ext cx="469744" cy="259045"/>
    <xdr:sp macro="" textlink="">
      <xdr:nvSpPr>
        <xdr:cNvPr id="605" name="n_1mainValue【消防施設】&#10;一人当たり面積">
          <a:extLst>
            <a:ext uri="{FF2B5EF4-FFF2-40B4-BE49-F238E27FC236}">
              <a16:creationId xmlns:a16="http://schemas.microsoft.com/office/drawing/2014/main" id="{00000000-0008-0000-0200-00005D020000}"/>
            </a:ext>
          </a:extLst>
        </xdr:cNvPr>
        <xdr:cNvSpPr txBox="1"/>
      </xdr:nvSpPr>
      <xdr:spPr>
        <a:xfrm>
          <a:off x="21075727"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a:extLst>
            <a:ext uri="{FF2B5EF4-FFF2-40B4-BE49-F238E27FC236}">
              <a16:creationId xmlns:a16="http://schemas.microsoft.com/office/drawing/2014/main" id="{00000000-0008-0000-0200-00007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32" name="【庁舎】&#10;有形固定資産減価償却率最小値テキスト">
          <a:extLst>
            <a:ext uri="{FF2B5EF4-FFF2-40B4-BE49-F238E27FC236}">
              <a16:creationId xmlns:a16="http://schemas.microsoft.com/office/drawing/2014/main" id="{00000000-0008-0000-0200-000078020000}"/>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4" name="【庁舎】&#10;有形固定資産減価償却率最大値テキスト">
          <a:extLst>
            <a:ext uri="{FF2B5EF4-FFF2-40B4-BE49-F238E27FC236}">
              <a16:creationId xmlns:a16="http://schemas.microsoft.com/office/drawing/2014/main" id="{00000000-0008-0000-0200-00007A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36" name="【庁舎】&#10;有形固定資産減価償却率平均値テキスト">
          <a:extLst>
            <a:ext uri="{FF2B5EF4-FFF2-40B4-BE49-F238E27FC236}">
              <a16:creationId xmlns:a16="http://schemas.microsoft.com/office/drawing/2014/main" id="{00000000-0008-0000-0200-00007C020000}"/>
            </a:ext>
          </a:extLst>
        </xdr:cNvPr>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39" name="n_1aveValue【庁舎】&#10;有形固定資産減価償却率">
          <a:extLst>
            <a:ext uri="{FF2B5EF4-FFF2-40B4-BE49-F238E27FC236}">
              <a16:creationId xmlns:a16="http://schemas.microsoft.com/office/drawing/2014/main" id="{00000000-0008-0000-0200-00007F020000}"/>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41" name="n_2aveValue【庁舎】&#10;有形固定資産減価償却率">
          <a:extLst>
            <a:ext uri="{FF2B5EF4-FFF2-40B4-BE49-F238E27FC236}">
              <a16:creationId xmlns:a16="http://schemas.microsoft.com/office/drawing/2014/main" id="{00000000-0008-0000-0200-000081020000}"/>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648" name="【庁舎】&#10;有形固定資産減価償却率該当値テキスト">
          <a:extLst>
            <a:ext uri="{FF2B5EF4-FFF2-40B4-BE49-F238E27FC236}">
              <a16:creationId xmlns:a16="http://schemas.microsoft.com/office/drawing/2014/main" id="{00000000-0008-0000-0200-000088020000}"/>
            </a:ext>
          </a:extLst>
        </xdr:cNvPr>
        <xdr:cNvSpPr txBox="1"/>
      </xdr:nvSpPr>
      <xdr:spPr>
        <a:xfrm>
          <a:off x="16357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103</xdr:row>
      <xdr:rowOff>2721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5481300" y="17629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4541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37012</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4592300" y="176620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70048</xdr:rowOff>
    </xdr:from>
    <xdr:ext cx="405111" cy="259045"/>
    <xdr:sp macro="" textlink="">
      <xdr:nvSpPr>
        <xdr:cNvPr id="653" name="n_1mainValue【庁舎】&#10;有形固定資産減価償却率">
          <a:extLst>
            <a:ext uri="{FF2B5EF4-FFF2-40B4-BE49-F238E27FC236}">
              <a16:creationId xmlns:a16="http://schemas.microsoft.com/office/drawing/2014/main" id="{00000000-0008-0000-0200-00008D020000}"/>
            </a:ext>
          </a:extLst>
        </xdr:cNvPr>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104339</xdr:rowOff>
    </xdr:from>
    <xdr:ext cx="405111" cy="259045"/>
    <xdr:sp macro="" textlink="">
      <xdr:nvSpPr>
        <xdr:cNvPr id="654" name="n_2mainValue【庁舎】&#10;有形固定資産減価償却率">
          <a:extLst>
            <a:ext uri="{FF2B5EF4-FFF2-40B4-BE49-F238E27FC236}">
              <a16:creationId xmlns:a16="http://schemas.microsoft.com/office/drawing/2014/main" id="{00000000-0008-0000-0200-00008E020000}"/>
            </a:ext>
          </a:extLst>
        </xdr:cNvPr>
        <xdr:cNvSpPr txBox="1"/>
      </xdr:nvSpPr>
      <xdr:spPr>
        <a:xfrm>
          <a:off x="14389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a:extLst>
            <a:ext uri="{FF2B5EF4-FFF2-40B4-BE49-F238E27FC236}">
              <a16:creationId xmlns:a16="http://schemas.microsoft.com/office/drawing/2014/main" id="{00000000-0008-0000-0200-0000A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79" name="【庁舎】&#10;一人当たり面積最小値テキスト">
          <a:extLst>
            <a:ext uri="{FF2B5EF4-FFF2-40B4-BE49-F238E27FC236}">
              <a16:creationId xmlns:a16="http://schemas.microsoft.com/office/drawing/2014/main" id="{00000000-0008-0000-0200-0000A7020000}"/>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81" name="【庁舎】&#10;一人当たり面積最大値テキスト">
          <a:extLst>
            <a:ext uri="{FF2B5EF4-FFF2-40B4-BE49-F238E27FC236}">
              <a16:creationId xmlns:a16="http://schemas.microsoft.com/office/drawing/2014/main" id="{00000000-0008-0000-0200-0000A902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683" name="【庁舎】&#10;一人当たり面積平均値テキスト">
          <a:extLst>
            <a:ext uri="{FF2B5EF4-FFF2-40B4-BE49-F238E27FC236}">
              <a16:creationId xmlns:a16="http://schemas.microsoft.com/office/drawing/2014/main" id="{00000000-0008-0000-0200-0000AB020000}"/>
            </a:ext>
          </a:extLst>
        </xdr:cNvPr>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686" name="n_1aveValue【庁舎】&#10;一人当たり面積">
          <a:extLst>
            <a:ext uri="{FF2B5EF4-FFF2-40B4-BE49-F238E27FC236}">
              <a16:creationId xmlns:a16="http://schemas.microsoft.com/office/drawing/2014/main" id="{00000000-0008-0000-0200-0000AE020000}"/>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688" name="n_2aveValue【庁舎】&#10;一人当たり面積">
          <a:extLst>
            <a:ext uri="{FF2B5EF4-FFF2-40B4-BE49-F238E27FC236}">
              <a16:creationId xmlns:a16="http://schemas.microsoft.com/office/drawing/2014/main" id="{00000000-0008-0000-0200-0000B0020000}"/>
            </a:ext>
          </a:extLst>
        </xdr:cNvPr>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34925</xdr:rowOff>
    </xdr:from>
    <xdr:to>
      <xdr:col>116</xdr:col>
      <xdr:colOff>114300</xdr:colOff>
      <xdr:row>105</xdr:row>
      <xdr:rowOff>136525</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13352</xdr:rowOff>
    </xdr:from>
    <xdr:ext cx="469744" cy="259045"/>
    <xdr:sp macro="" textlink="">
      <xdr:nvSpPr>
        <xdr:cNvPr id="695" name="【庁舎】&#10;一人当たり面積該当値テキスト">
          <a:extLst>
            <a:ext uri="{FF2B5EF4-FFF2-40B4-BE49-F238E27FC236}">
              <a16:creationId xmlns:a16="http://schemas.microsoft.com/office/drawing/2014/main" id="{00000000-0008-0000-0200-0000B7020000}"/>
            </a:ext>
          </a:extLst>
        </xdr:cNvPr>
        <xdr:cNvSpPr txBox="1"/>
      </xdr:nvSpPr>
      <xdr:spPr>
        <a:xfrm>
          <a:off x="22199600" y="180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85725</xdr:rowOff>
    </xdr:from>
    <xdr:to>
      <xdr:col>116</xdr:col>
      <xdr:colOff>63500</xdr:colOff>
      <xdr:row>105</xdr:row>
      <xdr:rowOff>95250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1323300" y="18087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53975</xdr:rowOff>
    </xdr:from>
    <xdr:to>
      <xdr:col>107</xdr:col>
      <xdr:colOff>101600</xdr:colOff>
      <xdr:row>105</xdr:row>
      <xdr:rowOff>155575</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104775</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20434300" y="18097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700" name="n_1mainValue【庁舎】&#10;一人当たり面積">
          <a:extLst>
            <a:ext uri="{FF2B5EF4-FFF2-40B4-BE49-F238E27FC236}">
              <a16:creationId xmlns:a16="http://schemas.microsoft.com/office/drawing/2014/main" id="{00000000-0008-0000-0200-0000BC020000}"/>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652</xdr:rowOff>
    </xdr:from>
    <xdr:ext cx="469744" cy="259045"/>
    <xdr:sp macro="" textlink="">
      <xdr:nvSpPr>
        <xdr:cNvPr id="701" name="n_2mainValue【庁舎】&#10;一人当たり面積">
          <a:extLst>
            <a:ext uri="{FF2B5EF4-FFF2-40B4-BE49-F238E27FC236}">
              <a16:creationId xmlns:a16="http://schemas.microsoft.com/office/drawing/2014/main" id="{00000000-0008-0000-0200-0000BD020000}"/>
            </a:ext>
          </a:extLst>
        </xdr:cNvPr>
        <xdr:cNvSpPr txBox="1"/>
      </xdr:nvSpPr>
      <xdr:spPr>
        <a:xfrm>
          <a:off x="201994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類似団体と比較して特に有形固定資産減価償却率が高くなっている施設は、一般廃棄物処理施設、保健センター、福祉施設、市民会館である。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一般廃棄物処理施設については、玖珠九重行政事務組合の施設であり、事務組合及び玖珠町、九重町の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者で協議し修繕、更新等を計画的に行っていく必要がある。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その他の施設も、老朽化により今後維持補修費が増加していくと考えられる。平成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年度に策定した公共施設等総合管理計画および現在作成中である個別管理計画に基づき、施設の維持管理を適切に進めていく必要がある。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％の増となっているものの、類似団体と比較すると基準財政収入額が少なく、普通交付税の算定時に算出される基準財政需要額は多いため、類似団体内平均値を下回っている。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基幹産業である農林業の振興に寄与する企業参入に対する支援や、現在大分県と整備を進めている玖珠工業団地に対する企業誘致の取組を行い、雇用の確保・町民所得の向上に努める必要がある。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また、町税徴収率についても関係機関と連携して実施している対策を継続し、歳入確保に努める。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歳入経常一般財源は、普通交付税などが減額となり、対前年度比で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一方、歳出経常経費充当一般財源は、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はあるものの物件費、扶助費、一部事務組合への負担金、他会計への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67,875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その結果、経常収支比率は前年度より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今後も、行財政改革への取組を通じて、経常経費の抑制に努める。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148772</xdr:rowOff>
    </xdr:from>
    <xdr:to>
      <xdr:col>23</xdr:col>
      <xdr:colOff>133350</xdr:colOff>
      <xdr:row>64</xdr:row>
      <xdr:rowOff>35923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50122"/>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148772</xdr:rowOff>
    </xdr:from>
    <xdr:to>
      <xdr:col>19</xdr:col>
      <xdr:colOff>133350</xdr:colOff>
      <xdr:row>63</xdr:row>
      <xdr:rowOff>159113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9501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159113</xdr:rowOff>
    </xdr:from>
    <xdr:to>
      <xdr:col>15</xdr:col>
      <xdr:colOff>82550</xdr:colOff>
      <xdr:row>64</xdr:row>
      <xdr:rowOff>118654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6046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100512</xdr:rowOff>
    </xdr:from>
    <xdr:to>
      <xdr:col>11</xdr:col>
      <xdr:colOff>31750</xdr:colOff>
      <xdr:row>64</xdr:row>
      <xdr:rowOff>118654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01862"/>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156573</xdr:rowOff>
    </xdr:from>
    <xdr:to>
      <xdr:col>23</xdr:col>
      <xdr:colOff>184150</xdr:colOff>
      <xdr:row>64</xdr:row>
      <xdr:rowOff>86723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128650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97972</xdr:rowOff>
    </xdr:from>
    <xdr:to>
      <xdr:col>19</xdr:col>
      <xdr:colOff>184150</xdr:colOff>
      <xdr:row>64</xdr:row>
      <xdr:rowOff>28122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12899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8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108313</xdr:rowOff>
    </xdr:from>
    <xdr:to>
      <xdr:col>15</xdr:col>
      <xdr:colOff>133350</xdr:colOff>
      <xdr:row>64</xdr:row>
      <xdr:rowOff>38463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23240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67854</xdr:rowOff>
    </xdr:from>
    <xdr:to>
      <xdr:col>11</xdr:col>
      <xdr:colOff>82550</xdr:colOff>
      <xdr:row>64</xdr:row>
      <xdr:rowOff>169454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154231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49712</xdr:rowOff>
    </xdr:from>
    <xdr:to>
      <xdr:col>7</xdr:col>
      <xdr:colOff>31750</xdr:colOff>
      <xdr:row>63</xdr:row>
      <xdr:rowOff>151312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136089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維持補修費は類似団体内平均値を下回っているものの、人件費については、類似団体内平均を大きく上回っている。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その要因は、人口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人当たり職員数が類似団体と比較して多いことなどが挙げられる。職員の年齢構成比率にもよるが、適切な定員管理を行う必要がある。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傾向となっている。今後も公共施設の老朽化対策を実施していく見込みのため、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124709</xdr:rowOff>
    </xdr:from>
    <xdr:to>
      <xdr:col>23</xdr:col>
      <xdr:colOff>133350</xdr:colOff>
      <xdr:row>82</xdr:row>
      <xdr:rowOff>155266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83609"/>
          <a:ext cx="8382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106462</xdr:rowOff>
    </xdr:from>
    <xdr:to>
      <xdr:col>19</xdr:col>
      <xdr:colOff>133350</xdr:colOff>
      <xdr:row>82</xdr:row>
      <xdr:rowOff>124709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5362"/>
          <a:ext cx="8890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78856</xdr:rowOff>
    </xdr:from>
    <xdr:to>
      <xdr:col>15</xdr:col>
      <xdr:colOff>82550</xdr:colOff>
      <xdr:row>82</xdr:row>
      <xdr:rowOff>106462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37756"/>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9675</xdr:rowOff>
    </xdr:from>
    <xdr:to>
      <xdr:col>11</xdr:col>
      <xdr:colOff>31750</xdr:colOff>
      <xdr:row>82</xdr:row>
      <xdr:rowOff>78856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68575"/>
          <a:ext cx="889000" cy="6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104466</xdr:rowOff>
    </xdr:from>
    <xdr:to>
      <xdr:col>23</xdr:col>
      <xdr:colOff>184150</xdr:colOff>
      <xdr:row>83</xdr:row>
      <xdr:rowOff>34616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76543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73909</xdr:rowOff>
    </xdr:from>
    <xdr:to>
      <xdr:col>19</xdr:col>
      <xdr:colOff>184150</xdr:colOff>
      <xdr:row>83</xdr:row>
      <xdr:rowOff>4059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160286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19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55662</xdr:rowOff>
    </xdr:from>
    <xdr:to>
      <xdr:col>15</xdr:col>
      <xdr:colOff>133350</xdr:colOff>
      <xdr:row>82</xdr:row>
      <xdr:rowOff>157262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142039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0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28056</xdr:rowOff>
    </xdr:from>
    <xdr:to>
      <xdr:col>11</xdr:col>
      <xdr:colOff>82550</xdr:colOff>
      <xdr:row>82</xdr:row>
      <xdr:rowOff>129656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114433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130325</xdr:rowOff>
    </xdr:from>
    <xdr:to>
      <xdr:col>7</xdr:col>
      <xdr:colOff>31750</xdr:colOff>
      <xdr:row>82</xdr:row>
      <xdr:rowOff>60475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45252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表示指数については調査結果が未公表のため、前年度数値が引用されている。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指数は低下するものの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、類似団体内平均・全国町村平均と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国の給与水準に倣った制度設計に向けた協議を継続して行っている。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161773</xdr:rowOff>
    </xdr:from>
    <xdr:to>
      <xdr:col>81</xdr:col>
      <xdr:colOff>44450</xdr:colOff>
      <xdr:row>89</xdr:row>
      <xdr:rowOff>161773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420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89</xdr:row>
      <xdr:rowOff>161773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3978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138793</xdr:rowOff>
    </xdr:from>
    <xdr:to>
      <xdr:col>72</xdr:col>
      <xdr:colOff>203200</xdr:colOff>
      <xdr:row>90</xdr:row>
      <xdr:rowOff>36286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3978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90</xdr:row>
      <xdr:rowOff>36286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72695"/>
          <a:ext cx="8890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110973</xdr:rowOff>
    </xdr:from>
    <xdr:to>
      <xdr:col>81</xdr:col>
      <xdr:colOff>95250</xdr:colOff>
      <xdr:row>90</xdr:row>
      <xdr:rowOff>41123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6850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2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110973</xdr:rowOff>
    </xdr:from>
    <xdr:to>
      <xdr:col>77</xdr:col>
      <xdr:colOff>95250</xdr:colOff>
      <xdr:row>90</xdr:row>
      <xdr:rowOff>41123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25900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45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類似団体と比較して、高い水準となっておりその差も大きい。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職員の年齢構成上、今後は退職者が増加していく見込みであるため、過去に策定した定員管理計画の検証や、今後の人口推計を踏まえ適切な定員管理を行う必要がある。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151312</xdr:rowOff>
    </xdr:from>
    <xdr:to>
      <xdr:col>81</xdr:col>
      <xdr:colOff>44450</xdr:colOff>
      <xdr:row>63</xdr:row>
      <xdr:rowOff>1694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781212"/>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151312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76282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103051</xdr:rowOff>
    </xdr:from>
    <xdr:to>
      <xdr:col>72</xdr:col>
      <xdr:colOff>203200</xdr:colOff>
      <xdr:row>62</xdr:row>
      <xdr:rowOff>132927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73295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82369</xdr:rowOff>
    </xdr:from>
    <xdr:to>
      <xdr:col>68</xdr:col>
      <xdr:colOff>152400</xdr:colOff>
      <xdr:row>62</xdr:row>
      <xdr:rowOff>103051</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7122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122344</xdr:rowOff>
    </xdr:from>
    <xdr:to>
      <xdr:col>81</xdr:col>
      <xdr:colOff>95250</xdr:colOff>
      <xdr:row>63</xdr:row>
      <xdr:rowOff>52494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94421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100512</xdr:rowOff>
    </xdr:from>
    <xdr:to>
      <xdr:col>77</xdr:col>
      <xdr:colOff>95250</xdr:colOff>
      <xdr:row>63</xdr:row>
      <xdr:rowOff>30662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15439</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81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52251</xdr:rowOff>
    </xdr:from>
    <xdr:to>
      <xdr:col>68</xdr:col>
      <xdr:colOff>203200</xdr:colOff>
      <xdr:row>62</xdr:row>
      <xdr:rowOff>153851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117946</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公債費及び公債費に準ずる費用が類似団体と比較して少ないため、実質公債費比率は類似団体内平均値よりも低い水準となっている。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今後の見込みとしては、地方債元利償還金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、その大半は普通交付税の基準財政需要額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算入されるもの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は高くなっていく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29528</xdr:rowOff>
    </xdr:from>
    <xdr:to>
      <xdr:col>81</xdr:col>
      <xdr:colOff>44450</xdr:colOff>
      <xdr:row>38</xdr:row>
      <xdr:rowOff>59690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54462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107950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5747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168275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62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168275</xdr:rowOff>
    </xdr:from>
    <xdr:to>
      <xdr:col>68</xdr:col>
      <xdr:colOff>152400</xdr:colOff>
      <xdr:row>39</xdr:row>
      <xdr:rowOff>45085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833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150178</xdr:rowOff>
    </xdr:from>
    <xdr:to>
      <xdr:col>81</xdr:col>
      <xdr:colOff>95250</xdr:colOff>
      <xdr:row>38</xdr:row>
      <xdr:rowOff>80328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166705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117475</xdr:rowOff>
    </xdr:from>
    <xdr:to>
      <xdr:col>68</xdr:col>
      <xdr:colOff>203200</xdr:colOff>
      <xdr:row>39</xdr:row>
      <xdr:rowOff>47625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165735</xdr:rowOff>
    </xdr:from>
    <xdr:to>
      <xdr:col>64</xdr:col>
      <xdr:colOff>152400</xdr:colOff>
      <xdr:row>39</xdr:row>
      <xdr:rowOff>95885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106062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の将来負担額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に対して、充当可能基金や基準財政需要額算入見込額などの充当可能財源が多くなっているため、将来負担比率はマイナスとなっている。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校を統合する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新設中学校（くす星翔中学校）の建設事業に着手しているため、今後の地方債発行額が増加し、基金残高が減少していく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地方債発行額の適正な管理を行い、将来負担の抑制に努める。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前年度と比較すると経常収支比率に占める人件費の割合は増加し、類似団体内平均値よりも高い水準となっている。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要因としては、職員数が類似団体と比較して多いことなどが挙げられる。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適正な定員管理や、国の給与水準に倣った制度設計を進める必要がある。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42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2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9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前年度と比較すると、経常収支比率に占める物件費の割合は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久留島武彦記念館の新設による管理費や委託料など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に係る物件費の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今後も、活用できる財源の検討と行政経費の抑制を図っていく。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4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17</xdr:row>
      <xdr:rowOff>1270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経常収支比率に占める扶助費の割合は、前年度と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、類似団体内平均値よりも若干高い水準となっている。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要因としては、社会福祉費の増加が顕著であり、障害福祉サービス受給者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今後も町内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就労継続支援事業所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、扶助費の増加が見込まれるため、給付の適正化を図る必要がある。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56</xdr:row>
      <xdr:rowOff>84138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424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41275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41275</xdr:rowOff>
    </xdr:from>
    <xdr:to>
      <xdr:col>15</xdr:col>
      <xdr:colOff>98425</xdr:colOff>
      <xdr:row>56</xdr:row>
      <xdr:rowOff>41275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155575</xdr:rowOff>
    </xdr:from>
    <xdr:to>
      <xdr:col>11</xdr:col>
      <xdr:colOff>9525</xdr:colOff>
      <xdr:row>56</xdr:row>
      <xdr:rowOff>41275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85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5415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ており、歳出経常経費充当一般財源も減少した。主な要因としては、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後期高齢者医療事業や介護保険事業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年度からスタートしている健康ウォーク推進事業に取り組み、運動の習慣化により町民全体で健康志向を高め、医療費の抑制に努める。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33274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778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28702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2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42418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801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42418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746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170451</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66819</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89679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おり、歳出経常経費充当一般財源は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となっている。その要因は、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玖珠九重行政事務組合への公債費負担金は減少したものの、日田玖珠広域消防組合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恒常的な町独自の補助金については、事業効果を検証し、見直し・縮小・廃止を行う方向で検討する。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3723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101854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376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101854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小災害復旧事業債等の元利償還金の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により経常収支比率に占める割合は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年度より新設中学校（くす星翔中学校）建設事業などの大型事業を実施しているため、地方債発行額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が増加する見込みとなっており、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適正な管理に努めていく。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07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51563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51563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ており、歳出経常経費充当一般財源も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拡がっており、主な要因としては、物件費、扶助費、補助費等の増加が考えられる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各性質ごとに記載している分析内容を踏まえ、健全な財政運営に努める。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76</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038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03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77</xdr:row>
      <xdr:rowOff>31750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8889</xdr:rowOff>
    </xdr:from>
    <xdr:to>
      <xdr:col>69</xdr:col>
      <xdr:colOff>92075</xdr:colOff>
      <xdr:row>77</xdr:row>
      <xdr:rowOff>31750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390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57150</xdr:rowOff>
    </xdr:from>
    <xdr:to>
      <xdr:col>74</xdr:col>
      <xdr:colOff>31750</xdr:colOff>
      <xdr:row>76</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129540</xdr:rowOff>
    </xdr:from>
    <xdr:to>
      <xdr:col>65</xdr:col>
      <xdr:colOff>53975</xdr:colOff>
      <xdr:row>76</xdr:row>
      <xdr:rowOff>59689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44466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12188</xdr:rowOff>
    </xdr:from>
    <xdr:to>
      <xdr:col>29</xdr:col>
      <xdr:colOff>127000</xdr:colOff>
      <xdr:row>15</xdr:row>
      <xdr:rowOff>100526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31563"/>
          <a:ext cx="647700" cy="8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100526</xdr:rowOff>
    </xdr:from>
    <xdr:to>
      <xdr:col>26</xdr:col>
      <xdr:colOff>50800</xdr:colOff>
      <xdr:row>15</xdr:row>
      <xdr:rowOff>121231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19901"/>
          <a:ext cx="698500" cy="2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121231</xdr:rowOff>
    </xdr:from>
    <xdr:to>
      <xdr:col>22</xdr:col>
      <xdr:colOff>114300</xdr:colOff>
      <xdr:row>16</xdr:row>
      <xdr:rowOff>21414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0606"/>
          <a:ext cx="698500" cy="7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21414</xdr:rowOff>
    </xdr:from>
    <xdr:to>
      <xdr:col>18</xdr:col>
      <xdr:colOff>177800</xdr:colOff>
      <xdr:row>16</xdr:row>
      <xdr:rowOff>148842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12239"/>
          <a:ext cx="698500" cy="12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132838</xdr:rowOff>
    </xdr:from>
    <xdr:to>
      <xdr:col>29</xdr:col>
      <xdr:colOff>177800</xdr:colOff>
      <xdr:row>15</xdr:row>
      <xdr:rowOff>62988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8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149365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2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49726</xdr:rowOff>
    </xdr:from>
    <xdr:to>
      <xdr:col>26</xdr:col>
      <xdr:colOff>101600</xdr:colOff>
      <xdr:row>15</xdr:row>
      <xdr:rowOff>151326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161503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3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70431</xdr:rowOff>
    </xdr:from>
    <xdr:to>
      <xdr:col>22</xdr:col>
      <xdr:colOff>165100</xdr:colOff>
      <xdr:row>16</xdr:row>
      <xdr:rowOff>581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8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142064</xdr:rowOff>
    </xdr:from>
    <xdr:to>
      <xdr:col>19</xdr:col>
      <xdr:colOff>38100</xdr:colOff>
      <xdr:row>16</xdr:row>
      <xdr:rowOff>72214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82391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98042</xdr:rowOff>
    </xdr:from>
    <xdr:to>
      <xdr:col>15</xdr:col>
      <xdr:colOff>101600</xdr:colOff>
      <xdr:row>17</xdr:row>
      <xdr:rowOff>28192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8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38369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5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86690</xdr:rowOff>
    </xdr:from>
    <xdr:to>
      <xdr:col>29</xdr:col>
      <xdr:colOff>127000</xdr:colOff>
      <xdr:row>36</xdr:row>
      <xdr:rowOff>95491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39940"/>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69603</xdr:rowOff>
    </xdr:from>
    <xdr:to>
      <xdr:col>26</xdr:col>
      <xdr:colOff>50800</xdr:colOff>
      <xdr:row>36</xdr:row>
      <xdr:rowOff>95491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22853"/>
          <a:ext cx="698500" cy="2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15615</xdr:rowOff>
    </xdr:from>
    <xdr:to>
      <xdr:col>22</xdr:col>
      <xdr:colOff>114300</xdr:colOff>
      <xdr:row>36</xdr:row>
      <xdr:rowOff>69603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68865"/>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320643</xdr:rowOff>
    </xdr:from>
    <xdr:to>
      <xdr:col>18</xdr:col>
      <xdr:colOff>177800</xdr:colOff>
      <xdr:row>36</xdr:row>
      <xdr:rowOff>15615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30993"/>
          <a:ext cx="698500" cy="3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35890</xdr:rowOff>
    </xdr:from>
    <xdr:to>
      <xdr:col>29</xdr:col>
      <xdr:colOff>177800</xdr:colOff>
      <xdr:row>36</xdr:row>
      <xdr:rowOff>137490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7967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6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44691</xdr:rowOff>
    </xdr:from>
    <xdr:to>
      <xdr:col>26</xdr:col>
      <xdr:colOff>101600</xdr:colOff>
      <xdr:row>36</xdr:row>
      <xdr:rowOff>146291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9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131068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18803</xdr:rowOff>
    </xdr:from>
    <xdr:to>
      <xdr:col>22</xdr:col>
      <xdr:colOff>165100</xdr:colOff>
      <xdr:row>36</xdr:row>
      <xdr:rowOff>120403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105180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307715</xdr:rowOff>
    </xdr:from>
    <xdr:to>
      <xdr:col>19</xdr:col>
      <xdr:colOff>38100</xdr:colOff>
      <xdr:row>36</xdr:row>
      <xdr:rowOff>66415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51192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269843</xdr:rowOff>
    </xdr:from>
    <xdr:to>
      <xdr:col>15</xdr:col>
      <xdr:colOff>101600</xdr:colOff>
      <xdr:row>36</xdr:row>
      <xdr:rowOff>28543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13320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62649</xdr:rowOff>
    </xdr:from>
    <xdr:to>
      <xdr:col>24</xdr:col>
      <xdr:colOff>63500</xdr:colOff>
      <xdr:row>34</xdr:row>
      <xdr:rowOff>106578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1949"/>
          <a:ext cx="8382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106578</xdr:rowOff>
    </xdr:from>
    <xdr:to>
      <xdr:col>19</xdr:col>
      <xdr:colOff>177800</xdr:colOff>
      <xdr:row>34</xdr:row>
      <xdr:rowOff>110642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587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110642</xdr:rowOff>
    </xdr:from>
    <xdr:to>
      <xdr:col>15</xdr:col>
      <xdr:colOff>50800</xdr:colOff>
      <xdr:row>34</xdr:row>
      <xdr:rowOff>119901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994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119901</xdr:rowOff>
    </xdr:from>
    <xdr:to>
      <xdr:col>10</xdr:col>
      <xdr:colOff>114300</xdr:colOff>
      <xdr:row>34</xdr:row>
      <xdr:rowOff>165100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49201"/>
          <a:ext cx="889000" cy="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11849</xdr:rowOff>
    </xdr:from>
    <xdr:to>
      <xdr:col>24</xdr:col>
      <xdr:colOff>114300</xdr:colOff>
      <xdr:row>34</xdr:row>
      <xdr:rowOff>113449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34726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55778</xdr:rowOff>
    </xdr:from>
    <xdr:to>
      <xdr:col>20</xdr:col>
      <xdr:colOff>38100</xdr:colOff>
      <xdr:row>34</xdr:row>
      <xdr:rowOff>157378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2455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59842</xdr:rowOff>
    </xdr:from>
    <xdr:to>
      <xdr:col>15</xdr:col>
      <xdr:colOff>101600</xdr:colOff>
      <xdr:row>34</xdr:row>
      <xdr:rowOff>161442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69101</xdr:rowOff>
    </xdr:from>
    <xdr:to>
      <xdr:col>10</xdr:col>
      <xdr:colOff>165100</xdr:colOff>
      <xdr:row>34</xdr:row>
      <xdr:rowOff>170701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114300</xdr:rowOff>
    </xdr:from>
    <xdr:to>
      <xdr:col>6</xdr:col>
      <xdr:colOff>38100</xdr:colOff>
      <xdr:row>35</xdr:row>
      <xdr:rowOff>44450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60977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136157</xdr:rowOff>
    </xdr:from>
    <xdr:to>
      <xdr:col>24</xdr:col>
      <xdr:colOff>63500</xdr:colOff>
      <xdr:row>56</xdr:row>
      <xdr:rowOff>145214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37357"/>
          <a:ext cx="8382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145214</xdr:rowOff>
    </xdr:from>
    <xdr:to>
      <xdr:col>19</xdr:col>
      <xdr:colOff>177800</xdr:colOff>
      <xdr:row>56</xdr:row>
      <xdr:rowOff>159154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46414"/>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159154</xdr:rowOff>
    </xdr:from>
    <xdr:to>
      <xdr:col>15</xdr:col>
      <xdr:colOff>50800</xdr:colOff>
      <xdr:row>56</xdr:row>
      <xdr:rowOff>169628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60354"/>
          <a:ext cx="8890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169628</xdr:rowOff>
    </xdr:from>
    <xdr:to>
      <xdr:col>10</xdr:col>
      <xdr:colOff>114300</xdr:colOff>
      <xdr:row>57</xdr:row>
      <xdr:rowOff>46097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70828"/>
          <a:ext cx="889000" cy="4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85357</xdr:rowOff>
    </xdr:from>
    <xdr:to>
      <xdr:col>24</xdr:col>
      <xdr:colOff>114300</xdr:colOff>
      <xdr:row>57</xdr:row>
      <xdr:rowOff>15507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108234</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94414</xdr:rowOff>
    </xdr:from>
    <xdr:to>
      <xdr:col>20</xdr:col>
      <xdr:colOff>38100</xdr:colOff>
      <xdr:row>57</xdr:row>
      <xdr:rowOff>24564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15691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108354</xdr:rowOff>
    </xdr:from>
    <xdr:to>
      <xdr:col>15</xdr:col>
      <xdr:colOff>101600</xdr:colOff>
      <xdr:row>57</xdr:row>
      <xdr:rowOff>38504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55031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4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118828</xdr:rowOff>
    </xdr:from>
    <xdr:to>
      <xdr:col>10</xdr:col>
      <xdr:colOff>165100</xdr:colOff>
      <xdr:row>57</xdr:row>
      <xdr:rowOff>48978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40105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166747</xdr:rowOff>
    </xdr:from>
    <xdr:to>
      <xdr:col>6</xdr:col>
      <xdr:colOff>38100</xdr:colOff>
      <xdr:row>57</xdr:row>
      <xdr:rowOff>96897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88024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129260</xdr:rowOff>
    </xdr:from>
    <xdr:to>
      <xdr:col>24</xdr:col>
      <xdr:colOff>63500</xdr:colOff>
      <xdr:row>78</xdr:row>
      <xdr:rowOff>139852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02360"/>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139852</xdr:rowOff>
    </xdr:from>
    <xdr:to>
      <xdr:col>19</xdr:col>
      <xdr:colOff>177800</xdr:colOff>
      <xdr:row>78</xdr:row>
      <xdr:rowOff>149644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1295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149644</xdr:rowOff>
    </xdr:from>
    <xdr:to>
      <xdr:col>15</xdr:col>
      <xdr:colOff>50800</xdr:colOff>
      <xdr:row>78</xdr:row>
      <xdr:rowOff>151282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2274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151282</xdr:rowOff>
    </xdr:from>
    <xdr:to>
      <xdr:col>10</xdr:col>
      <xdr:colOff>114300</xdr:colOff>
      <xdr:row>78</xdr:row>
      <xdr:rowOff>167627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2438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78460</xdr:rowOff>
    </xdr:from>
    <xdr:to>
      <xdr:col>24</xdr:col>
      <xdr:colOff>114300</xdr:colOff>
      <xdr:row>79</xdr:row>
      <xdr:rowOff>8610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164837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89052</xdr:rowOff>
    </xdr:from>
    <xdr:to>
      <xdr:col>20</xdr:col>
      <xdr:colOff>38100</xdr:colOff>
      <xdr:row>79</xdr:row>
      <xdr:rowOff>19202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10329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98844</xdr:rowOff>
    </xdr:from>
    <xdr:to>
      <xdr:col>15</xdr:col>
      <xdr:colOff>101600</xdr:colOff>
      <xdr:row>79</xdr:row>
      <xdr:rowOff>28994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20121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100482</xdr:rowOff>
    </xdr:from>
    <xdr:to>
      <xdr:col>10</xdr:col>
      <xdr:colOff>165100</xdr:colOff>
      <xdr:row>79</xdr:row>
      <xdr:rowOff>30632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21759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116827</xdr:rowOff>
    </xdr:from>
    <xdr:to>
      <xdr:col>6</xdr:col>
      <xdr:colOff>38100</xdr:colOff>
      <xdr:row>79</xdr:row>
      <xdr:rowOff>46977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38104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113917</xdr:rowOff>
    </xdr:from>
    <xdr:to>
      <xdr:col>24</xdr:col>
      <xdr:colOff>63500</xdr:colOff>
      <xdr:row>93</xdr:row>
      <xdr:rowOff>139945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58767"/>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139945</xdr:rowOff>
    </xdr:from>
    <xdr:to>
      <xdr:col>19</xdr:col>
      <xdr:colOff>177800</xdr:colOff>
      <xdr:row>94</xdr:row>
      <xdr:rowOff>78468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84795"/>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78468</xdr:rowOff>
    </xdr:from>
    <xdr:to>
      <xdr:col>15</xdr:col>
      <xdr:colOff>50800</xdr:colOff>
      <xdr:row>94</xdr:row>
      <xdr:rowOff>97132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94768"/>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97132</xdr:rowOff>
    </xdr:from>
    <xdr:to>
      <xdr:col>10</xdr:col>
      <xdr:colOff>114300</xdr:colOff>
      <xdr:row>95</xdr:row>
      <xdr:rowOff>24910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13432"/>
          <a:ext cx="889000" cy="9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63117</xdr:rowOff>
    </xdr:from>
    <xdr:to>
      <xdr:col>24</xdr:col>
      <xdr:colOff>114300</xdr:colOff>
      <xdr:row>93</xdr:row>
      <xdr:rowOff>164717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85994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5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89145</xdr:rowOff>
    </xdr:from>
    <xdr:to>
      <xdr:col>20</xdr:col>
      <xdr:colOff>38100</xdr:colOff>
      <xdr:row>94</xdr:row>
      <xdr:rowOff>19295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35822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27668</xdr:rowOff>
    </xdr:from>
    <xdr:to>
      <xdr:col>15</xdr:col>
      <xdr:colOff>101600</xdr:colOff>
      <xdr:row>94</xdr:row>
      <xdr:rowOff>129268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145795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46332</xdr:rowOff>
    </xdr:from>
    <xdr:to>
      <xdr:col>10</xdr:col>
      <xdr:colOff>165100</xdr:colOff>
      <xdr:row>94</xdr:row>
      <xdr:rowOff>147932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164459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145560</xdr:rowOff>
    </xdr:from>
    <xdr:to>
      <xdr:col>6</xdr:col>
      <xdr:colOff>38100</xdr:colOff>
      <xdr:row>95</xdr:row>
      <xdr:rowOff>75710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92237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36177</xdr:rowOff>
    </xdr:from>
    <xdr:to>
      <xdr:col>55</xdr:col>
      <xdr:colOff>0</xdr:colOff>
      <xdr:row>35</xdr:row>
      <xdr:rowOff>47498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36927"/>
          <a:ext cx="8382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8669</xdr:rowOff>
    </xdr:from>
    <xdr:to>
      <xdr:col>50</xdr:col>
      <xdr:colOff>114300</xdr:colOff>
      <xdr:row>35</xdr:row>
      <xdr:rowOff>36177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37969"/>
          <a:ext cx="8890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8669</xdr:rowOff>
    </xdr:from>
    <xdr:to>
      <xdr:col>45</xdr:col>
      <xdr:colOff>177800</xdr:colOff>
      <xdr:row>34</xdr:row>
      <xdr:rowOff>167143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37969"/>
          <a:ext cx="889000" cy="1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167143</xdr:rowOff>
    </xdr:from>
    <xdr:to>
      <xdr:col>41</xdr:col>
      <xdr:colOff>50800</xdr:colOff>
      <xdr:row>35</xdr:row>
      <xdr:rowOff>8212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996443"/>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168148</xdr:rowOff>
    </xdr:from>
    <xdr:to>
      <xdr:col>55</xdr:col>
      <xdr:colOff>50800</xdr:colOff>
      <xdr:row>35</xdr:row>
      <xdr:rowOff>98298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19575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156827</xdr:rowOff>
    </xdr:from>
    <xdr:to>
      <xdr:col>50</xdr:col>
      <xdr:colOff>165100</xdr:colOff>
      <xdr:row>35</xdr:row>
      <xdr:rowOff>86977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103504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7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129319</xdr:rowOff>
    </xdr:from>
    <xdr:to>
      <xdr:col>46</xdr:col>
      <xdr:colOff>38100</xdr:colOff>
      <xdr:row>34</xdr:row>
      <xdr:rowOff>59469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75996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5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116343</xdr:rowOff>
    </xdr:from>
    <xdr:to>
      <xdr:col>41</xdr:col>
      <xdr:colOff>101600</xdr:colOff>
      <xdr:row>35</xdr:row>
      <xdr:rowOff>46493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9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63020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7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128862</xdr:rowOff>
    </xdr:from>
    <xdr:to>
      <xdr:col>36</xdr:col>
      <xdr:colOff>165100</xdr:colOff>
      <xdr:row>35</xdr:row>
      <xdr:rowOff>59012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9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75539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7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91404</xdr:rowOff>
    </xdr:from>
    <xdr:to>
      <xdr:col>55</xdr:col>
      <xdr:colOff>0</xdr:colOff>
      <xdr:row>55</xdr:row>
      <xdr:rowOff>62921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349704"/>
          <a:ext cx="838200" cy="14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62921</xdr:rowOff>
    </xdr:from>
    <xdr:to>
      <xdr:col>50</xdr:col>
      <xdr:colOff>114300</xdr:colOff>
      <xdr:row>55</xdr:row>
      <xdr:rowOff>125992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92671"/>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135379</xdr:rowOff>
    </xdr:from>
    <xdr:to>
      <xdr:col>45</xdr:col>
      <xdr:colOff>177800</xdr:colOff>
      <xdr:row>55</xdr:row>
      <xdr:rowOff>125992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393679"/>
          <a:ext cx="889000" cy="16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26719</xdr:rowOff>
    </xdr:from>
    <xdr:to>
      <xdr:col>41</xdr:col>
      <xdr:colOff>50800</xdr:colOff>
      <xdr:row>54</xdr:row>
      <xdr:rowOff>135379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113569"/>
          <a:ext cx="889000" cy="2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40604</xdr:rowOff>
    </xdr:from>
    <xdr:to>
      <xdr:col>55</xdr:col>
      <xdr:colOff>50800</xdr:colOff>
      <xdr:row>54</xdr:row>
      <xdr:rowOff>142204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63481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15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12121</xdr:rowOff>
    </xdr:from>
    <xdr:to>
      <xdr:col>50</xdr:col>
      <xdr:colOff>165100</xdr:colOff>
      <xdr:row>55</xdr:row>
      <xdr:rowOff>113721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130248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75192</xdr:rowOff>
    </xdr:from>
    <xdr:to>
      <xdr:col>46</xdr:col>
      <xdr:colOff>38100</xdr:colOff>
      <xdr:row>56</xdr:row>
      <xdr:rowOff>5342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21869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84579</xdr:rowOff>
    </xdr:from>
    <xdr:to>
      <xdr:col>41</xdr:col>
      <xdr:colOff>101600</xdr:colOff>
      <xdr:row>55</xdr:row>
      <xdr:rowOff>14729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4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31256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11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147369</xdr:rowOff>
    </xdr:from>
    <xdr:to>
      <xdr:col>36</xdr:col>
      <xdr:colOff>165100</xdr:colOff>
      <xdr:row>53</xdr:row>
      <xdr:rowOff>77519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0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94046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883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21743</xdr:rowOff>
    </xdr:from>
    <xdr:to>
      <xdr:col>55</xdr:col>
      <xdr:colOff>0</xdr:colOff>
      <xdr:row>78</xdr:row>
      <xdr:rowOff>135013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94843"/>
          <a:ext cx="838200" cy="1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105704</xdr:rowOff>
    </xdr:from>
    <xdr:to>
      <xdr:col>50</xdr:col>
      <xdr:colOff>114300</xdr:colOff>
      <xdr:row>78</xdr:row>
      <xdr:rowOff>135013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135904"/>
          <a:ext cx="889000" cy="3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125788</xdr:rowOff>
    </xdr:from>
    <xdr:to>
      <xdr:col>45</xdr:col>
      <xdr:colOff>177800</xdr:colOff>
      <xdr:row>76</xdr:row>
      <xdr:rowOff>105704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84538"/>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142393</xdr:rowOff>
    </xdr:from>
    <xdr:to>
      <xdr:col>55</xdr:col>
      <xdr:colOff>50800</xdr:colOff>
      <xdr:row>78</xdr:row>
      <xdr:rowOff>72543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120820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84213</xdr:rowOff>
    </xdr:from>
    <xdr:to>
      <xdr:col>50</xdr:col>
      <xdr:colOff>165100</xdr:colOff>
      <xdr:row>79</xdr:row>
      <xdr:rowOff>14363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5490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54904</xdr:rowOff>
    </xdr:from>
    <xdr:to>
      <xdr:col>46</xdr:col>
      <xdr:colOff>38100</xdr:colOff>
      <xdr:row>76</xdr:row>
      <xdr:rowOff>156504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74988</xdr:rowOff>
    </xdr:from>
    <xdr:to>
      <xdr:col>41</xdr:col>
      <xdr:colOff>101600</xdr:colOff>
      <xdr:row>76</xdr:row>
      <xdr:rowOff>5138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167846</xdr:rowOff>
    </xdr:from>
    <xdr:to>
      <xdr:col>55</xdr:col>
      <xdr:colOff>0</xdr:colOff>
      <xdr:row>96</xdr:row>
      <xdr:rowOff>4662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284146"/>
          <a:ext cx="838200" cy="1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4662</xdr:rowOff>
    </xdr:from>
    <xdr:to>
      <xdr:col>50</xdr:col>
      <xdr:colOff>114300</xdr:colOff>
      <xdr:row>97</xdr:row>
      <xdr:rowOff>36509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463862"/>
          <a:ext cx="889000" cy="20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36509</xdr:rowOff>
    </xdr:from>
    <xdr:to>
      <xdr:col>45</xdr:col>
      <xdr:colOff>177800</xdr:colOff>
      <xdr:row>97</xdr:row>
      <xdr:rowOff>85046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67159"/>
          <a:ext cx="889000" cy="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117046</xdr:rowOff>
    </xdr:from>
    <xdr:to>
      <xdr:col>55</xdr:col>
      <xdr:colOff>50800</xdr:colOff>
      <xdr:row>95</xdr:row>
      <xdr:rowOff>47196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2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139923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0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125312</xdr:rowOff>
    </xdr:from>
    <xdr:to>
      <xdr:col>50</xdr:col>
      <xdr:colOff>165100</xdr:colOff>
      <xdr:row>96</xdr:row>
      <xdr:rowOff>55462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71989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1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157159</xdr:rowOff>
    </xdr:from>
    <xdr:to>
      <xdr:col>46</xdr:col>
      <xdr:colOff>38100</xdr:colOff>
      <xdr:row>97</xdr:row>
      <xdr:rowOff>87309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103836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34246</xdr:rowOff>
    </xdr:from>
    <xdr:to>
      <xdr:col>41</xdr:col>
      <xdr:colOff>101600</xdr:colOff>
      <xdr:row>97</xdr:row>
      <xdr:rowOff>135846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126973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162571</xdr:rowOff>
    </xdr:from>
    <xdr:to>
      <xdr:col>85</xdr:col>
      <xdr:colOff>127000</xdr:colOff>
      <xdr:row>37</xdr:row>
      <xdr:rowOff>168852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06221"/>
          <a:ext cx="8382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162571</xdr:rowOff>
    </xdr:from>
    <xdr:to>
      <xdr:col>81</xdr:col>
      <xdr:colOff>50800</xdr:colOff>
      <xdr:row>38</xdr:row>
      <xdr:rowOff>11267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06221"/>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52074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61353</xdr:rowOff>
    </xdr:from>
    <xdr:to>
      <xdr:col>76</xdr:col>
      <xdr:colOff>114300</xdr:colOff>
      <xdr:row>38</xdr:row>
      <xdr:rowOff>11267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05003"/>
          <a:ext cx="889000" cy="1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42791</xdr:rowOff>
    </xdr:from>
    <xdr:to>
      <xdr:col>71</xdr:col>
      <xdr:colOff>177800</xdr:colOff>
      <xdr:row>37</xdr:row>
      <xdr:rowOff>61353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386441"/>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47153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48222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118052</xdr:rowOff>
    </xdr:from>
    <xdr:to>
      <xdr:col>85</xdr:col>
      <xdr:colOff>177800</xdr:colOff>
      <xdr:row>38</xdr:row>
      <xdr:rowOff>48202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77429</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4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111771</xdr:rowOff>
    </xdr:from>
    <xdr:to>
      <xdr:col>81</xdr:col>
      <xdr:colOff>101600</xdr:colOff>
      <xdr:row>38</xdr:row>
      <xdr:rowOff>41921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58448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3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131917</xdr:rowOff>
    </xdr:from>
    <xdr:to>
      <xdr:col>76</xdr:col>
      <xdr:colOff>165100</xdr:colOff>
      <xdr:row>38</xdr:row>
      <xdr:rowOff>62067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78594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5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10553</xdr:rowOff>
    </xdr:from>
    <xdr:to>
      <xdr:col>72</xdr:col>
      <xdr:colOff>38100</xdr:colOff>
      <xdr:row>37</xdr:row>
      <xdr:rowOff>112153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128680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163441</xdr:rowOff>
    </xdr:from>
    <xdr:to>
      <xdr:col>67</xdr:col>
      <xdr:colOff>101600</xdr:colOff>
      <xdr:row>37</xdr:row>
      <xdr:rowOff>93591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3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110118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1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1525</xdr:rowOff>
    </xdr:from>
    <xdr:to>
      <xdr:col>85</xdr:col>
      <xdr:colOff>127000</xdr:colOff>
      <xdr:row>76</xdr:row>
      <xdr:rowOff>53262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31725"/>
          <a:ext cx="838200" cy="5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53262</xdr:rowOff>
    </xdr:from>
    <xdr:to>
      <xdr:col>81</xdr:col>
      <xdr:colOff>50800</xdr:colOff>
      <xdr:row>76</xdr:row>
      <xdr:rowOff>69731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83462"/>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50555</xdr:rowOff>
    </xdr:from>
    <xdr:to>
      <xdr:col>76</xdr:col>
      <xdr:colOff>114300</xdr:colOff>
      <xdr:row>76</xdr:row>
      <xdr:rowOff>69731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80755"/>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50555</xdr:rowOff>
    </xdr:from>
    <xdr:to>
      <xdr:col>71</xdr:col>
      <xdr:colOff>177800</xdr:colOff>
      <xdr:row>76</xdr:row>
      <xdr:rowOff>65185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8075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122175</xdr:rowOff>
    </xdr:from>
    <xdr:to>
      <xdr:col>85</xdr:col>
      <xdr:colOff>177800</xdr:colOff>
      <xdr:row>76</xdr:row>
      <xdr:rowOff>52325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145052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2462</xdr:rowOff>
    </xdr:from>
    <xdr:to>
      <xdr:col>81</xdr:col>
      <xdr:colOff>101600</xdr:colOff>
      <xdr:row>76</xdr:row>
      <xdr:rowOff>104062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95189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2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18931</xdr:rowOff>
    </xdr:from>
    <xdr:to>
      <xdr:col>76</xdr:col>
      <xdr:colOff>165100</xdr:colOff>
      <xdr:row>76</xdr:row>
      <xdr:rowOff>120531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111658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171205</xdr:rowOff>
    </xdr:from>
    <xdr:to>
      <xdr:col>72</xdr:col>
      <xdr:colOff>38100</xdr:colOff>
      <xdr:row>76</xdr:row>
      <xdr:rowOff>101355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92482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2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14385</xdr:rowOff>
    </xdr:from>
    <xdr:to>
      <xdr:col>67</xdr:col>
      <xdr:colOff>101600</xdr:colOff>
      <xdr:row>76</xdr:row>
      <xdr:rowOff>115985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107112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3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25530</xdr:rowOff>
    </xdr:from>
    <xdr:to>
      <xdr:col>85</xdr:col>
      <xdr:colOff>127000</xdr:colOff>
      <xdr:row>97</xdr:row>
      <xdr:rowOff>70337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656180"/>
          <a:ext cx="8382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25530</xdr:rowOff>
    </xdr:from>
    <xdr:to>
      <xdr:col>81</xdr:col>
      <xdr:colOff>50800</xdr:colOff>
      <xdr:row>97</xdr:row>
      <xdr:rowOff>37483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656180"/>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37483</xdr:rowOff>
    </xdr:from>
    <xdr:to>
      <xdr:col>76</xdr:col>
      <xdr:colOff>114300</xdr:colOff>
      <xdr:row>97</xdr:row>
      <xdr:rowOff>116971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668133"/>
          <a:ext cx="889000" cy="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156665</xdr:rowOff>
    </xdr:from>
    <xdr:to>
      <xdr:col>71</xdr:col>
      <xdr:colOff>177800</xdr:colOff>
      <xdr:row>97</xdr:row>
      <xdr:rowOff>116971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15865"/>
          <a:ext cx="889000" cy="1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19537</xdr:rowOff>
    </xdr:from>
    <xdr:to>
      <xdr:col>85</xdr:col>
      <xdr:colOff>177800</xdr:colOff>
      <xdr:row>97</xdr:row>
      <xdr:rowOff>121137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169414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146180</xdr:rowOff>
    </xdr:from>
    <xdr:to>
      <xdr:col>81</xdr:col>
      <xdr:colOff>101600</xdr:colOff>
      <xdr:row>97</xdr:row>
      <xdr:rowOff>76330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92857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3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158133</xdr:rowOff>
    </xdr:from>
    <xdr:to>
      <xdr:col>76</xdr:col>
      <xdr:colOff>165100</xdr:colOff>
      <xdr:row>97</xdr:row>
      <xdr:rowOff>88283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104810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3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66171</xdr:rowOff>
    </xdr:from>
    <xdr:to>
      <xdr:col>72</xdr:col>
      <xdr:colOff>38100</xdr:colOff>
      <xdr:row>97</xdr:row>
      <xdr:rowOff>167771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158898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105865</xdr:rowOff>
    </xdr:from>
    <xdr:to>
      <xdr:col>67</xdr:col>
      <xdr:colOff>101600</xdr:colOff>
      <xdr:row>97</xdr:row>
      <xdr:rowOff>36015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52542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34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92462</xdr:rowOff>
    </xdr:from>
    <xdr:to>
      <xdr:col>116</xdr:col>
      <xdr:colOff>63500</xdr:colOff>
      <xdr:row>75</xdr:row>
      <xdr:rowOff>154460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51212"/>
          <a:ext cx="838200" cy="6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154460</xdr:rowOff>
    </xdr:from>
    <xdr:to>
      <xdr:col>111</xdr:col>
      <xdr:colOff>177800</xdr:colOff>
      <xdr:row>76</xdr:row>
      <xdr:rowOff>42137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13210"/>
          <a:ext cx="889000" cy="5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42137</xdr:rowOff>
    </xdr:from>
    <xdr:to>
      <xdr:col>107</xdr:col>
      <xdr:colOff>50800</xdr:colOff>
      <xdr:row>76</xdr:row>
      <xdr:rowOff>78191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72337"/>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78191</xdr:rowOff>
    </xdr:from>
    <xdr:to>
      <xdr:col>102</xdr:col>
      <xdr:colOff>114300</xdr:colOff>
      <xdr:row>77</xdr:row>
      <xdr:rowOff>2899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08391"/>
          <a:ext cx="889000" cy="9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41662</xdr:rowOff>
    </xdr:from>
    <xdr:to>
      <xdr:col>116</xdr:col>
      <xdr:colOff>114300</xdr:colOff>
      <xdr:row>75</xdr:row>
      <xdr:rowOff>143262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64539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103661</xdr:rowOff>
    </xdr:from>
    <xdr:to>
      <xdr:col>112</xdr:col>
      <xdr:colOff>38100</xdr:colOff>
      <xdr:row>76</xdr:row>
      <xdr:rowOff>33812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6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50338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7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162787</xdr:rowOff>
    </xdr:from>
    <xdr:to>
      <xdr:col>107</xdr:col>
      <xdr:colOff>101600</xdr:colOff>
      <xdr:row>76</xdr:row>
      <xdr:rowOff>92937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84064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27391</xdr:rowOff>
    </xdr:from>
    <xdr:to>
      <xdr:col>102</xdr:col>
      <xdr:colOff>165100</xdr:colOff>
      <xdr:row>76</xdr:row>
      <xdr:rowOff>128991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120118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123549</xdr:rowOff>
    </xdr:from>
    <xdr:to>
      <xdr:col>98</xdr:col>
      <xdr:colOff>38100</xdr:colOff>
      <xdr:row>77</xdr:row>
      <xdr:rowOff>53699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5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44826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円となっており、過去５年間をみても類似団体内平均値とくらべて高い水準にある。これは、人口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人当たり職員数が類似団体と比較して多いことなどが挙げられる。職員の年齢構成比率を踏まえ、適切な定員管理を行う必要がある。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82,079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％増加している。要因としては、障害福祉・児童福祉に関わる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106,338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円となっており、うち更新整備分の増加が大きい。これは、既存施設を改修した新中学校（くす星翔中学校）建設事業の実施によるものであり、新中学校が開校する平成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年度までは増加が見込まれる。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の九州北部豪雨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に係る災害復旧事業等により、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熊本地震の発生した平成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減少しているものの類似団体平均値より高い水準となっている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・繰出金は、簡易水道会計に対する新設改良費の繰出金が増加している。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15,898
15,776
286.51
9,552,143
9,108,031
310,703
4,952,762
6,688,649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145578</xdr:rowOff>
    </xdr:from>
    <xdr:to>
      <xdr:col>24</xdr:col>
      <xdr:colOff>63500</xdr:colOff>
      <xdr:row>32</xdr:row>
      <xdr:rowOff>56098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60528"/>
          <a:ext cx="8382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165499</xdr:rowOff>
    </xdr:from>
    <xdr:to>
      <xdr:col>19</xdr:col>
      <xdr:colOff>177800</xdr:colOff>
      <xdr:row>32</xdr:row>
      <xdr:rowOff>56098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08999"/>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165499</xdr:rowOff>
    </xdr:from>
    <xdr:to>
      <xdr:col>15</xdr:col>
      <xdr:colOff>50800</xdr:colOff>
      <xdr:row>31</xdr:row>
      <xdr:rowOff>58057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0899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58057</xdr:rowOff>
    </xdr:from>
    <xdr:to>
      <xdr:col>10</xdr:col>
      <xdr:colOff>114300</xdr:colOff>
      <xdr:row>31</xdr:row>
      <xdr:rowOff>138720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73007"/>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94778</xdr:rowOff>
    </xdr:from>
    <xdr:to>
      <xdr:col>24</xdr:col>
      <xdr:colOff>114300</xdr:colOff>
      <xdr:row>32</xdr:row>
      <xdr:rowOff>24928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117655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6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5298</xdr:rowOff>
    </xdr:from>
    <xdr:to>
      <xdr:col>20</xdr:col>
      <xdr:colOff>38100</xdr:colOff>
      <xdr:row>32</xdr:row>
      <xdr:rowOff>106898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123425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114699</xdr:rowOff>
    </xdr:from>
    <xdr:to>
      <xdr:col>15</xdr:col>
      <xdr:colOff>101600</xdr:colOff>
      <xdr:row>31</xdr:row>
      <xdr:rowOff>44849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61376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3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7257</xdr:rowOff>
    </xdr:from>
    <xdr:to>
      <xdr:col>10</xdr:col>
      <xdr:colOff>165100</xdr:colOff>
      <xdr:row>31</xdr:row>
      <xdr:rowOff>108857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125384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87920</xdr:rowOff>
    </xdr:from>
    <xdr:to>
      <xdr:col>6</xdr:col>
      <xdr:colOff>38100</xdr:colOff>
      <xdr:row>32</xdr:row>
      <xdr:rowOff>18070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34597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7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145255</xdr:rowOff>
    </xdr:from>
    <xdr:to>
      <xdr:col>24</xdr:col>
      <xdr:colOff>63500</xdr:colOff>
      <xdr:row>55</xdr:row>
      <xdr:rowOff>170195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75005"/>
          <a:ext cx="8382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170195</xdr:rowOff>
    </xdr:from>
    <xdr:to>
      <xdr:col>19</xdr:col>
      <xdr:colOff>177800</xdr:colOff>
      <xdr:row>56</xdr:row>
      <xdr:rowOff>35146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99945"/>
          <a:ext cx="889000" cy="3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5397</xdr:rowOff>
    </xdr:from>
    <xdr:to>
      <xdr:col>15</xdr:col>
      <xdr:colOff>50800</xdr:colOff>
      <xdr:row>56</xdr:row>
      <xdr:rowOff>35146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435147"/>
          <a:ext cx="889000" cy="20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5397</xdr:rowOff>
    </xdr:from>
    <xdr:to>
      <xdr:col>10</xdr:col>
      <xdr:colOff>114300</xdr:colOff>
      <xdr:row>55</xdr:row>
      <xdr:rowOff>9192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35147"/>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94455</xdr:rowOff>
    </xdr:from>
    <xdr:to>
      <xdr:col>24</xdr:col>
      <xdr:colOff>114300</xdr:colOff>
      <xdr:row>56</xdr:row>
      <xdr:rowOff>24605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72882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119395</xdr:rowOff>
    </xdr:from>
    <xdr:to>
      <xdr:col>20</xdr:col>
      <xdr:colOff>38100</xdr:colOff>
      <xdr:row>56</xdr:row>
      <xdr:rowOff>49545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40672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4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155796</xdr:rowOff>
    </xdr:from>
    <xdr:to>
      <xdr:col>15</xdr:col>
      <xdr:colOff>101600</xdr:colOff>
      <xdr:row>56</xdr:row>
      <xdr:rowOff>85946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77073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126047</xdr:rowOff>
    </xdr:from>
    <xdr:to>
      <xdr:col>10</xdr:col>
      <xdr:colOff>165100</xdr:colOff>
      <xdr:row>55</xdr:row>
      <xdr:rowOff>56197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72724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1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129842</xdr:rowOff>
    </xdr:from>
    <xdr:to>
      <xdr:col>6</xdr:col>
      <xdr:colOff>38100</xdr:colOff>
      <xdr:row>55</xdr:row>
      <xdr:rowOff>59992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8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76519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16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105595</xdr:rowOff>
    </xdr:from>
    <xdr:to>
      <xdr:col>24</xdr:col>
      <xdr:colOff>63500</xdr:colOff>
      <xdr:row>75</xdr:row>
      <xdr:rowOff>113389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64345"/>
          <a:ext cx="8382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113389</xdr:rowOff>
    </xdr:from>
    <xdr:to>
      <xdr:col>19</xdr:col>
      <xdr:colOff>177800</xdr:colOff>
      <xdr:row>76</xdr:row>
      <xdr:rowOff>47454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72139"/>
          <a:ext cx="889000" cy="10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42632</xdr:rowOff>
    </xdr:from>
    <xdr:to>
      <xdr:col>15</xdr:col>
      <xdr:colOff>50800</xdr:colOff>
      <xdr:row>76</xdr:row>
      <xdr:rowOff>47454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072832"/>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42632</xdr:rowOff>
    </xdr:from>
    <xdr:to>
      <xdr:col>10</xdr:col>
      <xdr:colOff>114300</xdr:colOff>
      <xdr:row>76</xdr:row>
      <xdr:rowOff>155342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72832"/>
          <a:ext cx="889000" cy="1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54795</xdr:rowOff>
    </xdr:from>
    <xdr:to>
      <xdr:col>24</xdr:col>
      <xdr:colOff>114300</xdr:colOff>
      <xdr:row>75</xdr:row>
      <xdr:rowOff>156395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77672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6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62589</xdr:rowOff>
    </xdr:from>
    <xdr:to>
      <xdr:col>20</xdr:col>
      <xdr:colOff>38100</xdr:colOff>
      <xdr:row>75</xdr:row>
      <xdr:rowOff>164188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21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168104</xdr:rowOff>
    </xdr:from>
    <xdr:to>
      <xdr:col>15</xdr:col>
      <xdr:colOff>101600</xdr:colOff>
      <xdr:row>76</xdr:row>
      <xdr:rowOff>98254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114781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0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163282</xdr:rowOff>
    </xdr:from>
    <xdr:to>
      <xdr:col>10</xdr:col>
      <xdr:colOff>165100</xdr:colOff>
      <xdr:row>76</xdr:row>
      <xdr:rowOff>93432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109959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9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104542</xdr:rowOff>
    </xdr:from>
    <xdr:to>
      <xdr:col>6</xdr:col>
      <xdr:colOff>38100</xdr:colOff>
      <xdr:row>77</xdr:row>
      <xdr:rowOff>34692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51219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0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99033</xdr:rowOff>
    </xdr:from>
    <xdr:to>
      <xdr:col>24</xdr:col>
      <xdr:colOff>63500</xdr:colOff>
      <xdr:row>96</xdr:row>
      <xdr:rowOff>109942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58233"/>
          <a:ext cx="8382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109942</xdr:rowOff>
    </xdr:from>
    <xdr:to>
      <xdr:col>19</xdr:col>
      <xdr:colOff>177800</xdr:colOff>
      <xdr:row>96</xdr:row>
      <xdr:rowOff>130727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69142"/>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123315</xdr:rowOff>
    </xdr:from>
    <xdr:to>
      <xdr:col>15</xdr:col>
      <xdr:colOff>50800</xdr:colOff>
      <xdr:row>96</xdr:row>
      <xdr:rowOff>130727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82515"/>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98644</xdr:rowOff>
    </xdr:from>
    <xdr:to>
      <xdr:col>10</xdr:col>
      <xdr:colOff>114300</xdr:colOff>
      <xdr:row>96</xdr:row>
      <xdr:rowOff>123315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57844"/>
          <a:ext cx="889000" cy="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48233</xdr:rowOff>
    </xdr:from>
    <xdr:to>
      <xdr:col>24</xdr:col>
      <xdr:colOff>114300</xdr:colOff>
      <xdr:row>96</xdr:row>
      <xdr:rowOff>149833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26660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59142</xdr:rowOff>
    </xdr:from>
    <xdr:to>
      <xdr:col>20</xdr:col>
      <xdr:colOff>38100</xdr:colOff>
      <xdr:row>96</xdr:row>
      <xdr:rowOff>160742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151869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1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79927</xdr:rowOff>
    </xdr:from>
    <xdr:to>
      <xdr:col>15</xdr:col>
      <xdr:colOff>101600</xdr:colOff>
      <xdr:row>97</xdr:row>
      <xdr:rowOff>10077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72515</xdr:rowOff>
    </xdr:from>
    <xdr:to>
      <xdr:col>10</xdr:col>
      <xdr:colOff>165100</xdr:colOff>
      <xdr:row>97</xdr:row>
      <xdr:rowOff>2665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19192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0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47844</xdr:rowOff>
    </xdr:from>
    <xdr:to>
      <xdr:col>6</xdr:col>
      <xdr:colOff>38100</xdr:colOff>
      <xdr:row>96</xdr:row>
      <xdr:rowOff>149444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0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165971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8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83203</xdr:rowOff>
    </xdr:from>
    <xdr:to>
      <xdr:col>55</xdr:col>
      <xdr:colOff>0</xdr:colOff>
      <xdr:row>39</xdr:row>
      <xdr:rowOff>61650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98303"/>
          <a:ext cx="8382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9724</xdr:rowOff>
    </xdr:from>
    <xdr:to>
      <xdr:col>50</xdr:col>
      <xdr:colOff>114300</xdr:colOff>
      <xdr:row>38</xdr:row>
      <xdr:rowOff>83203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2482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154722</xdr:rowOff>
    </xdr:from>
    <xdr:to>
      <xdr:col>45</xdr:col>
      <xdr:colOff>177800</xdr:colOff>
      <xdr:row>38</xdr:row>
      <xdr:rowOff>9724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26922"/>
          <a:ext cx="889000" cy="1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154722</xdr:rowOff>
    </xdr:from>
    <xdr:to>
      <xdr:col>41</xdr:col>
      <xdr:colOff>50800</xdr:colOff>
      <xdr:row>37</xdr:row>
      <xdr:rowOff>18216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26922"/>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10850</xdr:rowOff>
    </xdr:from>
    <xdr:to>
      <xdr:col>55</xdr:col>
      <xdr:colOff>50800</xdr:colOff>
      <xdr:row>39</xdr:row>
      <xdr:rowOff>112450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97227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32403</xdr:rowOff>
    </xdr:from>
    <xdr:to>
      <xdr:col>50</xdr:col>
      <xdr:colOff>165100</xdr:colOff>
      <xdr:row>38</xdr:row>
      <xdr:rowOff>134003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150530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2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130375</xdr:rowOff>
    </xdr:from>
    <xdr:to>
      <xdr:col>46</xdr:col>
      <xdr:colOff>38100</xdr:colOff>
      <xdr:row>38</xdr:row>
      <xdr:rowOff>60525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77052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103922</xdr:rowOff>
    </xdr:from>
    <xdr:to>
      <xdr:col>41</xdr:col>
      <xdr:colOff>101600</xdr:colOff>
      <xdr:row>37</xdr:row>
      <xdr:rowOff>34072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50599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138866</xdr:rowOff>
    </xdr:from>
    <xdr:to>
      <xdr:col>36</xdr:col>
      <xdr:colOff>165100</xdr:colOff>
      <xdr:row>37</xdr:row>
      <xdr:rowOff>69016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60143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40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51003</xdr:rowOff>
    </xdr:from>
    <xdr:to>
      <xdr:col>55</xdr:col>
      <xdr:colOff>0</xdr:colOff>
      <xdr:row>53</xdr:row>
      <xdr:rowOff>150711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137853"/>
          <a:ext cx="838200" cy="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51003</xdr:rowOff>
    </xdr:from>
    <xdr:to>
      <xdr:col>50</xdr:col>
      <xdr:colOff>114300</xdr:colOff>
      <xdr:row>53</xdr:row>
      <xdr:rowOff>137814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137853"/>
          <a:ext cx="889000" cy="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137814</xdr:rowOff>
    </xdr:from>
    <xdr:to>
      <xdr:col>45</xdr:col>
      <xdr:colOff>177800</xdr:colOff>
      <xdr:row>54</xdr:row>
      <xdr:rowOff>87941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224664"/>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87941</xdr:rowOff>
    </xdr:from>
    <xdr:to>
      <xdr:col>41</xdr:col>
      <xdr:colOff>50800</xdr:colOff>
      <xdr:row>54</xdr:row>
      <xdr:rowOff>150158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346241"/>
          <a:ext cx="889000" cy="6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99911</xdr:rowOff>
    </xdr:from>
    <xdr:to>
      <xdr:col>55</xdr:col>
      <xdr:colOff>50800</xdr:colOff>
      <xdr:row>54</xdr:row>
      <xdr:rowOff>30061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1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122788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3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203</xdr:rowOff>
    </xdr:from>
    <xdr:to>
      <xdr:col>50</xdr:col>
      <xdr:colOff>165100</xdr:colOff>
      <xdr:row>53</xdr:row>
      <xdr:rowOff>101803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0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118330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8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87014</xdr:rowOff>
    </xdr:from>
    <xdr:to>
      <xdr:col>46</xdr:col>
      <xdr:colOff>38100</xdr:colOff>
      <xdr:row>54</xdr:row>
      <xdr:rowOff>17164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33691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9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37141</xdr:rowOff>
    </xdr:from>
    <xdr:to>
      <xdr:col>41</xdr:col>
      <xdr:colOff>101600</xdr:colOff>
      <xdr:row>54</xdr:row>
      <xdr:rowOff>138741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2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155268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0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99358</xdr:rowOff>
    </xdr:from>
    <xdr:to>
      <xdr:col>36</xdr:col>
      <xdr:colOff>165100</xdr:colOff>
      <xdr:row>55</xdr:row>
      <xdr:rowOff>29508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46035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111316</xdr:rowOff>
    </xdr:from>
    <xdr:to>
      <xdr:col>55</xdr:col>
      <xdr:colOff>0</xdr:colOff>
      <xdr:row>77</xdr:row>
      <xdr:rowOff>39954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41516"/>
          <a:ext cx="838200" cy="10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146101</xdr:rowOff>
    </xdr:from>
    <xdr:to>
      <xdr:col>50</xdr:col>
      <xdr:colOff>114300</xdr:colOff>
      <xdr:row>77</xdr:row>
      <xdr:rowOff>39954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04851"/>
          <a:ext cx="889000" cy="2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146101</xdr:rowOff>
    </xdr:from>
    <xdr:to>
      <xdr:col>45</xdr:col>
      <xdr:colOff>177800</xdr:colOff>
      <xdr:row>77</xdr:row>
      <xdr:rowOff>33782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04851"/>
          <a:ext cx="889000" cy="2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128308</xdr:rowOff>
    </xdr:from>
    <xdr:to>
      <xdr:col>41</xdr:col>
      <xdr:colOff>50800</xdr:colOff>
      <xdr:row>77</xdr:row>
      <xdr:rowOff>33782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58508"/>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60516</xdr:rowOff>
    </xdr:from>
    <xdr:to>
      <xdr:col>55</xdr:col>
      <xdr:colOff>50800</xdr:colOff>
      <xdr:row>76</xdr:row>
      <xdr:rowOff>162116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38943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160604</xdr:rowOff>
    </xdr:from>
    <xdr:to>
      <xdr:col>50</xdr:col>
      <xdr:colOff>165100</xdr:colOff>
      <xdr:row>77</xdr:row>
      <xdr:rowOff>90754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81881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28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95301</xdr:rowOff>
    </xdr:from>
    <xdr:to>
      <xdr:col>46</xdr:col>
      <xdr:colOff>38100</xdr:colOff>
      <xdr:row>76</xdr:row>
      <xdr:rowOff>25451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41978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154432</xdr:rowOff>
    </xdr:from>
    <xdr:to>
      <xdr:col>41</xdr:col>
      <xdr:colOff>101600</xdr:colOff>
      <xdr:row>77</xdr:row>
      <xdr:rowOff>84582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101109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77508</xdr:rowOff>
    </xdr:from>
    <xdr:to>
      <xdr:col>36</xdr:col>
      <xdr:colOff>165100</xdr:colOff>
      <xdr:row>77</xdr:row>
      <xdr:rowOff>7658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24185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39301</xdr:rowOff>
    </xdr:from>
    <xdr:to>
      <xdr:col>55</xdr:col>
      <xdr:colOff>0</xdr:colOff>
      <xdr:row>97</xdr:row>
      <xdr:rowOff>77347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69951"/>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113433</xdr:rowOff>
    </xdr:from>
    <xdr:to>
      <xdr:col>50</xdr:col>
      <xdr:colOff>114300</xdr:colOff>
      <xdr:row>97</xdr:row>
      <xdr:rowOff>39301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72633"/>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59113</xdr:rowOff>
    </xdr:from>
    <xdr:to>
      <xdr:col>45</xdr:col>
      <xdr:colOff>177800</xdr:colOff>
      <xdr:row>96</xdr:row>
      <xdr:rowOff>113433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18313"/>
          <a:ext cx="889000" cy="5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113902</xdr:rowOff>
    </xdr:from>
    <xdr:to>
      <xdr:col>41</xdr:col>
      <xdr:colOff>50800</xdr:colOff>
      <xdr:row>96</xdr:row>
      <xdr:rowOff>59113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230202"/>
          <a:ext cx="889000" cy="28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26547</xdr:rowOff>
    </xdr:from>
    <xdr:to>
      <xdr:col>55</xdr:col>
      <xdr:colOff>50800</xdr:colOff>
      <xdr:row>97</xdr:row>
      <xdr:rowOff>128147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4974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3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159951</xdr:rowOff>
    </xdr:from>
    <xdr:to>
      <xdr:col>50</xdr:col>
      <xdr:colOff>165100</xdr:colOff>
      <xdr:row>97</xdr:row>
      <xdr:rowOff>90101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81228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62633</xdr:rowOff>
    </xdr:from>
    <xdr:to>
      <xdr:col>46</xdr:col>
      <xdr:colOff>38100</xdr:colOff>
      <xdr:row>96</xdr:row>
      <xdr:rowOff>164233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155360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8313</xdr:rowOff>
    </xdr:from>
    <xdr:to>
      <xdr:col>41</xdr:col>
      <xdr:colOff>101600</xdr:colOff>
      <xdr:row>96</xdr:row>
      <xdr:rowOff>109913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63102</xdr:rowOff>
    </xdr:from>
    <xdr:to>
      <xdr:col>36</xdr:col>
      <xdr:colOff>165100</xdr:colOff>
      <xdr:row>94</xdr:row>
      <xdr:rowOff>164702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9779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9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154654</xdr:rowOff>
    </xdr:from>
    <xdr:to>
      <xdr:col>85</xdr:col>
      <xdr:colOff>127000</xdr:colOff>
      <xdr:row>37</xdr:row>
      <xdr:rowOff>26048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26854"/>
          <a:ext cx="8382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155340</xdr:rowOff>
    </xdr:from>
    <xdr:to>
      <xdr:col>81</xdr:col>
      <xdr:colOff>50800</xdr:colOff>
      <xdr:row>37</xdr:row>
      <xdr:rowOff>26048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56090"/>
          <a:ext cx="889000" cy="2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155340</xdr:rowOff>
    </xdr:from>
    <xdr:to>
      <xdr:col>76</xdr:col>
      <xdr:colOff>114300</xdr:colOff>
      <xdr:row>36</xdr:row>
      <xdr:rowOff>162198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5609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119964</xdr:rowOff>
    </xdr:from>
    <xdr:to>
      <xdr:col>71</xdr:col>
      <xdr:colOff>177800</xdr:colOff>
      <xdr:row>36</xdr:row>
      <xdr:rowOff>162198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92164"/>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103854</xdr:rowOff>
    </xdr:from>
    <xdr:to>
      <xdr:col>85</xdr:col>
      <xdr:colOff>177800</xdr:colOff>
      <xdr:row>37</xdr:row>
      <xdr:rowOff>34004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82281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146698</xdr:rowOff>
    </xdr:from>
    <xdr:to>
      <xdr:col>81</xdr:col>
      <xdr:colOff>101600</xdr:colOff>
      <xdr:row>37</xdr:row>
      <xdr:rowOff>76848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67975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1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104540</xdr:rowOff>
    </xdr:from>
    <xdr:to>
      <xdr:col>76</xdr:col>
      <xdr:colOff>165100</xdr:colOff>
      <xdr:row>36</xdr:row>
      <xdr:rowOff>34690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51217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111398</xdr:rowOff>
    </xdr:from>
    <xdr:to>
      <xdr:col>72</xdr:col>
      <xdr:colOff>38100</xdr:colOff>
      <xdr:row>37</xdr:row>
      <xdr:rowOff>41548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32675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69164</xdr:rowOff>
    </xdr:from>
    <xdr:to>
      <xdr:col>67</xdr:col>
      <xdr:colOff>101600</xdr:colOff>
      <xdr:row>36</xdr:row>
      <xdr:rowOff>170764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15841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56866</xdr:rowOff>
    </xdr:from>
    <xdr:to>
      <xdr:col>85</xdr:col>
      <xdr:colOff>127000</xdr:colOff>
      <xdr:row>52</xdr:row>
      <xdr:rowOff>109606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8629366"/>
          <a:ext cx="838200" cy="39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109606</xdr:rowOff>
    </xdr:from>
    <xdr:to>
      <xdr:col>81</xdr:col>
      <xdr:colOff>50800</xdr:colOff>
      <xdr:row>53</xdr:row>
      <xdr:rowOff>90943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025006"/>
          <a:ext cx="889000" cy="1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90943</xdr:rowOff>
    </xdr:from>
    <xdr:to>
      <xdr:col>76</xdr:col>
      <xdr:colOff>114300</xdr:colOff>
      <xdr:row>55</xdr:row>
      <xdr:rowOff>14574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177793"/>
          <a:ext cx="889000" cy="2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14574</xdr:rowOff>
    </xdr:from>
    <xdr:to>
      <xdr:col>71</xdr:col>
      <xdr:colOff>177800</xdr:colOff>
      <xdr:row>55</xdr:row>
      <xdr:rowOff>68524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44432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6066</xdr:rowOff>
    </xdr:from>
    <xdr:to>
      <xdr:col>85</xdr:col>
      <xdr:colOff>177800</xdr:colOff>
      <xdr:row>50</xdr:row>
      <xdr:rowOff>107666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8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28943</xdr:rowOff>
    </xdr:from>
    <xdr:ext cx="599010"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4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58806</xdr:rowOff>
    </xdr:from>
    <xdr:to>
      <xdr:col>81</xdr:col>
      <xdr:colOff>101600</xdr:colOff>
      <xdr:row>52</xdr:row>
      <xdr:rowOff>160406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89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5483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7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40143</xdr:rowOff>
    </xdr:from>
    <xdr:to>
      <xdr:col>76</xdr:col>
      <xdr:colOff>165100</xdr:colOff>
      <xdr:row>53</xdr:row>
      <xdr:rowOff>141743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1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158270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9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135224</xdr:rowOff>
    </xdr:from>
    <xdr:to>
      <xdr:col>72</xdr:col>
      <xdr:colOff>38100</xdr:colOff>
      <xdr:row>55</xdr:row>
      <xdr:rowOff>65374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3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81901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1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17724</xdr:rowOff>
    </xdr:from>
    <xdr:to>
      <xdr:col>67</xdr:col>
      <xdr:colOff>101600</xdr:colOff>
      <xdr:row>55</xdr:row>
      <xdr:rowOff>119324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4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135851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2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162571</xdr:rowOff>
    </xdr:from>
    <xdr:to>
      <xdr:col>85</xdr:col>
      <xdr:colOff>127000</xdr:colOff>
      <xdr:row>77</xdr:row>
      <xdr:rowOff>168852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64221"/>
          <a:ext cx="8382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162571</xdr:rowOff>
    </xdr:from>
    <xdr:to>
      <xdr:col>81</xdr:col>
      <xdr:colOff>50800</xdr:colOff>
      <xdr:row>78</xdr:row>
      <xdr:rowOff>11268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364221"/>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52033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61353</xdr:rowOff>
    </xdr:from>
    <xdr:to>
      <xdr:col>76</xdr:col>
      <xdr:colOff>114300</xdr:colOff>
      <xdr:row>78</xdr:row>
      <xdr:rowOff>11268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263003"/>
          <a:ext cx="889000" cy="1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42791</xdr:rowOff>
    </xdr:from>
    <xdr:to>
      <xdr:col>71</xdr:col>
      <xdr:colOff>177800</xdr:colOff>
      <xdr:row>77</xdr:row>
      <xdr:rowOff>61353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244441"/>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47153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48221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118052</xdr:rowOff>
    </xdr:from>
    <xdr:to>
      <xdr:col>85</xdr:col>
      <xdr:colOff>177800</xdr:colOff>
      <xdr:row>78</xdr:row>
      <xdr:rowOff>48202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77429</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111771</xdr:rowOff>
    </xdr:from>
    <xdr:to>
      <xdr:col>81</xdr:col>
      <xdr:colOff>101600</xdr:colOff>
      <xdr:row>78</xdr:row>
      <xdr:rowOff>41921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58448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08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131918</xdr:rowOff>
    </xdr:from>
    <xdr:to>
      <xdr:col>76</xdr:col>
      <xdr:colOff>165100</xdr:colOff>
      <xdr:row>78</xdr:row>
      <xdr:rowOff>62068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78595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1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10553</xdr:rowOff>
    </xdr:from>
    <xdr:to>
      <xdr:col>72</xdr:col>
      <xdr:colOff>38100</xdr:colOff>
      <xdr:row>77</xdr:row>
      <xdr:rowOff>112153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128680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9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163441</xdr:rowOff>
    </xdr:from>
    <xdr:to>
      <xdr:col>67</xdr:col>
      <xdr:colOff>101600</xdr:colOff>
      <xdr:row>77</xdr:row>
      <xdr:rowOff>93591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1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110117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29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1343</xdr:rowOff>
    </xdr:from>
    <xdr:to>
      <xdr:col>85</xdr:col>
      <xdr:colOff>127000</xdr:colOff>
      <xdr:row>96</xdr:row>
      <xdr:rowOff>53262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60543"/>
          <a:ext cx="838200" cy="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53262</xdr:rowOff>
    </xdr:from>
    <xdr:to>
      <xdr:col>81</xdr:col>
      <xdr:colOff>50800</xdr:colOff>
      <xdr:row>96</xdr:row>
      <xdr:rowOff>69731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12462"/>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50555</xdr:rowOff>
    </xdr:from>
    <xdr:to>
      <xdr:col>76</xdr:col>
      <xdr:colOff>114300</xdr:colOff>
      <xdr:row>96</xdr:row>
      <xdr:rowOff>69731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09755"/>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50555</xdr:rowOff>
    </xdr:from>
    <xdr:to>
      <xdr:col>71</xdr:col>
      <xdr:colOff>177800</xdr:colOff>
      <xdr:row>96</xdr:row>
      <xdr:rowOff>65185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0975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121993</xdr:rowOff>
    </xdr:from>
    <xdr:to>
      <xdr:col>85</xdr:col>
      <xdr:colOff>177800</xdr:colOff>
      <xdr:row>96</xdr:row>
      <xdr:rowOff>52143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144870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2462</xdr:rowOff>
    </xdr:from>
    <xdr:to>
      <xdr:col>81</xdr:col>
      <xdr:colOff>101600</xdr:colOff>
      <xdr:row>96</xdr:row>
      <xdr:rowOff>104062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95189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18931</xdr:rowOff>
    </xdr:from>
    <xdr:to>
      <xdr:col>76</xdr:col>
      <xdr:colOff>165100</xdr:colOff>
      <xdr:row>96</xdr:row>
      <xdr:rowOff>120531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111658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171205</xdr:rowOff>
    </xdr:from>
    <xdr:to>
      <xdr:col>72</xdr:col>
      <xdr:colOff>38100</xdr:colOff>
      <xdr:row>96</xdr:row>
      <xdr:rowOff>101355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92482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14385</xdr:rowOff>
    </xdr:from>
    <xdr:to>
      <xdr:col>67</xdr:col>
      <xdr:colOff>101600</xdr:colOff>
      <xdr:row>96</xdr:row>
      <xdr:rowOff>115985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107112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年度決算で類似団体平均値よりも高い項目⇒議会費、民生費、農林水産業費、教育費、災害復旧費、公債費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民生費は、福祉サービスにおいて町独自の事業を行っているため、高い水準となっている。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農林水産業費は、日本型直接支払制度の実施や、畜産振興対策、有害鳥獣対策等に取り組んでいるため高い水準となっている。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教育費は、新中学校（くす星翔中学校）建設事業などを実施しているため高い水準となっており、くす星翔中学校が開校する平成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年度まで増加が続く見込みである。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年度決算で類似団体平均値よりも低い項目⇒総務費、衛生費、労働費、商工費、土木費、消防費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消防費は、類似団体平均値を下回っているものの、日田玖珠広域消防組合の人件費に係る負担金が増加傾向である。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年度については、財政調整基金を取り崩しており、実質単年度収支は赤字となっている。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年連続の赤字であり、財政調整基金残高の減少が続いている状況である。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統合中学校建設など大型事業の実施により、公債費の増加や学校跡地管理など新たな経費が発生することが見込まれることから、行財政改革の推進が必要となっている。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年度決算は、すべての会計において黒字となっており、赤字は発生していない。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月から北山田簡易水道を統合したことにより給水収益は増加している。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簡易水道会計については、北山田簡易水道が水道事業に統合されたことにより実質的な収入が減少し、実質収支は０となっている。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今後も引き続き歳出の推移を注視し、必要な措置を講じていく必要がある。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9552143</v>
      </c>
      <c r="BO4" s="441"/>
      <c r="BP4" s="441"/>
      <c r="BQ4" s="441"/>
      <c r="BR4" s="441"/>
      <c r="BS4" s="441"/>
      <c r="BT4" s="441"/>
      <c r="BU4" s="442"/>
      <c r="BV4" s="440">
        <v>9292390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6.3</v>
      </c>
      <c r="CU4" s="622"/>
      <c r="CV4" s="622"/>
      <c r="CW4" s="622"/>
      <c r="CX4" s="622"/>
      <c r="CY4" s="622"/>
      <c r="CZ4" s="622"/>
      <c r="DA4" s="623"/>
      <c r="DB4" s="621">
        <v>7.5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9108031</v>
      </c>
      <c r="BO5" s="446"/>
      <c r="BP5" s="446"/>
      <c r="BQ5" s="446"/>
      <c r="BR5" s="446"/>
      <c r="BS5" s="446"/>
      <c r="BT5" s="446"/>
      <c r="BU5" s="447"/>
      <c r="BV5" s="445">
        <v>8776446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91.2</v>
      </c>
      <c r="CU5" s="416"/>
      <c r="CV5" s="416"/>
      <c r="CW5" s="416"/>
      <c r="CX5" s="416"/>
      <c r="CY5" s="416"/>
      <c r="CZ5" s="416"/>
      <c r="DA5" s="417"/>
      <c r="DB5" s="415">
        <v>89.5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444112</v>
      </c>
      <c r="BO6" s="446"/>
      <c r="BP6" s="446"/>
      <c r="BQ6" s="446"/>
      <c r="BR6" s="446"/>
      <c r="BS6" s="446"/>
      <c r="BT6" s="446"/>
      <c r="BU6" s="447"/>
      <c r="BV6" s="445">
        <v>515944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95.7</v>
      </c>
      <c r="CU6" s="596"/>
      <c r="CV6" s="596"/>
      <c r="CW6" s="596"/>
      <c r="CX6" s="596"/>
      <c r="CY6" s="596"/>
      <c r="CZ6" s="596"/>
      <c r="DA6" s="597"/>
      <c r="DB6" s="595">
        <v>93.9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133409</v>
      </c>
      <c r="BO7" s="446"/>
      <c r="BP7" s="446"/>
      <c r="BQ7" s="446"/>
      <c r="BR7" s="446"/>
      <c r="BS7" s="446"/>
      <c r="BT7" s="446"/>
      <c r="BU7" s="447"/>
      <c r="BV7" s="445">
        <v>143174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4952762</v>
      </c>
      <c r="CU7" s="446"/>
      <c r="CV7" s="446"/>
      <c r="CW7" s="446"/>
      <c r="CX7" s="446"/>
      <c r="CY7" s="446"/>
      <c r="CZ7" s="446"/>
      <c r="DA7" s="447"/>
      <c r="DB7" s="445">
        <v>5002586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96</v>
      </c>
      <c r="AV8" s="503"/>
      <c r="AW8" s="503"/>
      <c r="AX8" s="503"/>
      <c r="AY8" s="425" t="s">
        <v>103</v>
      </c>
      <c r="AZ8" s="426"/>
      <c r="BA8" s="426"/>
      <c r="BB8" s="426"/>
      <c r="BC8" s="426"/>
      <c r="BD8" s="426"/>
      <c r="BE8" s="426"/>
      <c r="BF8" s="426"/>
      <c r="BG8" s="426"/>
      <c r="BH8" s="426"/>
      <c r="BI8" s="426"/>
      <c r="BJ8" s="426"/>
      <c r="BK8" s="426"/>
      <c r="BL8" s="426"/>
      <c r="BM8" s="427"/>
      <c r="BN8" s="445">
        <v>310703</v>
      </c>
      <c r="BO8" s="446"/>
      <c r="BP8" s="446"/>
      <c r="BQ8" s="446"/>
      <c r="BR8" s="446"/>
      <c r="BS8" s="446"/>
      <c r="BT8" s="446"/>
      <c r="BU8" s="447"/>
      <c r="BV8" s="445">
        <v>372770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15823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96</v>
      </c>
      <c r="AV9" s="503"/>
      <c r="AW9" s="503"/>
      <c r="AX9" s="503"/>
      <c r="AY9" s="425" t="s">
        <v>109</v>
      </c>
      <c r="AZ9" s="426"/>
      <c r="BA9" s="426"/>
      <c r="BB9" s="426"/>
      <c r="BC9" s="426"/>
      <c r="BD9" s="426"/>
      <c r="BE9" s="426"/>
      <c r="BF9" s="426"/>
      <c r="BG9" s="426"/>
      <c r="BH9" s="426"/>
      <c r="BI9" s="426"/>
      <c r="BJ9" s="426"/>
      <c r="BK9" s="426"/>
      <c r="BL9" s="426"/>
      <c r="BM9" s="427"/>
      <c r="BN9" s="445">
        <v>-62067</v>
      </c>
      <c r="BO9" s="446"/>
      <c r="BP9" s="446"/>
      <c r="BQ9" s="446"/>
      <c r="BR9" s="446"/>
      <c r="BS9" s="446"/>
      <c r="BT9" s="446"/>
      <c r="BU9" s="447"/>
      <c r="BV9" s="445">
        <v>37068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11.1</v>
      </c>
      <c r="CU9" s="416"/>
      <c r="CV9" s="416"/>
      <c r="CW9" s="416"/>
      <c r="CX9" s="416"/>
      <c r="CY9" s="416"/>
      <c r="CZ9" s="416"/>
      <c r="DA9" s="417"/>
      <c r="DB9" s="415">
        <v>11.2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17054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238</v>
      </c>
      <c r="BO10" s="446"/>
      <c r="BP10" s="446"/>
      <c r="BQ10" s="446"/>
      <c r="BR10" s="446"/>
      <c r="BS10" s="446"/>
      <c r="BT10" s="446"/>
      <c r="BU10" s="447"/>
      <c r="BV10" s="445">
        <v>366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15898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118739</v>
      </c>
      <c r="BO12" s="446"/>
      <c r="BP12" s="446"/>
      <c r="BQ12" s="446"/>
      <c r="BR12" s="446"/>
      <c r="BS12" s="446"/>
      <c r="BT12" s="446"/>
      <c r="BU12" s="447"/>
      <c r="BV12" s="445">
        <v>161758</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15776</v>
      </c>
      <c r="S13" s="549"/>
      <c r="T13" s="549"/>
      <c r="U13" s="549"/>
      <c r="V13" s="550"/>
      <c r="W13" s="536" t="s">
        <v>132</v>
      </c>
      <c r="X13" s="458"/>
      <c r="Y13" s="458"/>
      <c r="Z13" s="458"/>
      <c r="AA13" s="458"/>
      <c r="AB13" s="459"/>
      <c r="AC13" s="421">
        <v>1275</v>
      </c>
      <c r="AD13" s="422"/>
      <c r="AE13" s="422"/>
      <c r="AF13" s="422"/>
      <c r="AG13" s="423"/>
      <c r="AH13" s="421">
        <v>1408</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-180568</v>
      </c>
      <c r="BO13" s="446"/>
      <c r="BP13" s="446"/>
      <c r="BQ13" s="446"/>
      <c r="BR13" s="446"/>
      <c r="BS13" s="446"/>
      <c r="BT13" s="446"/>
      <c r="BU13" s="447"/>
      <c r="BV13" s="445">
        <v>-124324</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2.7</v>
      </c>
      <c r="CU13" s="416"/>
      <c r="CV13" s="416"/>
      <c r="CW13" s="416"/>
      <c r="CX13" s="416"/>
      <c r="CY13" s="416"/>
      <c r="CZ13" s="416"/>
      <c r="DA13" s="417"/>
      <c r="DB13" s="415">
        <v>3.2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16185</v>
      </c>
      <c r="S14" s="549"/>
      <c r="T14" s="549"/>
      <c r="U14" s="549"/>
      <c r="V14" s="550"/>
      <c r="W14" s="551"/>
      <c r="X14" s="461"/>
      <c r="Y14" s="461"/>
      <c r="Z14" s="461"/>
      <c r="AA14" s="461"/>
      <c r="AB14" s="462"/>
      <c r="AC14" s="541">
        <v>15.9</v>
      </c>
      <c r="AD14" s="542"/>
      <c r="AE14" s="542"/>
      <c r="AF14" s="542"/>
      <c r="AG14" s="543"/>
      <c r="AH14" s="541">
        <v>16.899999999999999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16060</v>
      </c>
      <c r="S15" s="549"/>
      <c r="T15" s="549"/>
      <c r="U15" s="549"/>
      <c r="V15" s="550"/>
      <c r="W15" s="536" t="s">
        <v>140</v>
      </c>
      <c r="X15" s="458"/>
      <c r="Y15" s="458"/>
      <c r="Z15" s="458"/>
      <c r="AA15" s="458"/>
      <c r="AB15" s="459"/>
      <c r="AC15" s="421">
        <v>1585</v>
      </c>
      <c r="AD15" s="422"/>
      <c r="AE15" s="422"/>
      <c r="AF15" s="422"/>
      <c r="AG15" s="423"/>
      <c r="AH15" s="421">
        <v>1550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1544944</v>
      </c>
      <c r="BO15" s="441"/>
      <c r="BP15" s="441"/>
      <c r="BQ15" s="441"/>
      <c r="BR15" s="441"/>
      <c r="BS15" s="441"/>
      <c r="BT15" s="441"/>
      <c r="BU15" s="442"/>
      <c r="BV15" s="440">
        <v>1547229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19.7</v>
      </c>
      <c r="AD16" s="542"/>
      <c r="AE16" s="542"/>
      <c r="AF16" s="542"/>
      <c r="AG16" s="543"/>
      <c r="AH16" s="541">
        <v>18.600000000000001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4318805</v>
      </c>
      <c r="BO16" s="446"/>
      <c r="BP16" s="446"/>
      <c r="BQ16" s="446"/>
      <c r="BR16" s="446"/>
      <c r="BS16" s="446"/>
      <c r="BT16" s="446"/>
      <c r="BU16" s="447"/>
      <c r="BV16" s="445">
        <v>4374801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5170</v>
      </c>
      <c r="AD17" s="422"/>
      <c r="AE17" s="422"/>
      <c r="AF17" s="422"/>
      <c r="AG17" s="423"/>
      <c r="AH17" s="421">
        <v>5387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1945306</v>
      </c>
      <c r="BO17" s="446"/>
      <c r="BP17" s="446"/>
      <c r="BQ17" s="446"/>
      <c r="BR17" s="446"/>
      <c r="BS17" s="446"/>
      <c r="BT17" s="446"/>
      <c r="BU17" s="447"/>
      <c r="BV17" s="445">
        <v>1943916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286.51</v>
      </c>
      <c r="M18" s="510"/>
      <c r="N18" s="510"/>
      <c r="O18" s="510"/>
      <c r="P18" s="510"/>
      <c r="Q18" s="510"/>
      <c r="R18" s="511"/>
      <c r="S18" s="511"/>
      <c r="T18" s="511"/>
      <c r="U18" s="511"/>
      <c r="V18" s="512"/>
      <c r="W18" s="526"/>
      <c r="X18" s="527"/>
      <c r="Y18" s="527"/>
      <c r="Z18" s="527"/>
      <c r="AA18" s="527"/>
      <c r="AB18" s="537"/>
      <c r="AC18" s="409">
        <v>64.400000000000006</v>
      </c>
      <c r="AD18" s="410"/>
      <c r="AE18" s="410"/>
      <c r="AF18" s="410"/>
      <c r="AG18" s="513"/>
      <c r="AH18" s="409">
        <v>64.599999999999994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4615547</v>
      </c>
      <c r="BO18" s="446"/>
      <c r="BP18" s="446"/>
      <c r="BQ18" s="446"/>
      <c r="BR18" s="446"/>
      <c r="BS18" s="446"/>
      <c r="BT18" s="446"/>
      <c r="BU18" s="447"/>
      <c r="BV18" s="445">
        <v>4547672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55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6251846</v>
      </c>
      <c r="BO19" s="446"/>
      <c r="BP19" s="446"/>
      <c r="BQ19" s="446"/>
      <c r="BR19" s="446"/>
      <c r="BS19" s="446"/>
      <c r="BT19" s="446"/>
      <c r="BU19" s="447"/>
      <c r="BV19" s="445">
        <v>6318392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5988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6688649</v>
      </c>
      <c r="BO23" s="446"/>
      <c r="BP23" s="446"/>
      <c r="BQ23" s="446"/>
      <c r="BR23" s="446"/>
      <c r="BS23" s="446"/>
      <c r="BT23" s="446"/>
      <c r="BU23" s="447"/>
      <c r="BV23" s="445">
        <v>6769842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7530</v>
      </c>
      <c r="R24" s="422"/>
      <c r="S24" s="422"/>
      <c r="T24" s="422"/>
      <c r="U24" s="422"/>
      <c r="V24" s="423"/>
      <c r="W24" s="487"/>
      <c r="X24" s="478"/>
      <c r="Y24" s="479"/>
      <c r="Z24" s="418" t="s">
        <v>164</v>
      </c>
      <c r="AA24" s="419"/>
      <c r="AB24" s="419"/>
      <c r="AC24" s="419"/>
      <c r="AD24" s="419"/>
      <c r="AE24" s="419"/>
      <c r="AF24" s="419"/>
      <c r="AG24" s="420"/>
      <c r="AH24" s="421">
        <v>158</v>
      </c>
      <c r="AI24" s="422"/>
      <c r="AJ24" s="422"/>
      <c r="AK24" s="422"/>
      <c r="AL24" s="423"/>
      <c r="AM24" s="421">
        <v>527246</v>
      </c>
      <c r="AN24" s="422"/>
      <c r="AO24" s="422"/>
      <c r="AP24" s="422"/>
      <c r="AQ24" s="422"/>
      <c r="AR24" s="423"/>
      <c r="AS24" s="421">
        <v>3337</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6543181</v>
      </c>
      <c r="BO24" s="446"/>
      <c r="BP24" s="446"/>
      <c r="BQ24" s="446"/>
      <c r="BR24" s="446"/>
      <c r="BS24" s="446"/>
      <c r="BT24" s="446"/>
      <c r="BU24" s="447"/>
      <c r="BV24" s="445">
        <v>6499647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6170</v>
      </c>
      <c r="R25" s="422"/>
      <c r="S25" s="422"/>
      <c r="T25" s="422"/>
      <c r="U25" s="422"/>
      <c r="V25" s="423"/>
      <c r="W25" s="487"/>
      <c r="X25" s="478"/>
      <c r="Y25" s="479"/>
      <c r="Z25" s="418" t="s">
        <v>167</v>
      </c>
      <c r="AA25" s="419"/>
      <c r="AB25" s="419"/>
      <c r="AC25" s="419"/>
      <c r="AD25" s="419"/>
      <c r="AE25" s="419"/>
      <c r="AF25" s="419"/>
      <c r="AG25" s="420"/>
      <c r="AH25" s="421" t="s">
        <v>130</v>
      </c>
      <c r="AI25" s="422"/>
      <c r="AJ25" s="422"/>
      <c r="AK25" s="422"/>
      <c r="AL25" s="423"/>
      <c r="AM25" s="421" t="s">
        <v>130</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724039</v>
      </c>
      <c r="BO25" s="441"/>
      <c r="BP25" s="441"/>
      <c r="BQ25" s="441"/>
      <c r="BR25" s="441"/>
      <c r="BS25" s="441"/>
      <c r="BT25" s="441"/>
      <c r="BU25" s="442"/>
      <c r="BV25" s="440">
        <v>1054750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5630</v>
      </c>
      <c r="R26" s="422"/>
      <c r="S26" s="422"/>
      <c r="T26" s="422"/>
      <c r="U26" s="422"/>
      <c r="V26" s="423"/>
      <c r="W26" s="487"/>
      <c r="X26" s="478"/>
      <c r="Y26" s="479"/>
      <c r="Z26" s="418" t="s">
        <v>170</v>
      </c>
      <c r="AA26" s="500"/>
      <c r="AB26" s="500"/>
      <c r="AC26" s="500"/>
      <c r="AD26" s="500"/>
      <c r="AE26" s="500"/>
      <c r="AF26" s="500"/>
      <c r="AG26" s="501"/>
      <c r="AH26" s="421">
        <v>5</v>
      </c>
      <c r="AI26" s="422"/>
      <c r="AJ26" s="422"/>
      <c r="AK26" s="422"/>
      <c r="AL26" s="423"/>
      <c r="AM26" s="421">
        <v>18775</v>
      </c>
      <c r="AN26" s="422"/>
      <c r="AO26" s="422"/>
      <c r="AP26" s="422"/>
      <c r="AQ26" s="422"/>
      <c r="AR26" s="423"/>
      <c r="AS26" s="421">
        <v>3755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3150</v>
      </c>
      <c r="R27" s="422"/>
      <c r="S27" s="422"/>
      <c r="T27" s="422"/>
      <c r="U27" s="422"/>
      <c r="V27" s="423"/>
      <c r="W27" s="487"/>
      <c r="X27" s="478"/>
      <c r="Y27" s="479"/>
      <c r="Z27" s="418" t="s">
        <v>173</v>
      </c>
      <c r="AA27" s="419"/>
      <c r="AB27" s="419"/>
      <c r="AC27" s="419"/>
      <c r="AD27" s="419"/>
      <c r="AE27" s="419"/>
      <c r="AF27" s="419"/>
      <c r="AG27" s="420"/>
      <c r="AH27" s="421">
        <v>10</v>
      </c>
      <c r="AI27" s="422"/>
      <c r="AJ27" s="422"/>
      <c r="AK27" s="422"/>
      <c r="AL27" s="423"/>
      <c r="AM27" s="421">
        <v>38208</v>
      </c>
      <c r="AN27" s="422"/>
      <c r="AO27" s="422"/>
      <c r="AP27" s="422"/>
      <c r="AQ27" s="422"/>
      <c r="AR27" s="423"/>
      <c r="AS27" s="421">
        <v>3821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238545</v>
      </c>
      <c r="BO27" s="449"/>
      <c r="BP27" s="449"/>
      <c r="BQ27" s="449"/>
      <c r="BR27" s="449"/>
      <c r="BS27" s="449"/>
      <c r="BT27" s="449"/>
      <c r="BU27" s="450"/>
      <c r="BV27" s="448">
        <v>238521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2730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122</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1317795</v>
      </c>
      <c r="BO28" s="441"/>
      <c r="BP28" s="441"/>
      <c r="BQ28" s="441"/>
      <c r="BR28" s="441"/>
      <c r="BS28" s="441"/>
      <c r="BT28" s="441"/>
      <c r="BU28" s="442"/>
      <c r="BV28" s="440">
        <v>1436296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12</v>
      </c>
      <c r="M29" s="422"/>
      <c r="N29" s="422"/>
      <c r="O29" s="422"/>
      <c r="P29" s="423"/>
      <c r="Q29" s="421">
        <v>2620</v>
      </c>
      <c r="R29" s="422"/>
      <c r="S29" s="422"/>
      <c r="T29" s="422"/>
      <c r="U29" s="422"/>
      <c r="V29" s="423"/>
      <c r="W29" s="488"/>
      <c r="X29" s="489"/>
      <c r="Y29" s="490"/>
      <c r="Z29" s="418" t="s">
        <v>179</v>
      </c>
      <c r="AA29" s="419"/>
      <c r="AB29" s="419"/>
      <c r="AC29" s="419"/>
      <c r="AD29" s="419"/>
      <c r="AE29" s="419"/>
      <c r="AF29" s="419"/>
      <c r="AG29" s="420"/>
      <c r="AH29" s="421">
        <v>168</v>
      </c>
      <c r="AI29" s="422"/>
      <c r="AJ29" s="422"/>
      <c r="AK29" s="422"/>
      <c r="AL29" s="423"/>
      <c r="AM29" s="421">
        <v>565454</v>
      </c>
      <c r="AN29" s="422"/>
      <c r="AO29" s="422"/>
      <c r="AP29" s="422"/>
      <c r="AQ29" s="422"/>
      <c r="AR29" s="423"/>
      <c r="AS29" s="421">
        <v>3366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707947</v>
      </c>
      <c r="BO29" s="446"/>
      <c r="BP29" s="446"/>
      <c r="BQ29" s="446"/>
      <c r="BR29" s="446"/>
      <c r="BS29" s="446"/>
      <c r="BT29" s="446"/>
      <c r="BU29" s="447"/>
      <c r="BV29" s="445">
        <v>714113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101.6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2966426</v>
      </c>
      <c r="BO30" s="449"/>
      <c r="BP30" s="449"/>
      <c r="BQ30" s="449"/>
      <c r="BR30" s="449"/>
      <c r="BS30" s="449"/>
      <c r="BT30" s="449"/>
      <c r="BU30" s="450"/>
      <c r="BV30" s="448">
        <v>2864602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大分県退職手当組合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くすみち</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大分県消防補償等組合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大分県交通災害共済組合（交通災害共済事業会計）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大分県市町村会館管理組合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大分県後期高齢者医療広域連合（普通会計）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大分県後期高齢者医療広域連合（後期高齢者医療事業会計）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日田玖珠広域消防組合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玖珠九重行政事務組合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8HBWvyyNmj5kujluOAwawXLrc0122LQkDNEPvY1t1wBqXWdex4zLDBFcBCJfkSW+7iJEs17TZjldRngXNuLPw==" saltValue="alxmWmWc37H12j5Td7rF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8" t="s">
        <v>560</v>
      </c>
      <c r="D34" s="1218"/>
      <c r="E34" s="1219"/>
      <c r="F34" s="32">
        <v>5.6</v>
      </c>
      <c r="G34" s="33">
        <v>7.52</v>
      </c>
      <c r="H34" s="33">
        <v>6.63</v>
      </c>
      <c r="I34" s="33">
        <v>7.45</v>
      </c>
      <c r="J34" s="34">
        <v>6.27</v>
      </c>
      <c r="K34" s="22"/>
      <c r="L34" s="22"/>
      <c r="M34" s="22"/>
      <c r="N34" s="22"/>
      <c r="O34" s="22"/>
      <c r="P34" s="22"/>
    </row>
    <row r="35" spans="1:16" ht="39" customHeight="1" x14ac:dyDescent="0.15">
      <c r="A35" s="22"/>
      <c r="B35" s="35"/>
      <c r="C35" s="1212" t="s">
        <v>561</v>
      </c>
      <c r="D35" s="1213"/>
      <c r="E35" s="1214"/>
      <c r="F35" s="36">
        <v>5.13</v>
      </c>
      <c r="G35" s="37">
        <v>5.14</v>
      </c>
      <c r="H35" s="37">
        <v>5.17</v>
      </c>
      <c r="I35" s="37">
        <v>5.3</v>
      </c>
      <c r="J35" s="38">
        <v>5.76</v>
      </c>
      <c r="K35" s="22"/>
      <c r="L35" s="22"/>
      <c r="M35" s="22"/>
      <c r="N35" s="22"/>
      <c r="O35" s="22"/>
      <c r="P35" s="22"/>
    </row>
    <row r="36" spans="1:16" ht="39" customHeight="1" x14ac:dyDescent="0.15">
      <c r="A36" s="22"/>
      <c r="B36" s="35"/>
      <c r="C36" s="1212" t="s">
        <v>562</v>
      </c>
      <c r="D36" s="1213"/>
      <c r="E36" s="1214"/>
      <c r="F36" s="36">
        <v>0.54</v>
      </c>
      <c r="G36" s="37">
        <v>0.55000000000000004</v>
      </c>
      <c r="H36" s="37">
        <v>0.57999999999999996</v>
      </c>
      <c r="I36" s="37">
        <v>1.1000000000000001</v>
      </c>
      <c r="J36" s="38">
        <v>0.65</v>
      </c>
      <c r="K36" s="22"/>
      <c r="L36" s="22"/>
      <c r="M36" s="22"/>
      <c r="N36" s="22"/>
      <c r="O36" s="22"/>
      <c r="P36" s="22"/>
    </row>
    <row r="37" spans="1:16" ht="39" customHeight="1" x14ac:dyDescent="0.15">
      <c r="A37" s="22"/>
      <c r="B37" s="35"/>
      <c r="C37" s="1212" t="s">
        <v>563</v>
      </c>
      <c r="D37" s="1213"/>
      <c r="E37" s="1214"/>
      <c r="F37" s="36">
        <v>0.09</v>
      </c>
      <c r="G37" s="37">
        <v>0.2</v>
      </c>
      <c r="H37" s="37" t="s">
        <v>564</v>
      </c>
      <c r="I37" s="37">
        <v>0.26</v>
      </c>
      <c r="J37" s="38">
        <v>0.56999999999999995</v>
      </c>
      <c r="K37" s="22"/>
      <c r="L37" s="22"/>
      <c r="M37" s="22"/>
      <c r="N37" s="22"/>
      <c r="O37" s="22"/>
      <c r="P37" s="22"/>
    </row>
    <row r="38" spans="1:16" ht="39" customHeight="1" x14ac:dyDescent="0.15">
      <c r="A38" s="22"/>
      <c r="B38" s="35"/>
      <c r="C38" s="1212" t="s">
        <v>565</v>
      </c>
      <c r="D38" s="1213"/>
      <c r="E38" s="1214"/>
      <c r="F38" s="36">
        <v>0.03</v>
      </c>
      <c r="G38" s="37">
        <v>0.03</v>
      </c>
      <c r="H38" s="37">
        <v>0.04</v>
      </c>
      <c r="I38" s="37">
        <v>0.02</v>
      </c>
      <c r="J38" s="38">
        <v>0.02</v>
      </c>
      <c r="K38" s="22"/>
      <c r="L38" s="22"/>
      <c r="M38" s="22"/>
      <c r="N38" s="22"/>
      <c r="O38" s="22"/>
      <c r="P38" s="22"/>
    </row>
    <row r="39" spans="1:16" ht="39" customHeight="1" x14ac:dyDescent="0.15">
      <c r="A39" s="22"/>
      <c r="B39" s="35"/>
      <c r="C39" s="1212" t="s">
        <v>566</v>
      </c>
      <c r="D39" s="1213"/>
      <c r="E39" s="1214"/>
      <c r="F39" s="36">
        <v>0</v>
      </c>
      <c r="G39" s="37">
        <v>0</v>
      </c>
      <c r="H39" s="37">
        <v>0</v>
      </c>
      <c r="I39" s="37">
        <v>0</v>
      </c>
      <c r="J39" s="38">
        <v>0</v>
      </c>
      <c r="K39" s="22"/>
      <c r="L39" s="22"/>
      <c r="M39" s="22"/>
      <c r="N39" s="22"/>
      <c r="O39" s="22"/>
      <c r="P39" s="22"/>
    </row>
    <row r="40" spans="1:16" ht="39" customHeight="1" x14ac:dyDescent="0.15">
      <c r="A40" s="22"/>
      <c r="B40" s="35"/>
      <c r="C40" s="1212" t="s">
        <v>567</v>
      </c>
      <c r="D40" s="1213"/>
      <c r="E40" s="1214"/>
      <c r="F40" s="36">
        <v>0.03</v>
      </c>
      <c r="G40" s="37">
        <v>0.08</v>
      </c>
      <c r="H40" s="37">
        <v>0.13</v>
      </c>
      <c r="I40" s="37">
        <v>0.16</v>
      </c>
      <c r="J40" s="38">
        <v>0</v>
      </c>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568</v>
      </c>
      <c r="D42" s="1213"/>
      <c r="E42" s="1214"/>
      <c r="F42" s="36" t="s">
        <v>507</v>
      </c>
      <c r="G42" s="37" t="s">
        <v>507</v>
      </c>
      <c r="H42" s="37" t="s">
        <v>507</v>
      </c>
      <c r="I42" s="37" t="s">
        <v>507</v>
      </c>
      <c r="J42" s="38" t="s">
        <v>507</v>
      </c>
      <c r="K42" s="22"/>
      <c r="L42" s="22"/>
      <c r="M42" s="22"/>
      <c r="N42" s="22"/>
      <c r="O42" s="22"/>
      <c r="P42" s="22"/>
    </row>
    <row r="43" spans="1:16" ht="39" customHeight="1" thickBot="1" x14ac:dyDescent="0.2">
      <c r="A43" s="22"/>
      <c r="B43" s="40"/>
      <c r="C43" s="1215" t="s">
        <v>569</v>
      </c>
      <c r="D43" s="1216"/>
      <c r="E43" s="1217"/>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WiCa0jpnbx/q5+NKhPqxWWEdBIROMOQYM2QixLzBA3gTjlKJP0KpBcV1YHHlWaRt/etcs/n00x7gXltc6G0MA==" saltValue="yAsbmjwiIU4VcWnzJQYr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28" t="s">
        <v>11</v>
      </c>
      <c r="C45" s="1229"/>
      <c r="D45" s="58"/>
      <c r="E45" s="1234" t="s">
        <v>12</v>
      </c>
      <c r="F45" s="1234"/>
      <c r="G45" s="1234"/>
      <c r="H45" s="1234"/>
      <c r="I45" s="1234"/>
      <c r="J45" s="1235"/>
      <c r="K45" s="59">
        <v>775</v>
      </c>
      <c r="L45" s="60">
        <v>787</v>
      </c>
      <c r="M45" s="60">
        <v>742</v>
      </c>
      <c r="N45" s="60">
        <v>760</v>
      </c>
      <c r="O45" s="61">
        <v>836</v>
      </c>
      <c r="P45" s="48"/>
      <c r="Q45" s="48"/>
      <c r="R45" s="48"/>
      <c r="S45" s="48"/>
      <c r="T45" s="48"/>
      <c r="U45" s="48"/>
    </row>
    <row r="46" spans="1:21" ht="30.75" customHeight="1" x14ac:dyDescent="0.15">
      <c r="A46" s="48"/>
      <c r="B46" s="1230"/>
      <c r="C46" s="1231"/>
      <c r="D46" s="62"/>
      <c r="E46" s="1222" t="s">
        <v>13</v>
      </c>
      <c r="F46" s="1222"/>
      <c r="G46" s="1222"/>
      <c r="H46" s="1222"/>
      <c r="I46" s="1222"/>
      <c r="J46" s="1223"/>
      <c r="K46" s="63" t="s">
        <v>507</v>
      </c>
      <c r="L46" s="64" t="s">
        <v>507</v>
      </c>
      <c r="M46" s="64" t="s">
        <v>507</v>
      </c>
      <c r="N46" s="64" t="s">
        <v>507</v>
      </c>
      <c r="O46" s="65" t="s">
        <v>507</v>
      </c>
      <c r="P46" s="48"/>
      <c r="Q46" s="48"/>
      <c r="R46" s="48"/>
      <c r="S46" s="48"/>
      <c r="T46" s="48"/>
      <c r="U46" s="48"/>
    </row>
    <row r="47" spans="1:21" ht="30.75" customHeight="1" x14ac:dyDescent="0.15">
      <c r="A47" s="48"/>
      <c r="B47" s="1230"/>
      <c r="C47" s="1231"/>
      <c r="D47" s="62"/>
      <c r="E47" s="1222" t="s">
        <v>14</v>
      </c>
      <c r="F47" s="1222"/>
      <c r="G47" s="1222"/>
      <c r="H47" s="1222"/>
      <c r="I47" s="1222"/>
      <c r="J47" s="1223"/>
      <c r="K47" s="63" t="s">
        <v>507</v>
      </c>
      <c r="L47" s="64" t="s">
        <v>507</v>
      </c>
      <c r="M47" s="64" t="s">
        <v>507</v>
      </c>
      <c r="N47" s="64" t="s">
        <v>507</v>
      </c>
      <c r="O47" s="65" t="s">
        <v>507</v>
      </c>
      <c r="P47" s="48"/>
      <c r="Q47" s="48"/>
      <c r="R47" s="48"/>
      <c r="S47" s="48"/>
      <c r="T47" s="48"/>
      <c r="U47" s="48"/>
    </row>
    <row r="48" spans="1:21" ht="30.75" customHeight="1" x14ac:dyDescent="0.15">
      <c r="A48" s="48"/>
      <c r="B48" s="1230"/>
      <c r="C48" s="1231"/>
      <c r="D48" s="62"/>
      <c r="E48" s="1222" t="s">
        <v>15</v>
      </c>
      <c r="F48" s="1222"/>
      <c r="G48" s="1222"/>
      <c r="H48" s="1222"/>
      <c r="I48" s="1222"/>
      <c r="J48" s="1223"/>
      <c r="K48" s="63" t="s">
        <v>507</v>
      </c>
      <c r="L48" s="64">
        <v>0</v>
      </c>
      <c r="M48" s="64">
        <v>0</v>
      </c>
      <c r="N48" s="64">
        <v>0</v>
      </c>
      <c r="O48" s="65">
        <v>0</v>
      </c>
      <c r="P48" s="48"/>
      <c r="Q48" s="48"/>
      <c r="R48" s="48"/>
      <c r="S48" s="48"/>
      <c r="T48" s="48"/>
      <c r="U48" s="48"/>
    </row>
    <row r="49" spans="1:21" ht="30.75" customHeight="1" x14ac:dyDescent="0.15">
      <c r="A49" s="48"/>
      <c r="B49" s="1230"/>
      <c r="C49" s="1231"/>
      <c r="D49" s="62"/>
      <c r="E49" s="1222" t="s">
        <v>16</v>
      </c>
      <c r="F49" s="1222"/>
      <c r="G49" s="1222"/>
      <c r="H49" s="1222"/>
      <c r="I49" s="1222"/>
      <c r="J49" s="1223"/>
      <c r="K49" s="63">
        <v>199</v>
      </c>
      <c r="L49" s="64">
        <v>147</v>
      </c>
      <c r="M49" s="64">
        <v>107</v>
      </c>
      <c r="N49" s="64">
        <v>75</v>
      </c>
      <c r="O49" s="65">
        <v>77</v>
      </c>
      <c r="P49" s="48"/>
      <c r="Q49" s="48"/>
      <c r="R49" s="48"/>
      <c r="S49" s="48"/>
      <c r="T49" s="48"/>
      <c r="U49" s="48"/>
    </row>
    <row r="50" spans="1:21" ht="30.75" customHeight="1" x14ac:dyDescent="0.15">
      <c r="A50" s="48"/>
      <c r="B50" s="1230"/>
      <c r="C50" s="1231"/>
      <c r="D50" s="62"/>
      <c r="E50" s="1222" t="s">
        <v>17</v>
      </c>
      <c r="F50" s="1222"/>
      <c r="G50" s="1222"/>
      <c r="H50" s="1222"/>
      <c r="I50" s="1222"/>
      <c r="J50" s="1223"/>
      <c r="K50" s="63">
        <v>7</v>
      </c>
      <c r="L50" s="64">
        <v>5</v>
      </c>
      <c r="M50" s="64">
        <v>4</v>
      </c>
      <c r="N50" s="64">
        <v>3</v>
      </c>
      <c r="O50" s="65">
        <v>0</v>
      </c>
      <c r="P50" s="48"/>
      <c r="Q50" s="48"/>
      <c r="R50" s="48"/>
      <c r="S50" s="48"/>
      <c r="T50" s="48"/>
      <c r="U50" s="48"/>
    </row>
    <row r="51" spans="1:21" ht="30.75" customHeight="1" x14ac:dyDescent="0.15">
      <c r="A51" s="48"/>
      <c r="B51" s="1232"/>
      <c r="C51" s="1233"/>
      <c r="D51" s="66"/>
      <c r="E51" s="1222" t="s">
        <v>18</v>
      </c>
      <c r="F51" s="1222"/>
      <c r="G51" s="1222"/>
      <c r="H51" s="1222"/>
      <c r="I51" s="1222"/>
      <c r="J51" s="1223"/>
      <c r="K51" s="63" t="s">
        <v>507</v>
      </c>
      <c r="L51" s="64" t="s">
        <v>507</v>
      </c>
      <c r="M51" s="64" t="s">
        <v>507</v>
      </c>
      <c r="N51" s="64" t="s">
        <v>507</v>
      </c>
      <c r="O51" s="65" t="s">
        <v>507</v>
      </c>
      <c r="P51" s="48"/>
      <c r="Q51" s="48"/>
      <c r="R51" s="48"/>
      <c r="S51" s="48"/>
      <c r="T51" s="48"/>
      <c r="U51" s="48"/>
    </row>
    <row r="52" spans="1:21" ht="30.75" customHeight="1" x14ac:dyDescent="0.15">
      <c r="A52" s="48"/>
      <c r="B52" s="1220" t="s">
        <v>19</v>
      </c>
      <c r="C52" s="1221"/>
      <c r="D52" s="66"/>
      <c r="E52" s="1222" t="s">
        <v>20</v>
      </c>
      <c r="F52" s="1222"/>
      <c r="G52" s="1222"/>
      <c r="H52" s="1222"/>
      <c r="I52" s="1222"/>
      <c r="J52" s="1223"/>
      <c r="K52" s="63">
        <v>762</v>
      </c>
      <c r="L52" s="64">
        <v>760</v>
      </c>
      <c r="M52" s="64">
        <v>722</v>
      </c>
      <c r="N52" s="64">
        <v>730</v>
      </c>
      <c r="O52" s="65">
        <v>801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219</v>
      </c>
      <c r="L53" s="69">
        <v>179</v>
      </c>
      <c r="M53" s="69">
        <v>131</v>
      </c>
      <c r="N53" s="69">
        <v>108</v>
      </c>
      <c r="O53" s="70">
        <v>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0uW3seeZ8oBcGq41FirC+4KZ7b1whHFqtArGX+6JOd2NrfdS9jC8sH+mbbrX0RQYRD3XZLLnwPj1FaTVNSEqA==" saltValue="JuIVcqDjD2DKhYPW0Bcy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48" t="s">
        <v>24</v>
      </c>
      <c r="C41" s="1249"/>
      <c r="D41" s="81"/>
      <c r="E41" s="1250" t="s">
        <v>25</v>
      </c>
      <c r="F41" s="1250"/>
      <c r="G41" s="1250"/>
      <c r="H41" s="1251"/>
      <c r="I41" s="82">
        <v>7022</v>
      </c>
      <c r="J41" s="83">
        <v>6834</v>
      </c>
      <c r="K41" s="83">
        <v>6963</v>
      </c>
      <c r="L41" s="83">
        <v>6770</v>
      </c>
      <c r="M41" s="84">
        <v>6689</v>
      </c>
    </row>
    <row r="42" spans="2:13" ht="27.75" customHeight="1" x14ac:dyDescent="0.15">
      <c r="B42" s="1238"/>
      <c r="C42" s="1239"/>
      <c r="D42" s="85"/>
      <c r="E42" s="1242" t="s">
        <v>26</v>
      </c>
      <c r="F42" s="1242"/>
      <c r="G42" s="1242"/>
      <c r="H42" s="1243"/>
      <c r="I42" s="86">
        <v>11</v>
      </c>
      <c r="J42" s="87">
        <v>6</v>
      </c>
      <c r="K42" s="87">
        <v>3</v>
      </c>
      <c r="L42" s="87">
        <v>0</v>
      </c>
      <c r="M42" s="88">
        <v>0</v>
      </c>
    </row>
    <row r="43" spans="2:13" ht="27.75" customHeight="1" x14ac:dyDescent="0.15">
      <c r="B43" s="1238"/>
      <c r="C43" s="1239"/>
      <c r="D43" s="85"/>
      <c r="E43" s="1242" t="s">
        <v>27</v>
      </c>
      <c r="F43" s="1242"/>
      <c r="G43" s="1242"/>
      <c r="H43" s="1243"/>
      <c r="I43" s="86">
        <v>7</v>
      </c>
      <c r="J43" s="87">
        <v>1</v>
      </c>
      <c r="K43" s="87">
        <v>2</v>
      </c>
      <c r="L43" s="87">
        <v>1</v>
      </c>
      <c r="M43" s="88">
        <v>1</v>
      </c>
    </row>
    <row r="44" spans="2:13" ht="27.75" customHeight="1" x14ac:dyDescent="0.15">
      <c r="B44" s="1238"/>
      <c r="C44" s="1239"/>
      <c r="D44" s="85"/>
      <c r="E44" s="1242" t="s">
        <v>28</v>
      </c>
      <c r="F44" s="1242"/>
      <c r="G44" s="1242"/>
      <c r="H44" s="1243"/>
      <c r="I44" s="86">
        <v>569</v>
      </c>
      <c r="J44" s="87">
        <v>445</v>
      </c>
      <c r="K44" s="87">
        <v>348</v>
      </c>
      <c r="L44" s="87">
        <v>299</v>
      </c>
      <c r="M44" s="88">
        <v>229</v>
      </c>
    </row>
    <row r="45" spans="2:13" ht="27.75" customHeight="1" x14ac:dyDescent="0.15">
      <c r="B45" s="1238"/>
      <c r="C45" s="1239"/>
      <c r="D45" s="85"/>
      <c r="E45" s="1242" t="s">
        <v>29</v>
      </c>
      <c r="F45" s="1242"/>
      <c r="G45" s="1242"/>
      <c r="H45" s="1243"/>
      <c r="I45" s="86">
        <v>1804</v>
      </c>
      <c r="J45" s="87">
        <v>1658</v>
      </c>
      <c r="K45" s="87">
        <v>1572</v>
      </c>
      <c r="L45" s="87">
        <v>1490</v>
      </c>
      <c r="M45" s="88">
        <v>1415</v>
      </c>
    </row>
    <row r="46" spans="2:13" ht="27.75" customHeight="1" x14ac:dyDescent="0.15">
      <c r="B46" s="1238"/>
      <c r="C46" s="1239"/>
      <c r="D46" s="89"/>
      <c r="E46" s="1242" t="s">
        <v>30</v>
      </c>
      <c r="F46" s="1242"/>
      <c r="G46" s="1242"/>
      <c r="H46" s="1243"/>
      <c r="I46" s="86">
        <v>1</v>
      </c>
      <c r="J46" s="87">
        <v>0</v>
      </c>
      <c r="K46" s="87" t="s">
        <v>507</v>
      </c>
      <c r="L46" s="87" t="s">
        <v>507</v>
      </c>
      <c r="M46" s="88" t="s">
        <v>507</v>
      </c>
    </row>
    <row r="47" spans="2:13" ht="27.75" customHeight="1" x14ac:dyDescent="0.15">
      <c r="B47" s="1238"/>
      <c r="C47" s="1239"/>
      <c r="D47" s="90"/>
      <c r="E47" s="1252" t="s">
        <v>31</v>
      </c>
      <c r="F47" s="1253"/>
      <c r="G47" s="1253"/>
      <c r="H47" s="1254"/>
      <c r="I47" s="86" t="s">
        <v>507</v>
      </c>
      <c r="J47" s="87" t="s">
        <v>507</v>
      </c>
      <c r="K47" s="87" t="s">
        <v>507</v>
      </c>
      <c r="L47" s="87" t="s">
        <v>507</v>
      </c>
      <c r="M47" s="88" t="s">
        <v>507</v>
      </c>
    </row>
    <row r="48" spans="2:13" ht="27.75" customHeight="1" x14ac:dyDescent="0.15">
      <c r="B48" s="1238"/>
      <c r="C48" s="1239"/>
      <c r="D48" s="85"/>
      <c r="E48" s="1242" t="s">
        <v>32</v>
      </c>
      <c r="F48" s="1242"/>
      <c r="G48" s="1242"/>
      <c r="H48" s="1243"/>
      <c r="I48" s="86" t="s">
        <v>507</v>
      </c>
      <c r="J48" s="87" t="s">
        <v>507</v>
      </c>
      <c r="K48" s="87" t="s">
        <v>507</v>
      </c>
      <c r="L48" s="87" t="s">
        <v>507</v>
      </c>
      <c r="M48" s="88" t="s">
        <v>507</v>
      </c>
    </row>
    <row r="49" spans="2:13" ht="27.75" customHeight="1" x14ac:dyDescent="0.15">
      <c r="B49" s="1240"/>
      <c r="C49" s="1241"/>
      <c r="D49" s="85"/>
      <c r="E49" s="1242" t="s">
        <v>33</v>
      </c>
      <c r="F49" s="1242"/>
      <c r="G49" s="1242"/>
      <c r="H49" s="1243"/>
      <c r="I49" s="86" t="s">
        <v>507</v>
      </c>
      <c r="J49" s="87" t="s">
        <v>507</v>
      </c>
      <c r="K49" s="87" t="s">
        <v>507</v>
      </c>
      <c r="L49" s="87" t="s">
        <v>507</v>
      </c>
      <c r="M49" s="88" t="s">
        <v>507</v>
      </c>
    </row>
    <row r="50" spans="2:13" ht="27.75" customHeight="1" x14ac:dyDescent="0.15">
      <c r="B50" s="1236" t="s">
        <v>34</v>
      </c>
      <c r="C50" s="1237"/>
      <c r="D50" s="91"/>
      <c r="E50" s="1242" t="s">
        <v>35</v>
      </c>
      <c r="F50" s="1242"/>
      <c r="G50" s="1242"/>
      <c r="H50" s="1243"/>
      <c r="I50" s="86">
        <v>5328</v>
      </c>
      <c r="J50" s="87">
        <v>4795</v>
      </c>
      <c r="K50" s="87">
        <v>5077</v>
      </c>
      <c r="L50" s="87">
        <v>5069</v>
      </c>
      <c r="M50" s="88">
        <v>5116</v>
      </c>
    </row>
    <row r="51" spans="2:13" ht="27.75" customHeight="1" x14ac:dyDescent="0.15">
      <c r="B51" s="1238"/>
      <c r="C51" s="1239"/>
      <c r="D51" s="85"/>
      <c r="E51" s="1242" t="s">
        <v>36</v>
      </c>
      <c r="F51" s="1242"/>
      <c r="G51" s="1242"/>
      <c r="H51" s="1243"/>
      <c r="I51" s="86">
        <v>484</v>
      </c>
      <c r="J51" s="87">
        <v>437</v>
      </c>
      <c r="K51" s="87">
        <v>386</v>
      </c>
      <c r="L51" s="87">
        <v>335</v>
      </c>
      <c r="M51" s="88">
        <v>194</v>
      </c>
    </row>
    <row r="52" spans="2:13" ht="27.75" customHeight="1" x14ac:dyDescent="0.15">
      <c r="B52" s="1240"/>
      <c r="C52" s="1241"/>
      <c r="D52" s="85"/>
      <c r="E52" s="1242" t="s">
        <v>37</v>
      </c>
      <c r="F52" s="1242"/>
      <c r="G52" s="1242"/>
      <c r="H52" s="1243"/>
      <c r="I52" s="86">
        <v>6013</v>
      </c>
      <c r="J52" s="87">
        <v>5846</v>
      </c>
      <c r="K52" s="87">
        <v>5895</v>
      </c>
      <c r="L52" s="87">
        <v>5748</v>
      </c>
      <c r="M52" s="88">
        <v>5639</v>
      </c>
    </row>
    <row r="53" spans="2:13" ht="27.75" customHeight="1" thickBot="1" x14ac:dyDescent="0.2">
      <c r="B53" s="1244" t="s">
        <v>38</v>
      </c>
      <c r="C53" s="1245"/>
      <c r="D53" s="92"/>
      <c r="E53" s="1246" t="s">
        <v>39</v>
      </c>
      <c r="F53" s="1246"/>
      <c r="G53" s="1246"/>
      <c r="H53" s="1247"/>
      <c r="I53" s="93">
        <v>-2413</v>
      </c>
      <c r="J53" s="94">
        <v>-2134</v>
      </c>
      <c r="K53" s="94">
        <v>-2471</v>
      </c>
      <c r="L53" s="94">
        <v>-2591</v>
      </c>
      <c r="M53" s="95">
        <v>-2615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A8+DpMZQREp4UGOOcqtuy8OYC0OBWwIEWxQy0JC1krAPqb6cGXPVdActy2C59hVk0IKbxq9qZl0jyS11sfNaA==" saltValue="v8p9cIn1JqraIJF1PxeL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3" t="s">
        <v>42</v>
      </c>
      <c r="D55" s="1263"/>
      <c r="E55" s="1264"/>
      <c r="F55" s="107">
        <v>1598</v>
      </c>
      <c r="G55" s="107">
        <v>1436</v>
      </c>
      <c r="H55" s="108">
        <v>1318</v>
      </c>
    </row>
    <row r="56" spans="2:8" ht="52.5" customHeight="1" x14ac:dyDescent="0.15">
      <c r="B56" s="109"/>
      <c r="C56" s="1265" t="s">
        <v>43</v>
      </c>
      <c r="D56" s="1265"/>
      <c r="E56" s="1266"/>
      <c r="F56" s="110">
        <v>714</v>
      </c>
      <c r="G56" s="110">
        <v>714</v>
      </c>
      <c r="H56" s="111">
        <v>708</v>
      </c>
    </row>
    <row r="57" spans="2:8" ht="53.25" customHeight="1" x14ac:dyDescent="0.15">
      <c r="B57" s="109"/>
      <c r="C57" s="1267" t="s">
        <v>44</v>
      </c>
      <c r="D57" s="1267"/>
      <c r="E57" s="1268"/>
      <c r="F57" s="112">
        <v>2764</v>
      </c>
      <c r="G57" s="112">
        <v>2865</v>
      </c>
      <c r="H57" s="113">
        <v>2966</v>
      </c>
    </row>
    <row r="58" spans="2:8" ht="45.75" customHeight="1" x14ac:dyDescent="0.15">
      <c r="B58" s="114"/>
      <c r="C58" s="1255" t="s">
        <v>588</v>
      </c>
      <c r="D58" s="1256"/>
      <c r="E58" s="1257"/>
      <c r="F58" s="115">
        <v>1010</v>
      </c>
      <c r="G58" s="115">
        <v>1019</v>
      </c>
      <c r="H58" s="116">
        <v>1062</v>
      </c>
    </row>
    <row r="59" spans="2:8" ht="45.75" customHeight="1" x14ac:dyDescent="0.15">
      <c r="B59" s="114"/>
      <c r="C59" s="1255" t="s">
        <v>589</v>
      </c>
      <c r="D59" s="1256"/>
      <c r="E59" s="1257"/>
      <c r="F59" s="115">
        <v>487</v>
      </c>
      <c r="G59" s="115">
        <v>778</v>
      </c>
      <c r="H59" s="116">
        <v>841</v>
      </c>
    </row>
    <row r="60" spans="2:8" ht="45.75" customHeight="1" x14ac:dyDescent="0.15">
      <c r="B60" s="114"/>
      <c r="C60" s="1255" t="s">
        <v>590</v>
      </c>
      <c r="D60" s="1256"/>
      <c r="E60" s="1257"/>
      <c r="F60" s="115">
        <v>247</v>
      </c>
      <c r="G60" s="115">
        <v>245</v>
      </c>
      <c r="H60" s="116">
        <v>244</v>
      </c>
    </row>
    <row r="61" spans="2:8" ht="45.75" customHeight="1" x14ac:dyDescent="0.15">
      <c r="B61" s="114"/>
      <c r="C61" s="1255" t="s">
        <v>591</v>
      </c>
      <c r="D61" s="1256"/>
      <c r="E61" s="1257"/>
      <c r="F61" s="115">
        <v>215</v>
      </c>
      <c r="G61" s="115">
        <v>215</v>
      </c>
      <c r="H61" s="116">
        <v>215</v>
      </c>
    </row>
    <row r="62" spans="2:8" ht="45.75" customHeight="1" thickBot="1" x14ac:dyDescent="0.2">
      <c r="B62" s="117"/>
      <c r="C62" s="1258" t="s">
        <v>592</v>
      </c>
      <c r="D62" s="1259"/>
      <c r="E62" s="1260"/>
      <c r="F62" s="118">
        <v>56</v>
      </c>
      <c r="G62" s="118">
        <v>65</v>
      </c>
      <c r="H62" s="119">
        <v>83</v>
      </c>
    </row>
    <row r="63" spans="2:8" ht="52.5" customHeight="1" thickBot="1" x14ac:dyDescent="0.2">
      <c r="B63" s="120"/>
      <c r="C63" s="1261" t="s">
        <v>45</v>
      </c>
      <c r="D63" s="1261"/>
      <c r="E63" s="1262"/>
      <c r="F63" s="121">
        <v>5076</v>
      </c>
      <c r="G63" s="121">
        <v>5015</v>
      </c>
      <c r="H63" s="122">
        <v>4992</v>
      </c>
    </row>
    <row r="64" spans="2:8" ht="15" customHeight="1" x14ac:dyDescent="0.15"/>
    <row r="65" ht="0" hidden="1" customHeight="1" x14ac:dyDescent="0.15"/>
    <row r="66" ht="0" hidden="1" customHeight="1" x14ac:dyDescent="0.15"/>
  </sheetData>
  <sheetProtection algorithmName="SHA-512" hashValue="n/LhtEHPAK7JMbEPcWXJf0Xqp5NOQwvaFNHEPfWaJuNxEisSwcuIbqAtP9kOijWqmzw7Ug2rg5vdlTjHlmcYNA==" saltValue="gZK8MlIJ1nSS+VSUq3R/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A40" sqref="BA4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2" t="s">
        <v>596</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75"/>
      <c r="H50" s="1275"/>
      <c r="I50" s="1275"/>
      <c r="J50" s="1275"/>
      <c r="K50" s="384"/>
      <c r="L50" s="384"/>
      <c r="M50" s="385"/>
      <c r="N50" s="385"/>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74" t="s">
        <v>550</v>
      </c>
      <c r="BQ50" s="1274"/>
      <c r="BR50" s="1274"/>
      <c r="BS50" s="1274"/>
      <c r="BT50" s="1274"/>
      <c r="BU50" s="1274"/>
      <c r="BV50" s="1274"/>
      <c r="BW50" s="1274"/>
      <c r="BX50" s="1274" t="s">
        <v>551</v>
      </c>
      <c r="BY50" s="1274"/>
      <c r="BZ50" s="1274"/>
      <c r="CA50" s="1274"/>
      <c r="CB50" s="1274"/>
      <c r="CC50" s="1274"/>
      <c r="CD50" s="1274"/>
      <c r="CE50" s="1274"/>
      <c r="CF50" s="1274" t="s">
        <v>552</v>
      </c>
      <c r="CG50" s="1274"/>
      <c r="CH50" s="1274"/>
      <c r="CI50" s="1274"/>
      <c r="CJ50" s="1274"/>
      <c r="CK50" s="1274"/>
      <c r="CL50" s="1274"/>
      <c r="CM50" s="1274"/>
      <c r="CN50" s="1274" t="s">
        <v>553</v>
      </c>
      <c r="CO50" s="1274"/>
      <c r="CP50" s="1274"/>
      <c r="CQ50" s="1274"/>
      <c r="CR50" s="1274"/>
      <c r="CS50" s="1274"/>
      <c r="CT50" s="1274"/>
      <c r="CU50" s="1274"/>
      <c r="CV50" s="1274" t="s">
        <v>554</v>
      </c>
      <c r="CW50" s="1274"/>
      <c r="CX50" s="1274"/>
      <c r="CY50" s="1274"/>
      <c r="CZ50" s="1274"/>
      <c r="DA50" s="1274"/>
      <c r="DB50" s="1274"/>
      <c r="DC50" s="1274"/>
    </row>
    <row r="51" spans="1:109" ht="13.5" customHeight="1" x14ac:dyDescent="0.15">
      <c r="B51" s="374"/>
      <c r="G51" s="1277"/>
      <c r="H51" s="1277"/>
      <c r="I51" s="1291"/>
      <c r="J51" s="1291"/>
      <c r="K51" s="1276"/>
      <c r="L51" s="1276"/>
      <c r="M51" s="1276"/>
      <c r="N51" s="1276"/>
      <c r="AM51" s="383"/>
      <c r="AN51" s="1272" t="s">
        <v>598</v>
      </c>
      <c r="AO51" s="1272"/>
      <c r="AP51" s="1272"/>
      <c r="AQ51" s="1272"/>
      <c r="AR51" s="1272"/>
      <c r="AS51" s="1272"/>
      <c r="AT51" s="1272"/>
      <c r="AU51" s="1272"/>
      <c r="AV51" s="1272"/>
      <c r="AW51" s="1272"/>
      <c r="AX51" s="1272"/>
      <c r="AY51" s="1272"/>
      <c r="AZ51" s="1272"/>
      <c r="BA51" s="1272"/>
      <c r="BB51" s="1272" t="s">
        <v>599</v>
      </c>
      <c r="BC51" s="1272"/>
      <c r="BD51" s="1272"/>
      <c r="BE51" s="1272"/>
      <c r="BF51" s="1272"/>
      <c r="BG51" s="1272"/>
      <c r="BH51" s="1272"/>
      <c r="BI51" s="1272"/>
      <c r="BJ51" s="1272"/>
      <c r="BK51" s="1272"/>
      <c r="BL51" s="1272"/>
      <c r="BM51" s="1272"/>
      <c r="BN51" s="1272"/>
      <c r="BO51" s="1272"/>
      <c r="BP51" s="1281"/>
      <c r="BQ51" s="1269"/>
      <c r="BR51" s="1269"/>
      <c r="BS51" s="1269"/>
      <c r="BT51" s="1269"/>
      <c r="BU51" s="1269"/>
      <c r="BV51" s="1269"/>
      <c r="BW51" s="1269"/>
      <c r="BX51" s="1281"/>
      <c r="BY51" s="1269"/>
      <c r="BZ51" s="1269"/>
      <c r="CA51" s="1269"/>
      <c r="CB51" s="1269"/>
      <c r="CC51" s="1269"/>
      <c r="CD51" s="1269"/>
      <c r="CE51" s="1269"/>
      <c r="CF51" s="1269"/>
      <c r="CG51" s="1269"/>
      <c r="CH51" s="1269"/>
      <c r="CI51" s="1269"/>
      <c r="CJ51" s="1269"/>
      <c r="CK51" s="1269"/>
      <c r="CL51" s="1269"/>
      <c r="CM51" s="1269"/>
      <c r="CN51" s="1269"/>
      <c r="CO51" s="1269"/>
      <c r="CP51" s="1269"/>
      <c r="CQ51" s="1269"/>
      <c r="CR51" s="1269"/>
      <c r="CS51" s="1269"/>
      <c r="CT51" s="1269"/>
      <c r="CU51" s="1269"/>
      <c r="CV51" s="1269"/>
      <c r="CW51" s="1269"/>
      <c r="CX51" s="1269"/>
      <c r="CY51" s="1269"/>
      <c r="CZ51" s="1269"/>
      <c r="DA51" s="1269"/>
      <c r="DB51" s="1269"/>
      <c r="DC51" s="1269"/>
    </row>
    <row r="52" spans="1:109" x14ac:dyDescent="0.15">
      <c r="B52" s="374"/>
      <c r="G52" s="1277"/>
      <c r="H52" s="1277"/>
      <c r="I52" s="1291"/>
      <c r="J52" s="1291"/>
      <c r="K52" s="1276"/>
      <c r="L52" s="1276"/>
      <c r="M52" s="1276"/>
      <c r="N52" s="1276"/>
      <c r="AM52" s="383"/>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382"/>
      <c r="B53" s="374"/>
      <c r="G53" s="1277"/>
      <c r="H53" s="1277"/>
      <c r="I53" s="1275"/>
      <c r="J53" s="1275"/>
      <c r="K53" s="1276"/>
      <c r="L53" s="1276"/>
      <c r="M53" s="1276"/>
      <c r="N53" s="1276"/>
      <c r="AM53" s="383"/>
      <c r="AN53" s="1272"/>
      <c r="AO53" s="1272"/>
      <c r="AP53" s="1272"/>
      <c r="AQ53" s="1272"/>
      <c r="AR53" s="1272"/>
      <c r="AS53" s="1272"/>
      <c r="AT53" s="1272"/>
      <c r="AU53" s="1272"/>
      <c r="AV53" s="1272"/>
      <c r="AW53" s="1272"/>
      <c r="AX53" s="1272"/>
      <c r="AY53" s="1272"/>
      <c r="AZ53" s="1272"/>
      <c r="BA53" s="1272"/>
      <c r="BB53" s="1272" t="s">
        <v>600</v>
      </c>
      <c r="BC53" s="1272"/>
      <c r="BD53" s="1272"/>
      <c r="BE53" s="1272"/>
      <c r="BF53" s="1272"/>
      <c r="BG53" s="1272"/>
      <c r="BH53" s="1272"/>
      <c r="BI53" s="1272"/>
      <c r="BJ53" s="1272"/>
      <c r="BK53" s="1272"/>
      <c r="BL53" s="1272"/>
      <c r="BM53" s="1272"/>
      <c r="BN53" s="1272"/>
      <c r="BO53" s="1272"/>
      <c r="BP53" s="1281"/>
      <c r="BQ53" s="1269"/>
      <c r="BR53" s="1269"/>
      <c r="BS53" s="1269"/>
      <c r="BT53" s="1269"/>
      <c r="BU53" s="1269"/>
      <c r="BV53" s="1269"/>
      <c r="BW53" s="1269"/>
      <c r="BX53" s="1281"/>
      <c r="BY53" s="1269"/>
      <c r="BZ53" s="1269"/>
      <c r="CA53" s="1269"/>
      <c r="CB53" s="1269"/>
      <c r="CC53" s="1269"/>
      <c r="CD53" s="1269"/>
      <c r="CE53" s="1269"/>
      <c r="CF53" s="1269">
        <v>46</v>
      </c>
      <c r="CG53" s="1269"/>
      <c r="CH53" s="1269"/>
      <c r="CI53" s="1269"/>
      <c r="CJ53" s="1269"/>
      <c r="CK53" s="1269"/>
      <c r="CL53" s="1269"/>
      <c r="CM53" s="1269"/>
      <c r="CN53" s="1269">
        <v>51.2</v>
      </c>
      <c r="CO53" s="1269"/>
      <c r="CP53" s="1269"/>
      <c r="CQ53" s="1269"/>
      <c r="CR53" s="1269"/>
      <c r="CS53" s="1269"/>
      <c r="CT53" s="1269"/>
      <c r="CU53" s="1269"/>
      <c r="CV53" s="1269">
        <v>53.1</v>
      </c>
      <c r="CW53" s="1269"/>
      <c r="CX53" s="1269"/>
      <c r="CY53" s="1269"/>
      <c r="CZ53" s="1269"/>
      <c r="DA53" s="1269"/>
      <c r="DB53" s="1269"/>
      <c r="DC53" s="1269"/>
    </row>
    <row r="54" spans="1:109" x14ac:dyDescent="0.15">
      <c r="A54" s="382"/>
      <c r="B54" s="374"/>
      <c r="G54" s="1277"/>
      <c r="H54" s="1277"/>
      <c r="I54" s="1275"/>
      <c r="J54" s="1275"/>
      <c r="K54" s="1276"/>
      <c r="L54" s="1276"/>
      <c r="M54" s="1276"/>
      <c r="N54" s="1276"/>
      <c r="AM54" s="383"/>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382"/>
      <c r="B55" s="374"/>
      <c r="G55" s="1275"/>
      <c r="H55" s="1275"/>
      <c r="I55" s="1275"/>
      <c r="J55" s="1275"/>
      <c r="K55" s="1276"/>
      <c r="L55" s="1276"/>
      <c r="M55" s="1276"/>
      <c r="N55" s="1276"/>
      <c r="AN55" s="1274" t="s">
        <v>601</v>
      </c>
      <c r="AO55" s="1274"/>
      <c r="AP55" s="1274"/>
      <c r="AQ55" s="1274"/>
      <c r="AR55" s="1274"/>
      <c r="AS55" s="1274"/>
      <c r="AT55" s="1274"/>
      <c r="AU55" s="1274"/>
      <c r="AV55" s="1274"/>
      <c r="AW55" s="1274"/>
      <c r="AX55" s="1274"/>
      <c r="AY55" s="1274"/>
      <c r="AZ55" s="1274"/>
      <c r="BA55" s="1274"/>
      <c r="BB55" s="1272" t="s">
        <v>599</v>
      </c>
      <c r="BC55" s="1272"/>
      <c r="BD55" s="1272"/>
      <c r="BE55" s="1272"/>
      <c r="BF55" s="1272"/>
      <c r="BG55" s="1272"/>
      <c r="BH55" s="1272"/>
      <c r="BI55" s="1272"/>
      <c r="BJ55" s="1272"/>
      <c r="BK55" s="1272"/>
      <c r="BL55" s="1272"/>
      <c r="BM55" s="1272"/>
      <c r="BN55" s="1272"/>
      <c r="BO55" s="1272"/>
      <c r="BP55" s="1281"/>
      <c r="BQ55" s="1269"/>
      <c r="BR55" s="1269"/>
      <c r="BS55" s="1269"/>
      <c r="BT55" s="1269"/>
      <c r="BU55" s="1269"/>
      <c r="BV55" s="1269"/>
      <c r="BW55" s="1269"/>
      <c r="BX55" s="1281"/>
      <c r="BY55" s="1269"/>
      <c r="BZ55" s="1269"/>
      <c r="CA55" s="1269"/>
      <c r="CB55" s="1269"/>
      <c r="CC55" s="1269"/>
      <c r="CD55" s="1269"/>
      <c r="CE55" s="1269"/>
      <c r="CF55" s="1269">
        <v>36.5</v>
      </c>
      <c r="CG55" s="1269"/>
      <c r="CH55" s="1269"/>
      <c r="CI55" s="1269"/>
      <c r="CJ55" s="1269"/>
      <c r="CK55" s="1269"/>
      <c r="CL55" s="1269"/>
      <c r="CM55" s="1269"/>
      <c r="CN55" s="1269">
        <v>32.9</v>
      </c>
      <c r="CO55" s="1269"/>
      <c r="CP55" s="1269"/>
      <c r="CQ55" s="1269"/>
      <c r="CR55" s="1269"/>
      <c r="CS55" s="1269"/>
      <c r="CT55" s="1269"/>
      <c r="CU55" s="1269"/>
      <c r="CV55" s="1269">
        <v>28.5</v>
      </c>
      <c r="CW55" s="1269"/>
      <c r="CX55" s="1269"/>
      <c r="CY55" s="1269"/>
      <c r="CZ55" s="1269"/>
      <c r="DA55" s="1269"/>
      <c r="DB55" s="1269"/>
      <c r="DC55" s="1269"/>
    </row>
    <row r="56" spans="1:109" x14ac:dyDescent="0.15">
      <c r="A56" s="382"/>
      <c r="B56" s="374"/>
      <c r="G56" s="1275"/>
      <c r="H56" s="1275"/>
      <c r="I56" s="1275"/>
      <c r="J56" s="1275"/>
      <c r="K56" s="1276"/>
      <c r="L56" s="1276"/>
      <c r="M56" s="1276"/>
      <c r="N56" s="1276"/>
      <c r="AN56" s="1274"/>
      <c r="AO56" s="1274"/>
      <c r="AP56" s="1274"/>
      <c r="AQ56" s="1274"/>
      <c r="AR56" s="1274"/>
      <c r="AS56" s="1274"/>
      <c r="AT56" s="1274"/>
      <c r="AU56" s="1274"/>
      <c r="AV56" s="1274"/>
      <c r="AW56" s="1274"/>
      <c r="AX56" s="1274"/>
      <c r="AY56" s="1274"/>
      <c r="AZ56" s="1274"/>
      <c r="BA56" s="1274"/>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382" customFormat="1" x14ac:dyDescent="0.15">
      <c r="B57" s="386"/>
      <c r="G57" s="1275"/>
      <c r="H57" s="1275"/>
      <c r="I57" s="1270"/>
      <c r="J57" s="1270"/>
      <c r="K57" s="1276"/>
      <c r="L57" s="1276"/>
      <c r="M57" s="1276"/>
      <c r="N57" s="1276"/>
      <c r="AM57" s="367"/>
      <c r="AN57" s="1274"/>
      <c r="AO57" s="1274"/>
      <c r="AP57" s="1274"/>
      <c r="AQ57" s="1274"/>
      <c r="AR57" s="1274"/>
      <c r="AS57" s="1274"/>
      <c r="AT57" s="1274"/>
      <c r="AU57" s="1274"/>
      <c r="AV57" s="1274"/>
      <c r="AW57" s="1274"/>
      <c r="AX57" s="1274"/>
      <c r="AY57" s="1274"/>
      <c r="AZ57" s="1274"/>
      <c r="BA57" s="1274"/>
      <c r="BB57" s="1272" t="s">
        <v>600</v>
      </c>
      <c r="BC57" s="1272"/>
      <c r="BD57" s="1272"/>
      <c r="BE57" s="1272"/>
      <c r="BF57" s="1272"/>
      <c r="BG57" s="1272"/>
      <c r="BH57" s="1272"/>
      <c r="BI57" s="1272"/>
      <c r="BJ57" s="1272"/>
      <c r="BK57" s="1272"/>
      <c r="BL57" s="1272"/>
      <c r="BM57" s="1272"/>
      <c r="BN57" s="1272"/>
      <c r="BO57" s="1272"/>
      <c r="BP57" s="1281"/>
      <c r="BQ57" s="1269"/>
      <c r="BR57" s="1269"/>
      <c r="BS57" s="1269"/>
      <c r="BT57" s="1269"/>
      <c r="BU57" s="1269"/>
      <c r="BV57" s="1269"/>
      <c r="BW57" s="1269"/>
      <c r="BX57" s="1281"/>
      <c r="BY57" s="1269"/>
      <c r="BZ57" s="1269"/>
      <c r="CA57" s="1269"/>
      <c r="CB57" s="1269"/>
      <c r="CC57" s="1269"/>
      <c r="CD57" s="1269"/>
      <c r="CE57" s="1269"/>
      <c r="CF57" s="1269">
        <v>54.1</v>
      </c>
      <c r="CG57" s="1269"/>
      <c r="CH57" s="1269"/>
      <c r="CI57" s="1269"/>
      <c r="CJ57" s="1269"/>
      <c r="CK57" s="1269"/>
      <c r="CL57" s="1269"/>
      <c r="CM57" s="1269"/>
      <c r="CN57" s="1269">
        <v>57</v>
      </c>
      <c r="CO57" s="1269"/>
      <c r="CP57" s="1269"/>
      <c r="CQ57" s="1269"/>
      <c r="CR57" s="1269"/>
      <c r="CS57" s="1269"/>
      <c r="CT57" s="1269"/>
      <c r="CU57" s="1269"/>
      <c r="CV57" s="1269">
        <v>56.7</v>
      </c>
      <c r="CW57" s="1269"/>
      <c r="CX57" s="1269"/>
      <c r="CY57" s="1269"/>
      <c r="CZ57" s="1269"/>
      <c r="DA57" s="1269"/>
      <c r="DB57" s="1269"/>
      <c r="DC57" s="1269"/>
      <c r="DD57" s="387"/>
      <c r="DE57" s="386"/>
    </row>
    <row r="58" spans="1:109" s="382" customFormat="1" x14ac:dyDescent="0.15">
      <c r="A58" s="367"/>
      <c r="B58" s="386"/>
      <c r="G58" s="1275"/>
      <c r="H58" s="1275"/>
      <c r="I58" s="1270"/>
      <c r="J58" s="1270"/>
      <c r="K58" s="1276"/>
      <c r="L58" s="1276"/>
      <c r="M58" s="1276"/>
      <c r="N58" s="1276"/>
      <c r="AM58" s="367"/>
      <c r="AN58" s="1274"/>
      <c r="AO58" s="1274"/>
      <c r="AP58" s="1274"/>
      <c r="AQ58" s="1274"/>
      <c r="AR58" s="1274"/>
      <c r="AS58" s="1274"/>
      <c r="AT58" s="1274"/>
      <c r="AU58" s="1274"/>
      <c r="AV58" s="1274"/>
      <c r="AW58" s="1274"/>
      <c r="AX58" s="1274"/>
      <c r="AY58" s="1274"/>
      <c r="AZ58" s="1274"/>
      <c r="BA58" s="1274"/>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2" t="s">
        <v>603</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75"/>
      <c r="H72" s="1275"/>
      <c r="I72" s="1275"/>
      <c r="J72" s="1275"/>
      <c r="K72" s="384"/>
      <c r="L72" s="384"/>
      <c r="M72" s="385"/>
      <c r="N72" s="385"/>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74" t="s">
        <v>550</v>
      </c>
      <c r="BQ72" s="1274"/>
      <c r="BR72" s="1274"/>
      <c r="BS72" s="1274"/>
      <c r="BT72" s="1274"/>
      <c r="BU72" s="1274"/>
      <c r="BV72" s="1274"/>
      <c r="BW72" s="1274"/>
      <c r="BX72" s="1274" t="s">
        <v>551</v>
      </c>
      <c r="BY72" s="1274"/>
      <c r="BZ72" s="1274"/>
      <c r="CA72" s="1274"/>
      <c r="CB72" s="1274"/>
      <c r="CC72" s="1274"/>
      <c r="CD72" s="1274"/>
      <c r="CE72" s="1274"/>
      <c r="CF72" s="1274" t="s">
        <v>552</v>
      </c>
      <c r="CG72" s="1274"/>
      <c r="CH72" s="1274"/>
      <c r="CI72" s="1274"/>
      <c r="CJ72" s="1274"/>
      <c r="CK72" s="1274"/>
      <c r="CL72" s="1274"/>
      <c r="CM72" s="1274"/>
      <c r="CN72" s="1274" t="s">
        <v>553</v>
      </c>
      <c r="CO72" s="1274"/>
      <c r="CP72" s="1274"/>
      <c r="CQ72" s="1274"/>
      <c r="CR72" s="1274"/>
      <c r="CS72" s="1274"/>
      <c r="CT72" s="1274"/>
      <c r="CU72" s="1274"/>
      <c r="CV72" s="1274" t="s">
        <v>554</v>
      </c>
      <c r="CW72" s="1274"/>
      <c r="CX72" s="1274"/>
      <c r="CY72" s="1274"/>
      <c r="CZ72" s="1274"/>
      <c r="DA72" s="1274"/>
      <c r="DB72" s="1274"/>
      <c r="DC72" s="1274"/>
    </row>
    <row r="73" spans="2:107" x14ac:dyDescent="0.15">
      <c r="B73" s="374"/>
      <c r="G73" s="1277"/>
      <c r="H73" s="1277"/>
      <c r="I73" s="1277"/>
      <c r="J73" s="1277"/>
      <c r="K73" s="1273"/>
      <c r="L73" s="1273"/>
      <c r="M73" s="1273"/>
      <c r="N73" s="1273"/>
      <c r="AM73" s="383"/>
      <c r="AN73" s="1272" t="s">
        <v>598</v>
      </c>
      <c r="AO73" s="1272"/>
      <c r="AP73" s="1272"/>
      <c r="AQ73" s="1272"/>
      <c r="AR73" s="1272"/>
      <c r="AS73" s="1272"/>
      <c r="AT73" s="1272"/>
      <c r="AU73" s="1272"/>
      <c r="AV73" s="1272"/>
      <c r="AW73" s="1272"/>
      <c r="AX73" s="1272"/>
      <c r="AY73" s="1272"/>
      <c r="AZ73" s="1272"/>
      <c r="BA73" s="1272"/>
      <c r="BB73" s="1272" t="s">
        <v>599</v>
      </c>
      <c r="BC73" s="1272"/>
      <c r="BD73" s="1272"/>
      <c r="BE73" s="1272"/>
      <c r="BF73" s="1272"/>
      <c r="BG73" s="1272"/>
      <c r="BH73" s="1272"/>
      <c r="BI73" s="1272"/>
      <c r="BJ73" s="1272"/>
      <c r="BK73" s="1272"/>
      <c r="BL73" s="1272"/>
      <c r="BM73" s="1272"/>
      <c r="BN73" s="1272"/>
      <c r="BO73" s="1272"/>
      <c r="BP73" s="1269"/>
      <c r="BQ73" s="1269"/>
      <c r="BR73" s="1269"/>
      <c r="BS73" s="1269"/>
      <c r="BT73" s="1269"/>
      <c r="BU73" s="1269"/>
      <c r="BV73" s="1269"/>
      <c r="BW73" s="1269"/>
      <c r="BX73" s="1269"/>
      <c r="BY73" s="1269"/>
      <c r="BZ73" s="1269"/>
      <c r="CA73" s="1269"/>
      <c r="CB73" s="1269"/>
      <c r="CC73" s="1269"/>
      <c r="CD73" s="1269"/>
      <c r="CE73" s="1269"/>
      <c r="CF73" s="1269"/>
      <c r="CG73" s="1269"/>
      <c r="CH73" s="1269"/>
      <c r="CI73" s="1269"/>
      <c r="CJ73" s="1269"/>
      <c r="CK73" s="1269"/>
      <c r="CL73" s="1269"/>
      <c r="CM73" s="1269"/>
      <c r="CN73" s="1269"/>
      <c r="CO73" s="1269"/>
      <c r="CP73" s="1269"/>
      <c r="CQ73" s="1269"/>
      <c r="CR73" s="1269"/>
      <c r="CS73" s="1269"/>
      <c r="CT73" s="1269"/>
      <c r="CU73" s="1269"/>
      <c r="CV73" s="1269"/>
      <c r="CW73" s="1269"/>
      <c r="CX73" s="1269"/>
      <c r="CY73" s="1269"/>
      <c r="CZ73" s="1269"/>
      <c r="DA73" s="1269"/>
      <c r="DB73" s="1269"/>
      <c r="DC73" s="1269"/>
    </row>
    <row r="74" spans="2:107" x14ac:dyDescent="0.15">
      <c r="B74" s="374"/>
      <c r="G74" s="1277"/>
      <c r="H74" s="1277"/>
      <c r="I74" s="1277"/>
      <c r="J74" s="1277"/>
      <c r="K74" s="1273"/>
      <c r="L74" s="1273"/>
      <c r="M74" s="1273"/>
      <c r="N74" s="1273"/>
      <c r="AM74" s="383"/>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374"/>
      <c r="G75" s="1277"/>
      <c r="H75" s="1277"/>
      <c r="I75" s="1275"/>
      <c r="J75" s="1275"/>
      <c r="K75" s="1276"/>
      <c r="L75" s="1276"/>
      <c r="M75" s="1276"/>
      <c r="N75" s="1276"/>
      <c r="AM75" s="383"/>
      <c r="AN75" s="1272"/>
      <c r="AO75" s="1272"/>
      <c r="AP75" s="1272"/>
      <c r="AQ75" s="1272"/>
      <c r="AR75" s="1272"/>
      <c r="AS75" s="1272"/>
      <c r="AT75" s="1272"/>
      <c r="AU75" s="1272"/>
      <c r="AV75" s="1272"/>
      <c r="AW75" s="1272"/>
      <c r="AX75" s="1272"/>
      <c r="AY75" s="1272"/>
      <c r="AZ75" s="1272"/>
      <c r="BA75" s="1272"/>
      <c r="BB75" s="1272" t="s">
        <v>604</v>
      </c>
      <c r="BC75" s="1272"/>
      <c r="BD75" s="1272"/>
      <c r="BE75" s="1272"/>
      <c r="BF75" s="1272"/>
      <c r="BG75" s="1272"/>
      <c r="BH75" s="1272"/>
      <c r="BI75" s="1272"/>
      <c r="BJ75" s="1272"/>
      <c r="BK75" s="1272"/>
      <c r="BL75" s="1272"/>
      <c r="BM75" s="1272"/>
      <c r="BN75" s="1272"/>
      <c r="BO75" s="1272"/>
      <c r="BP75" s="1269">
        <v>5.8</v>
      </c>
      <c r="BQ75" s="1269"/>
      <c r="BR75" s="1269"/>
      <c r="BS75" s="1269"/>
      <c r="BT75" s="1269"/>
      <c r="BU75" s="1269"/>
      <c r="BV75" s="1269"/>
      <c r="BW75" s="1269"/>
      <c r="BX75" s="1269">
        <v>5</v>
      </c>
      <c r="BY75" s="1269"/>
      <c r="BZ75" s="1269"/>
      <c r="CA75" s="1269"/>
      <c r="CB75" s="1269"/>
      <c r="CC75" s="1269"/>
      <c r="CD75" s="1269"/>
      <c r="CE75" s="1269"/>
      <c r="CF75" s="1269">
        <v>4</v>
      </c>
      <c r="CG75" s="1269"/>
      <c r="CH75" s="1269"/>
      <c r="CI75" s="1269"/>
      <c r="CJ75" s="1269"/>
      <c r="CK75" s="1269"/>
      <c r="CL75" s="1269"/>
      <c r="CM75" s="1269"/>
      <c r="CN75" s="1269">
        <v>3.2</v>
      </c>
      <c r="CO75" s="1269"/>
      <c r="CP75" s="1269"/>
      <c r="CQ75" s="1269"/>
      <c r="CR75" s="1269"/>
      <c r="CS75" s="1269"/>
      <c r="CT75" s="1269"/>
      <c r="CU75" s="1269"/>
      <c r="CV75" s="1269">
        <v>2.7</v>
      </c>
      <c r="CW75" s="1269"/>
      <c r="CX75" s="1269"/>
      <c r="CY75" s="1269"/>
      <c r="CZ75" s="1269"/>
      <c r="DA75" s="1269"/>
      <c r="DB75" s="1269"/>
      <c r="DC75" s="1269"/>
    </row>
    <row r="76" spans="2:107" x14ac:dyDescent="0.15">
      <c r="B76" s="374"/>
      <c r="G76" s="1277"/>
      <c r="H76" s="1277"/>
      <c r="I76" s="1275"/>
      <c r="J76" s="1275"/>
      <c r="K76" s="1276"/>
      <c r="L76" s="1276"/>
      <c r="M76" s="1276"/>
      <c r="N76" s="1276"/>
      <c r="AM76" s="383"/>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374"/>
      <c r="G77" s="1275"/>
      <c r="H77" s="1275"/>
      <c r="I77" s="1275"/>
      <c r="J77" s="1275"/>
      <c r="K77" s="1273"/>
      <c r="L77" s="1273"/>
      <c r="M77" s="1273"/>
      <c r="N77" s="1273"/>
      <c r="AN77" s="1274" t="s">
        <v>601</v>
      </c>
      <c r="AO77" s="1274"/>
      <c r="AP77" s="1274"/>
      <c r="AQ77" s="1274"/>
      <c r="AR77" s="1274"/>
      <c r="AS77" s="1274"/>
      <c r="AT77" s="1274"/>
      <c r="AU77" s="1274"/>
      <c r="AV77" s="1274"/>
      <c r="AW77" s="1274"/>
      <c r="AX77" s="1274"/>
      <c r="AY77" s="1274"/>
      <c r="AZ77" s="1274"/>
      <c r="BA77" s="1274"/>
      <c r="BB77" s="1272" t="s">
        <v>599</v>
      </c>
      <c r="BC77" s="1272"/>
      <c r="BD77" s="1272"/>
      <c r="BE77" s="1272"/>
      <c r="BF77" s="1272"/>
      <c r="BG77" s="1272"/>
      <c r="BH77" s="1272"/>
      <c r="BI77" s="1272"/>
      <c r="BJ77" s="1272"/>
      <c r="BK77" s="1272"/>
      <c r="BL77" s="1272"/>
      <c r="BM77" s="1272"/>
      <c r="BN77" s="1272"/>
      <c r="BO77" s="1272"/>
      <c r="BP77" s="1269">
        <v>54.6</v>
      </c>
      <c r="BQ77" s="1269"/>
      <c r="BR77" s="1269"/>
      <c r="BS77" s="1269"/>
      <c r="BT77" s="1269"/>
      <c r="BU77" s="1269"/>
      <c r="BV77" s="1269"/>
      <c r="BW77" s="1269"/>
      <c r="BX77" s="1269">
        <v>48.7</v>
      </c>
      <c r="BY77" s="1269"/>
      <c r="BZ77" s="1269"/>
      <c r="CA77" s="1269"/>
      <c r="CB77" s="1269"/>
      <c r="CC77" s="1269"/>
      <c r="CD77" s="1269"/>
      <c r="CE77" s="1269"/>
      <c r="CF77" s="1269">
        <v>36.5</v>
      </c>
      <c r="CG77" s="1269"/>
      <c r="CH77" s="1269"/>
      <c r="CI77" s="1269"/>
      <c r="CJ77" s="1269"/>
      <c r="CK77" s="1269"/>
      <c r="CL77" s="1269"/>
      <c r="CM77" s="1269"/>
      <c r="CN77" s="1269">
        <v>32.9</v>
      </c>
      <c r="CO77" s="1269"/>
      <c r="CP77" s="1269"/>
      <c r="CQ77" s="1269"/>
      <c r="CR77" s="1269"/>
      <c r="CS77" s="1269"/>
      <c r="CT77" s="1269"/>
      <c r="CU77" s="1269"/>
      <c r="CV77" s="1269">
        <v>28.5</v>
      </c>
      <c r="CW77" s="1269"/>
      <c r="CX77" s="1269"/>
      <c r="CY77" s="1269"/>
      <c r="CZ77" s="1269"/>
      <c r="DA77" s="1269"/>
      <c r="DB77" s="1269"/>
      <c r="DC77" s="1269"/>
    </row>
    <row r="78" spans="2:107" x14ac:dyDescent="0.15">
      <c r="B78" s="374"/>
      <c r="G78" s="1275"/>
      <c r="H78" s="1275"/>
      <c r="I78" s="1275"/>
      <c r="J78" s="1275"/>
      <c r="K78" s="1273"/>
      <c r="L78" s="1273"/>
      <c r="M78" s="1273"/>
      <c r="N78" s="1273"/>
      <c r="AN78" s="1274"/>
      <c r="AO78" s="1274"/>
      <c r="AP78" s="1274"/>
      <c r="AQ78" s="1274"/>
      <c r="AR78" s="1274"/>
      <c r="AS78" s="1274"/>
      <c r="AT78" s="1274"/>
      <c r="AU78" s="1274"/>
      <c r="AV78" s="1274"/>
      <c r="AW78" s="1274"/>
      <c r="AX78" s="1274"/>
      <c r="AY78" s="1274"/>
      <c r="AZ78" s="1274"/>
      <c r="BA78" s="1274"/>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374"/>
      <c r="G79" s="1275"/>
      <c r="H79" s="1275"/>
      <c r="I79" s="1270"/>
      <c r="J79" s="1270"/>
      <c r="K79" s="1271"/>
      <c r="L79" s="1271"/>
      <c r="M79" s="1271"/>
      <c r="N79" s="1271"/>
      <c r="AN79" s="1274"/>
      <c r="AO79" s="1274"/>
      <c r="AP79" s="1274"/>
      <c r="AQ79" s="1274"/>
      <c r="AR79" s="1274"/>
      <c r="AS79" s="1274"/>
      <c r="AT79" s="1274"/>
      <c r="AU79" s="1274"/>
      <c r="AV79" s="1274"/>
      <c r="AW79" s="1274"/>
      <c r="AX79" s="1274"/>
      <c r="AY79" s="1274"/>
      <c r="AZ79" s="1274"/>
      <c r="BA79" s="1274"/>
      <c r="BB79" s="1272" t="s">
        <v>604</v>
      </c>
      <c r="BC79" s="1272"/>
      <c r="BD79" s="1272"/>
      <c r="BE79" s="1272"/>
      <c r="BF79" s="1272"/>
      <c r="BG79" s="1272"/>
      <c r="BH79" s="1272"/>
      <c r="BI79" s="1272"/>
      <c r="BJ79" s="1272"/>
      <c r="BK79" s="1272"/>
      <c r="BL79" s="1272"/>
      <c r="BM79" s="1272"/>
      <c r="BN79" s="1272"/>
      <c r="BO79" s="1272"/>
      <c r="BP79" s="1269">
        <v>11.2</v>
      </c>
      <c r="BQ79" s="1269"/>
      <c r="BR79" s="1269"/>
      <c r="BS79" s="1269"/>
      <c r="BT79" s="1269"/>
      <c r="BU79" s="1269"/>
      <c r="BV79" s="1269"/>
      <c r="BW79" s="1269"/>
      <c r="BX79" s="1269">
        <v>10.4</v>
      </c>
      <c r="BY79" s="1269"/>
      <c r="BZ79" s="1269"/>
      <c r="CA79" s="1269"/>
      <c r="CB79" s="1269"/>
      <c r="CC79" s="1269"/>
      <c r="CD79" s="1269"/>
      <c r="CE79" s="1269"/>
      <c r="CF79" s="1269">
        <v>9</v>
      </c>
      <c r="CG79" s="1269"/>
      <c r="CH79" s="1269"/>
      <c r="CI79" s="1269"/>
      <c r="CJ79" s="1269"/>
      <c r="CK79" s="1269"/>
      <c r="CL79" s="1269"/>
      <c r="CM79" s="1269"/>
      <c r="CN79" s="1269">
        <v>8.1999999999999993</v>
      </c>
      <c r="CO79" s="1269"/>
      <c r="CP79" s="1269"/>
      <c r="CQ79" s="1269"/>
      <c r="CR79" s="1269"/>
      <c r="CS79" s="1269"/>
      <c r="CT79" s="1269"/>
      <c r="CU79" s="1269"/>
      <c r="CV79" s="1269">
        <v>8</v>
      </c>
      <c r="CW79" s="1269"/>
      <c r="CX79" s="1269"/>
      <c r="CY79" s="1269"/>
      <c r="CZ79" s="1269"/>
      <c r="DA79" s="1269"/>
      <c r="DB79" s="1269"/>
      <c r="DC79" s="1269"/>
    </row>
    <row r="80" spans="2:107" x14ac:dyDescent="0.15">
      <c r="B80" s="374"/>
      <c r="G80" s="1275"/>
      <c r="H80" s="1275"/>
      <c r="I80" s="1270"/>
      <c r="J80" s="1270"/>
      <c r="K80" s="1271"/>
      <c r="L80" s="1271"/>
      <c r="M80" s="1271"/>
      <c r="N80" s="1271"/>
      <c r="AN80" s="1274"/>
      <c r="AO80" s="1274"/>
      <c r="AP80" s="1274"/>
      <c r="AQ80" s="1274"/>
      <c r="AR80" s="1274"/>
      <c r="AS80" s="1274"/>
      <c r="AT80" s="1274"/>
      <c r="AU80" s="1274"/>
      <c r="AV80" s="1274"/>
      <c r="AW80" s="1274"/>
      <c r="AX80" s="1274"/>
      <c r="AY80" s="1274"/>
      <c r="AZ80" s="1274"/>
      <c r="BA80" s="1274"/>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5WOh2EVHBJYHJKoYnJ9IY+ebVK2W/OwgAatp1Gz2ZcC5uPcV+BYD46UsoM+WVjPrKrqL13f4HAviLBp3+VbOQ==" saltValue="MGv+zTusriopavQaluKY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A40" sqref="BA4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4qvbgwNmHyi71JdR63NCtbGuj1/pwHzRkeIh9UoBIY+WF0akRFNghT4jZZB2p4HScQ/LIafpUHiAoCYXK0S2A==" saltValue="EiOLxgy50fJ9FT0dbvyY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A40" sqref="BA4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Rji+U7g7Yyrdi3s5VFfXMNrgMPvMJK/E3+CsJDUy3AqVbmvT5DN8ip6R6AUa6Bid8O8IzlAR52g/uMkpaJ7Vw==" saltValue="Kt+YxbuJqVa/mkiT/WI7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137327</v>
      </c>
      <c r="E3" s="141"/>
      <c r="F3" s="142">
        <v>74444</v>
      </c>
      <c r="G3" s="143"/>
      <c r="H3" s="144"/>
    </row>
    <row r="4" spans="1:8" x14ac:dyDescent="0.15">
      <c r="A4" s="145"/>
      <c r="B4" s="146"/>
      <c r="C4" s="147"/>
      <c r="D4" s="148">
        <v>52433</v>
      </c>
      <c r="E4" s="149"/>
      <c r="F4" s="150">
        <v>34175</v>
      </c>
      <c r="G4" s="151"/>
      <c r="H4" s="152"/>
    </row>
    <row r="5" spans="1:8" x14ac:dyDescent="0.15">
      <c r="A5" s="133" t="s">
        <v>542</v>
      </c>
      <c r="B5" s="138"/>
      <c r="C5" s="139"/>
      <c r="D5" s="140">
        <v>100567</v>
      </c>
      <c r="E5" s="141"/>
      <c r="F5" s="142">
        <v>85205</v>
      </c>
      <c r="G5" s="143"/>
      <c r="H5" s="144"/>
    </row>
    <row r="6" spans="1:8" x14ac:dyDescent="0.15">
      <c r="A6" s="145"/>
      <c r="B6" s="146"/>
      <c r="C6" s="147"/>
      <c r="D6" s="148">
        <v>54119</v>
      </c>
      <c r="E6" s="149"/>
      <c r="F6" s="150">
        <v>38847</v>
      </c>
      <c r="G6" s="151"/>
      <c r="H6" s="152"/>
    </row>
    <row r="7" spans="1:8" x14ac:dyDescent="0.15">
      <c r="A7" s="133" t="s">
        <v>543</v>
      </c>
      <c r="B7" s="138"/>
      <c r="C7" s="139"/>
      <c r="D7" s="140">
        <v>79299</v>
      </c>
      <c r="E7" s="141"/>
      <c r="F7" s="142">
        <v>69469</v>
      </c>
      <c r="G7" s="143"/>
      <c r="H7" s="144"/>
    </row>
    <row r="8" spans="1:8" x14ac:dyDescent="0.15">
      <c r="A8" s="145"/>
      <c r="B8" s="146"/>
      <c r="C8" s="147"/>
      <c r="D8" s="148">
        <v>45634</v>
      </c>
      <c r="E8" s="149"/>
      <c r="F8" s="150">
        <v>38215</v>
      </c>
      <c r="G8" s="151"/>
      <c r="H8" s="152"/>
    </row>
    <row r="9" spans="1:8" x14ac:dyDescent="0.15">
      <c r="A9" s="133" t="s">
        <v>544</v>
      </c>
      <c r="B9" s="138"/>
      <c r="C9" s="139"/>
      <c r="D9" s="140">
        <v>87576</v>
      </c>
      <c r="E9" s="141"/>
      <c r="F9" s="142">
        <v>67293</v>
      </c>
      <c r="G9" s="143"/>
      <c r="H9" s="144"/>
    </row>
    <row r="10" spans="1:8" x14ac:dyDescent="0.15">
      <c r="A10" s="145"/>
      <c r="B10" s="146"/>
      <c r="C10" s="147"/>
      <c r="D10" s="148">
        <v>41292</v>
      </c>
      <c r="E10" s="149"/>
      <c r="F10" s="150">
        <v>35076</v>
      </c>
      <c r="G10" s="151"/>
      <c r="H10" s="152"/>
    </row>
    <row r="11" spans="1:8" x14ac:dyDescent="0.15">
      <c r="A11" s="133" t="s">
        <v>545</v>
      </c>
      <c r="B11" s="138"/>
      <c r="C11" s="139"/>
      <c r="D11" s="140">
        <v>106338</v>
      </c>
      <c r="E11" s="141"/>
      <c r="F11" s="142">
        <v>67343</v>
      </c>
      <c r="G11" s="143"/>
      <c r="H11" s="144"/>
    </row>
    <row r="12" spans="1:8" x14ac:dyDescent="0.15">
      <c r="A12" s="145"/>
      <c r="B12" s="146"/>
      <c r="C12" s="153"/>
      <c r="D12" s="148">
        <v>30728</v>
      </c>
      <c r="E12" s="149"/>
      <c r="F12" s="150">
        <v>32865</v>
      </c>
      <c r="G12" s="151"/>
      <c r="H12" s="152"/>
    </row>
    <row r="13" spans="1:8" x14ac:dyDescent="0.15">
      <c r="A13" s="133"/>
      <c r="B13" s="138"/>
      <c r="C13" s="154"/>
      <c r="D13" s="155">
        <v>102221</v>
      </c>
      <c r="E13" s="156"/>
      <c r="F13" s="157">
        <v>72751</v>
      </c>
      <c r="G13" s="158"/>
      <c r="H13" s="144"/>
    </row>
    <row r="14" spans="1:8" x14ac:dyDescent="0.15">
      <c r="A14" s="145"/>
      <c r="B14" s="146"/>
      <c r="C14" s="147"/>
      <c r="D14" s="148">
        <v>44841</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5.61</v>
      </c>
      <c r="C19" s="159">
        <f>ROUND(VALUE(SUBSTITUTE(実質収支比率等に係る経年分析!G$48,"▲","-")),2)</f>
        <v>7.52</v>
      </c>
      <c r="D19" s="159">
        <f>ROUND(VALUE(SUBSTITUTE(実質収支比率等に係る経年分析!H$48,"▲","-")),2)</f>
        <v>6.64</v>
      </c>
      <c r="E19" s="159">
        <f>ROUND(VALUE(SUBSTITUTE(実質収支比率等に係る経年分析!I$48,"▲","-")),2)</f>
        <v>7.45</v>
      </c>
      <c r="F19" s="159">
        <f>ROUND(VALUE(SUBSTITUTE(実質収支比率等に係る経年分析!J$48,"▲","-")),2)</f>
        <v>6.27</v>
      </c>
    </row>
    <row r="20" spans="1:11" x14ac:dyDescent="0.15">
      <c r="A20" s="159" t="s">
        <v>49</v>
      </c>
      <c r="B20" s="159">
        <f>ROUND(VALUE(SUBSTITUTE(実質収支比率等に係る経年分析!F$47,"▲","-")),2)</f>
        <v>35.869999999999997</v>
      </c>
      <c r="C20" s="159">
        <f>ROUND(VALUE(SUBSTITUTE(実質収支比率等に係る経年分析!G$47,"▲","-")),2)</f>
        <v>32.19</v>
      </c>
      <c r="D20" s="159">
        <f>ROUND(VALUE(SUBSTITUTE(実質収支比率等に係る経年分析!H$47,"▲","-")),2)</f>
        <v>31.58</v>
      </c>
      <c r="E20" s="159">
        <f>ROUND(VALUE(SUBSTITUTE(実質収支比率等に係る経年分析!I$47,"▲","-")),2)</f>
        <v>28.71</v>
      </c>
      <c r="F20" s="159">
        <f>ROUND(VALUE(SUBSTITUTE(実質収支比率等に係る経年分析!J$47,"▲","-")),2)</f>
        <v>26.61</v>
      </c>
    </row>
    <row r="21" spans="1:11" x14ac:dyDescent="0.15">
      <c r="A21" s="159" t="s">
        <v>50</v>
      </c>
      <c r="B21" s="159">
        <f>IF(ISNUMBER(VALUE(SUBSTITUTE(実質収支比率等に係る経年分析!F$49,"▲","-"))),ROUND(VALUE(SUBSTITUTE(実質収支比率等に係る経年分析!F$49,"▲","-")),2),NA())</f>
        <v>-2.87</v>
      </c>
      <c r="C21" s="159">
        <f>IF(ISNUMBER(VALUE(SUBSTITUTE(実質収支比率等に係る経年分析!G$49,"▲","-"))),ROUND(VALUE(SUBSTITUTE(実質収支比率等に係る経年分析!G$49,"▲","-")),2),NA())</f>
        <v>-5.21</v>
      </c>
      <c r="D21" s="159">
        <f>IF(ISNUMBER(VALUE(SUBSTITUTE(実質収支比率等に係る経年分析!H$49,"▲","-"))),ROUND(VALUE(SUBSTITUTE(実質収支比率等に係る経年分析!H$49,"▲","-")),2),NA())</f>
        <v>-0.73</v>
      </c>
      <c r="E21" s="159">
        <f>IF(ISNUMBER(VALUE(SUBSTITUTE(実質収支比率等に係る経年分析!I$49,"▲","-"))),ROUND(VALUE(SUBSTITUTE(実質収支比率等に係る経年分析!I$49,"▲","-")),2),NA())</f>
        <v>-2.4900000000000002</v>
      </c>
      <c r="F21" s="159">
        <f>IF(ISNUMBER(VALUE(SUBSTITUTE(実質収支比率等に係る経年分析!J$49,"▲","-"))),ROUND(VALUE(SUBSTITUTE(実質収支比率等に係る経年分析!J$49,"▲","-")),2),NA())</f>
        <v>-3.65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f>IF(ROUND(VALUE(SUBSTITUTE(連結実質赤字比率に係る赤字・黒字の構成分析!H$37,"▲", "-")), 2) &lt; 0, ABS(ROUND(VALUE(SUBSTITUTE(連結実質赤字比率に係る赤字・黒字の構成分析!H$37,"▲", "-")), 2)), NA())</f>
        <v>0.79</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0.55000000000000004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0.57999999999999996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1.1000000000000001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0.65</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762</v>
      </c>
      <c r="E42" s="161"/>
      <c r="F42" s="161"/>
      <c r="G42" s="161">
        <f>'実質公債費比率（分子）の構造'!L$52</f>
        <v>760</v>
      </c>
      <c r="H42" s="161"/>
      <c r="I42" s="161"/>
      <c r="J42" s="161">
        <f>'実質公債費比率（分子）の構造'!M$52</f>
        <v>722</v>
      </c>
      <c r="K42" s="161"/>
      <c r="L42" s="161"/>
      <c r="M42" s="161">
        <f>'実質公債費比率（分子）の構造'!N$52</f>
        <v>730</v>
      </c>
      <c r="N42" s="161"/>
      <c r="O42" s="161"/>
      <c r="P42" s="161">
        <f>'実質公債費比率（分子）の構造'!O$52</f>
        <v>801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v>
      </c>
      <c r="C44" s="161"/>
      <c r="D44" s="161"/>
      <c r="E44" s="161">
        <f>'実質公債費比率（分子）の構造'!L$50</f>
        <v>5</v>
      </c>
      <c r="F44" s="161"/>
      <c r="G44" s="161"/>
      <c r="H44" s="161">
        <f>'実質公債費比率（分子）の構造'!M$50</f>
        <v>4</v>
      </c>
      <c r="I44" s="161"/>
      <c r="J44" s="161"/>
      <c r="K44" s="161">
        <f>'実質公債費比率（分子）の構造'!N$50</f>
        <v>3</v>
      </c>
      <c r="L44" s="161"/>
      <c r="M44" s="161"/>
      <c r="N44" s="161">
        <f>'実質公債費比率（分子）の構造'!O$50</f>
        <v>0</v>
      </c>
      <c r="O44" s="161"/>
      <c r="P44" s="161"/>
    </row>
    <row r="45" spans="1:16" x14ac:dyDescent="0.15">
      <c r="A45" s="161" t="s">
        <v>60</v>
      </c>
      <c r="B45" s="161">
        <f>'実質公債費比率（分子）の構造'!K$49</f>
        <v>199</v>
      </c>
      <c r="C45" s="161"/>
      <c r="D45" s="161"/>
      <c r="E45" s="161">
        <f>'実質公債費比率（分子）の構造'!L$49</f>
        <v>147</v>
      </c>
      <c r="F45" s="161"/>
      <c r="G45" s="161"/>
      <c r="H45" s="161">
        <f>'実質公債費比率（分子）の構造'!M$49</f>
        <v>107</v>
      </c>
      <c r="I45" s="161"/>
      <c r="J45" s="161"/>
      <c r="K45" s="161">
        <f>'実質公債費比率（分子）の構造'!N$49</f>
        <v>75</v>
      </c>
      <c r="L45" s="161"/>
      <c r="M45" s="161"/>
      <c r="N45" s="161">
        <f>'実質公債費比率（分子）の構造'!O$49</f>
        <v>77</v>
      </c>
      <c r="O45" s="161"/>
      <c r="P45" s="161"/>
    </row>
    <row r="46" spans="1:16" x14ac:dyDescent="0.15">
      <c r="A46" s="161" t="s">
        <v>61</v>
      </c>
      <c r="B46" s="161" t="str">
        <f>'実質公債費比率（分子）の構造'!K$48</f>
        <v>-</v>
      </c>
      <c r="C46" s="161"/>
      <c r="D46" s="161"/>
      <c r="E46" s="161">
        <f>'実質公債費比率（分子）の構造'!L$48</f>
        <v>0</v>
      </c>
      <c r="F46" s="161"/>
      <c r="G46" s="161"/>
      <c r="H46" s="161">
        <f>'実質公債費比率（分子）の構造'!M$48</f>
        <v>0</v>
      </c>
      <c r="I46" s="161"/>
      <c r="J46" s="161"/>
      <c r="K46" s="161">
        <f>'実質公債費比率（分子）の構造'!N$48</f>
        <v>0</v>
      </c>
      <c r="L46" s="161"/>
      <c r="M46" s="161"/>
      <c r="N46" s="161">
        <f>'実質公債費比率（分子）の構造'!O$48</f>
        <v>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775</v>
      </c>
      <c r="C49" s="161"/>
      <c r="D49" s="161"/>
      <c r="E49" s="161">
        <f>'実質公債費比率（分子）の構造'!L$45</f>
        <v>787</v>
      </c>
      <c r="F49" s="161"/>
      <c r="G49" s="161"/>
      <c r="H49" s="161">
        <f>'実質公債費比率（分子）の構造'!M$45</f>
        <v>742</v>
      </c>
      <c r="I49" s="161"/>
      <c r="J49" s="161"/>
      <c r="K49" s="161">
        <f>'実質公債費比率（分子）の構造'!N$45</f>
        <v>760</v>
      </c>
      <c r="L49" s="161"/>
      <c r="M49" s="161"/>
      <c r="N49" s="161">
        <f>'実質公債費比率（分子）の構造'!O$45</f>
        <v>836</v>
      </c>
      <c r="O49" s="161"/>
      <c r="P49" s="161"/>
    </row>
    <row r="50" spans="1:16" x14ac:dyDescent="0.15">
      <c r="A50" s="161" t="s">
        <v>65</v>
      </c>
      <c r="B50" s="161" t="e">
        <f>NA()</f>
        <v>#N/A</v>
      </c>
      <c r="C50" s="161">
        <f>IF(ISNUMBER('実質公債費比率（分子）の構造'!K$53),'実質公債費比率（分子）の構造'!K$53,NA())</f>
        <v>219</v>
      </c>
      <c r="D50" s="161" t="e">
        <f>NA()</f>
        <v>#N/A</v>
      </c>
      <c r="E50" s="161" t="e">
        <f>NA()</f>
        <v>#N/A</v>
      </c>
      <c r="F50" s="161">
        <f>IF(ISNUMBER('実質公債費比率（分子）の構造'!L$53),'実質公債費比率（分子）の構造'!L$53,NA())</f>
        <v>179</v>
      </c>
      <c r="G50" s="161" t="e">
        <f>NA()</f>
        <v>#N/A</v>
      </c>
      <c r="H50" s="161" t="e">
        <f>NA()</f>
        <v>#N/A</v>
      </c>
      <c r="I50" s="161">
        <f>IF(ISNUMBER('実質公債費比率（分子）の構造'!M$53),'実質公債費比率（分子）の構造'!M$53,NA())</f>
        <v>131</v>
      </c>
      <c r="J50" s="161" t="e">
        <f>NA()</f>
        <v>#N/A</v>
      </c>
      <c r="K50" s="161" t="e">
        <f>NA()</f>
        <v>#N/A</v>
      </c>
      <c r="L50" s="161">
        <f>IF(ISNUMBER('実質公債費比率（分子）の構造'!N$53),'実質公債費比率（分子）の構造'!N$53,NA())</f>
        <v>108</v>
      </c>
      <c r="M50" s="161" t="e">
        <f>NA()</f>
        <v>#N/A</v>
      </c>
      <c r="N50" s="161" t="e">
        <f>NA()</f>
        <v>#N/A</v>
      </c>
      <c r="O50" s="161">
        <f>IF(ISNUMBER('実質公債費比率（分子）の構造'!O$53),'実質公債費比率（分子）の構造'!O$53,NA())</f>
        <v>112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6013</v>
      </c>
      <c r="E56" s="160"/>
      <c r="F56" s="160"/>
      <c r="G56" s="160">
        <f>'将来負担比率（分子）の構造'!J$52</f>
        <v>5846</v>
      </c>
      <c r="H56" s="160"/>
      <c r="I56" s="160"/>
      <c r="J56" s="160">
        <f>'将来負担比率（分子）の構造'!K$52</f>
        <v>5895</v>
      </c>
      <c r="K56" s="160"/>
      <c r="L56" s="160"/>
      <c r="M56" s="160">
        <f>'将来負担比率（分子）の構造'!L$52</f>
        <v>5748</v>
      </c>
      <c r="N56" s="160"/>
      <c r="O56" s="160"/>
      <c r="P56" s="160">
        <f>'将来負担比率（分子）の構造'!M$52</f>
        <v>5639</v>
      </c>
    </row>
    <row r="57" spans="1:16" x14ac:dyDescent="0.15">
      <c r="A57" s="160" t="s">
        <v>36</v>
      </c>
      <c r="B57" s="160"/>
      <c r="C57" s="160"/>
      <c r="D57" s="160">
        <f>'将来負担比率（分子）の構造'!I$51</f>
        <v>484</v>
      </c>
      <c r="E57" s="160"/>
      <c r="F57" s="160"/>
      <c r="G57" s="160">
        <f>'将来負担比率（分子）の構造'!J$51</f>
        <v>437</v>
      </c>
      <c r="H57" s="160"/>
      <c r="I57" s="160"/>
      <c r="J57" s="160">
        <f>'将来負担比率（分子）の構造'!K$51</f>
        <v>386</v>
      </c>
      <c r="K57" s="160"/>
      <c r="L57" s="160"/>
      <c r="M57" s="160">
        <f>'将来負担比率（分子）の構造'!L$51</f>
        <v>335</v>
      </c>
      <c r="N57" s="160"/>
      <c r="O57" s="160"/>
      <c r="P57" s="160">
        <f>'将来負担比率（分子）の構造'!M$51</f>
        <v>194</v>
      </c>
    </row>
    <row r="58" spans="1:16" x14ac:dyDescent="0.15">
      <c r="A58" s="160" t="s">
        <v>35</v>
      </c>
      <c r="B58" s="160"/>
      <c r="C58" s="160"/>
      <c r="D58" s="160">
        <f>'将来負担比率（分子）の構造'!I$50</f>
        <v>5328</v>
      </c>
      <c r="E58" s="160"/>
      <c r="F58" s="160"/>
      <c r="G58" s="160">
        <f>'将来負担比率（分子）の構造'!J$50</f>
        <v>4795</v>
      </c>
      <c r="H58" s="160"/>
      <c r="I58" s="160"/>
      <c r="J58" s="160">
        <f>'将来負担比率（分子）の構造'!K$50</f>
        <v>5077</v>
      </c>
      <c r="K58" s="160"/>
      <c r="L58" s="160"/>
      <c r="M58" s="160">
        <f>'将来負担比率（分子）の構造'!L$50</f>
        <v>5069</v>
      </c>
      <c r="N58" s="160"/>
      <c r="O58" s="160"/>
      <c r="P58" s="160">
        <f>'将来負担比率（分子）の構造'!M$50</f>
        <v>5116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1804</v>
      </c>
      <c r="C62" s="160"/>
      <c r="D62" s="160"/>
      <c r="E62" s="160">
        <f>'将来負担比率（分子）の構造'!J$45</f>
        <v>1658</v>
      </c>
      <c r="F62" s="160"/>
      <c r="G62" s="160"/>
      <c r="H62" s="160">
        <f>'将来負担比率（分子）の構造'!K$45</f>
        <v>1572</v>
      </c>
      <c r="I62" s="160"/>
      <c r="J62" s="160"/>
      <c r="K62" s="160">
        <f>'将来負担比率（分子）の構造'!L$45</f>
        <v>1490</v>
      </c>
      <c r="L62" s="160"/>
      <c r="M62" s="160"/>
      <c r="N62" s="160">
        <f>'将来負担比率（分子）の構造'!M$45</f>
        <v>1415</v>
      </c>
      <c r="O62" s="160"/>
      <c r="P62" s="160"/>
    </row>
    <row r="63" spans="1:16" x14ac:dyDescent="0.15">
      <c r="A63" s="160" t="s">
        <v>28</v>
      </c>
      <c r="B63" s="160">
        <f>'将来負担比率（分子）の構造'!I$44</f>
        <v>569</v>
      </c>
      <c r="C63" s="160"/>
      <c r="D63" s="160"/>
      <c r="E63" s="160">
        <f>'将来負担比率（分子）の構造'!J$44</f>
        <v>445</v>
      </c>
      <c r="F63" s="160"/>
      <c r="G63" s="160"/>
      <c r="H63" s="160">
        <f>'将来負担比率（分子）の構造'!K$44</f>
        <v>348</v>
      </c>
      <c r="I63" s="160"/>
      <c r="J63" s="160"/>
      <c r="K63" s="160">
        <f>'将来負担比率（分子）の構造'!L$44</f>
        <v>299</v>
      </c>
      <c r="L63" s="160"/>
      <c r="M63" s="160"/>
      <c r="N63" s="160">
        <f>'将来負担比率（分子）の構造'!M$44</f>
        <v>229</v>
      </c>
      <c r="O63" s="160"/>
      <c r="P63" s="160"/>
    </row>
    <row r="64" spans="1:16" x14ac:dyDescent="0.15">
      <c r="A64" s="160" t="s">
        <v>27</v>
      </c>
      <c r="B64" s="160">
        <f>'将来負担比率（分子）の構造'!I$43</f>
        <v>7</v>
      </c>
      <c r="C64" s="160"/>
      <c r="D64" s="160"/>
      <c r="E64" s="160">
        <f>'将来負担比率（分子）の構造'!J$43</f>
        <v>1</v>
      </c>
      <c r="F64" s="160"/>
      <c r="G64" s="160"/>
      <c r="H64" s="160">
        <f>'将来負担比率（分子）の構造'!K$43</f>
        <v>2</v>
      </c>
      <c r="I64" s="160"/>
      <c r="J64" s="160"/>
      <c r="K64" s="160">
        <f>'将来負担比率（分子）の構造'!L$43</f>
        <v>1</v>
      </c>
      <c r="L64" s="160"/>
      <c r="M64" s="160"/>
      <c r="N64" s="160">
        <f>'将来負担比率（分子）の構造'!M$43</f>
        <v>1</v>
      </c>
      <c r="O64" s="160"/>
      <c r="P64" s="160"/>
    </row>
    <row r="65" spans="1:16" x14ac:dyDescent="0.15">
      <c r="A65" s="160" t="s">
        <v>26</v>
      </c>
      <c r="B65" s="160">
        <f>'将来負担比率（分子）の構造'!I$42</f>
        <v>11</v>
      </c>
      <c r="C65" s="160"/>
      <c r="D65" s="160"/>
      <c r="E65" s="160">
        <f>'将来負担比率（分子）の構造'!J$42</f>
        <v>6</v>
      </c>
      <c r="F65" s="160"/>
      <c r="G65" s="160"/>
      <c r="H65" s="160">
        <f>'将来負担比率（分子）の構造'!K$42</f>
        <v>3</v>
      </c>
      <c r="I65" s="160"/>
      <c r="J65" s="160"/>
      <c r="K65" s="160">
        <f>'将来負担比率（分子）の構造'!L$42</f>
        <v>0</v>
      </c>
      <c r="L65" s="160"/>
      <c r="M65" s="160"/>
      <c r="N65" s="160">
        <f>'将来負担比率（分子）の構造'!M$42</f>
        <v>0</v>
      </c>
      <c r="O65" s="160"/>
      <c r="P65" s="160"/>
    </row>
    <row r="66" spans="1:16" x14ac:dyDescent="0.15">
      <c r="A66" s="160" t="s">
        <v>25</v>
      </c>
      <c r="B66" s="160">
        <f>'将来負担比率（分子）の構造'!I$41</f>
        <v>7022</v>
      </c>
      <c r="C66" s="160"/>
      <c r="D66" s="160"/>
      <c r="E66" s="160">
        <f>'将来負担比率（分子）の構造'!J$41</f>
        <v>6834</v>
      </c>
      <c r="F66" s="160"/>
      <c r="G66" s="160"/>
      <c r="H66" s="160">
        <f>'将来負担比率（分子）の構造'!K$41</f>
        <v>6963</v>
      </c>
      <c r="I66" s="160"/>
      <c r="J66" s="160"/>
      <c r="K66" s="160">
        <f>'将来負担比率（分子）の構造'!L$41</f>
        <v>6770</v>
      </c>
      <c r="L66" s="160"/>
      <c r="M66" s="160"/>
      <c r="N66" s="160">
        <f>'将来負担比率（分子）の構造'!M$41</f>
        <v>6689</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1598</v>
      </c>
      <c r="C72" s="164">
        <f>基金残高に係る経年分析!G55</f>
        <v>1436</v>
      </c>
      <c r="D72" s="164">
        <f>基金残高に係る経年分析!H55</f>
        <v>1318</v>
      </c>
    </row>
    <row r="73" spans="1:16" x14ac:dyDescent="0.15">
      <c r="A73" s="163" t="s">
        <v>72</v>
      </c>
      <c r="B73" s="164">
        <f>基金残高に係る経年分析!F56</f>
        <v>714</v>
      </c>
      <c r="C73" s="164">
        <f>基金残高に係る経年分析!G56</f>
        <v>714</v>
      </c>
      <c r="D73" s="164">
        <f>基金残高に係る経年分析!H56</f>
        <v>708</v>
      </c>
    </row>
    <row r="74" spans="1:16" x14ac:dyDescent="0.15">
      <c r="A74" s="163" t="s">
        <v>73</v>
      </c>
      <c r="B74" s="164">
        <f>基金残高に係る経年分析!F57</f>
        <v>2764</v>
      </c>
      <c r="C74" s="164">
        <f>基金残高に係る経年分析!G57</f>
        <v>2865</v>
      </c>
      <c r="D74" s="164">
        <f>基金残高に係る経年分析!H57</f>
        <v>2966</v>
      </c>
    </row>
  </sheetData>
  <sheetProtection algorithmName="SHA-512" hashValue="VL8R8YovHqabdSWRnmjShprZMBl6CtiYAsSFQxue6gY04wtDmk//3ObdtYMcTXHQJvYMVCswy6BvcQWrZZaMnA==" saltValue="52x+IgLc0ArTzZ1ak4pf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1560708</v>
      </c>
      <c r="S5" s="707"/>
      <c r="T5" s="707"/>
      <c r="U5" s="707"/>
      <c r="V5" s="707"/>
      <c r="W5" s="707"/>
      <c r="X5" s="707"/>
      <c r="Y5" s="753"/>
      <c r="Z5" s="771">
        <v>16.3</v>
      </c>
      <c r="AA5" s="771"/>
      <c r="AB5" s="771"/>
      <c r="AC5" s="771"/>
      <c r="AD5" s="772">
        <v>1560708</v>
      </c>
      <c r="AE5" s="772"/>
      <c r="AF5" s="772"/>
      <c r="AG5" s="772"/>
      <c r="AH5" s="772"/>
      <c r="AI5" s="772"/>
      <c r="AJ5" s="772"/>
      <c r="AK5" s="772"/>
      <c r="AL5" s="754">
        <v>32.4</v>
      </c>
      <c r="AM5" s="723"/>
      <c r="AN5" s="723"/>
      <c r="AO5" s="755"/>
      <c r="AP5" s="740" t="s">
        <v>220</v>
      </c>
      <c r="AQ5" s="741"/>
      <c r="AR5" s="741"/>
      <c r="AS5" s="741"/>
      <c r="AT5" s="741"/>
      <c r="AU5" s="741"/>
      <c r="AV5" s="741"/>
      <c r="AW5" s="741"/>
      <c r="AX5" s="741"/>
      <c r="AY5" s="741"/>
      <c r="AZ5" s="741"/>
      <c r="BA5" s="741"/>
      <c r="BB5" s="741"/>
      <c r="BC5" s="741"/>
      <c r="BD5" s="741"/>
      <c r="BE5" s="741"/>
      <c r="BF5" s="742"/>
      <c r="BG5" s="641">
        <v>1559421</v>
      </c>
      <c r="BH5" s="644"/>
      <c r="BI5" s="644"/>
      <c r="BJ5" s="644"/>
      <c r="BK5" s="644"/>
      <c r="BL5" s="644"/>
      <c r="BM5" s="644"/>
      <c r="BN5" s="645"/>
      <c r="BO5" s="703">
        <v>99.9</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94315</v>
      </c>
      <c r="S6" s="644"/>
      <c r="T6" s="644"/>
      <c r="U6" s="644"/>
      <c r="V6" s="644"/>
      <c r="W6" s="644"/>
      <c r="X6" s="644"/>
      <c r="Y6" s="645"/>
      <c r="Z6" s="703">
        <v>1</v>
      </c>
      <c r="AA6" s="703"/>
      <c r="AB6" s="703"/>
      <c r="AC6" s="703"/>
      <c r="AD6" s="704">
        <v>94315</v>
      </c>
      <c r="AE6" s="704"/>
      <c r="AF6" s="704"/>
      <c r="AG6" s="704"/>
      <c r="AH6" s="704"/>
      <c r="AI6" s="704"/>
      <c r="AJ6" s="704"/>
      <c r="AK6" s="704"/>
      <c r="AL6" s="646">
        <v>2</v>
      </c>
      <c r="AM6" s="647"/>
      <c r="AN6" s="647"/>
      <c r="AO6" s="705"/>
      <c r="AP6" s="638" t="s">
        <v>226</v>
      </c>
      <c r="AQ6" s="639"/>
      <c r="AR6" s="639"/>
      <c r="AS6" s="639"/>
      <c r="AT6" s="639"/>
      <c r="AU6" s="639"/>
      <c r="AV6" s="639"/>
      <c r="AW6" s="639"/>
      <c r="AX6" s="639"/>
      <c r="AY6" s="639"/>
      <c r="AZ6" s="639"/>
      <c r="BA6" s="639"/>
      <c r="BB6" s="639"/>
      <c r="BC6" s="639"/>
      <c r="BD6" s="639"/>
      <c r="BE6" s="639"/>
      <c r="BF6" s="640"/>
      <c r="BG6" s="641">
        <v>1559421</v>
      </c>
      <c r="BH6" s="644"/>
      <c r="BI6" s="644"/>
      <c r="BJ6" s="644"/>
      <c r="BK6" s="644"/>
      <c r="BL6" s="644"/>
      <c r="BM6" s="644"/>
      <c r="BN6" s="645"/>
      <c r="BO6" s="703">
        <v>99.9</v>
      </c>
      <c r="BP6" s="703"/>
      <c r="BQ6" s="703"/>
      <c r="BR6" s="703"/>
      <c r="BS6" s="704" t="s">
        <v>221</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112188</v>
      </c>
      <c r="CS6" s="644"/>
      <c r="CT6" s="644"/>
      <c r="CU6" s="644"/>
      <c r="CV6" s="644"/>
      <c r="CW6" s="644"/>
      <c r="CX6" s="644"/>
      <c r="CY6" s="645"/>
      <c r="CZ6" s="754">
        <v>1.2</v>
      </c>
      <c r="DA6" s="723"/>
      <c r="DB6" s="723"/>
      <c r="DC6" s="757"/>
      <c r="DD6" s="649" t="s">
        <v>221</v>
      </c>
      <c r="DE6" s="644"/>
      <c r="DF6" s="644"/>
      <c r="DG6" s="644"/>
      <c r="DH6" s="644"/>
      <c r="DI6" s="644"/>
      <c r="DJ6" s="644"/>
      <c r="DK6" s="644"/>
      <c r="DL6" s="644"/>
      <c r="DM6" s="644"/>
      <c r="DN6" s="644"/>
      <c r="DO6" s="644"/>
      <c r="DP6" s="645"/>
      <c r="DQ6" s="649">
        <v>112188</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2472</v>
      </c>
      <c r="S7" s="644"/>
      <c r="T7" s="644"/>
      <c r="U7" s="644"/>
      <c r="V7" s="644"/>
      <c r="W7" s="644"/>
      <c r="X7" s="644"/>
      <c r="Y7" s="645"/>
      <c r="Z7" s="703">
        <v>0</v>
      </c>
      <c r="AA7" s="703"/>
      <c r="AB7" s="703"/>
      <c r="AC7" s="703"/>
      <c r="AD7" s="704">
        <v>2472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610472</v>
      </c>
      <c r="BH7" s="644"/>
      <c r="BI7" s="644"/>
      <c r="BJ7" s="644"/>
      <c r="BK7" s="644"/>
      <c r="BL7" s="644"/>
      <c r="BM7" s="644"/>
      <c r="BN7" s="645"/>
      <c r="BO7" s="703">
        <v>39.1</v>
      </c>
      <c r="BP7" s="703"/>
      <c r="BQ7" s="703"/>
      <c r="BR7" s="703"/>
      <c r="BS7" s="704" t="s">
        <v>221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1220510</v>
      </c>
      <c r="CS7" s="644"/>
      <c r="CT7" s="644"/>
      <c r="CU7" s="644"/>
      <c r="CV7" s="644"/>
      <c r="CW7" s="644"/>
      <c r="CX7" s="644"/>
      <c r="CY7" s="645"/>
      <c r="CZ7" s="703">
        <v>13.4</v>
      </c>
      <c r="DA7" s="703"/>
      <c r="DB7" s="703"/>
      <c r="DC7" s="703"/>
      <c r="DD7" s="649">
        <v>52703</v>
      </c>
      <c r="DE7" s="644"/>
      <c r="DF7" s="644"/>
      <c r="DG7" s="644"/>
      <c r="DH7" s="644"/>
      <c r="DI7" s="644"/>
      <c r="DJ7" s="644"/>
      <c r="DK7" s="644"/>
      <c r="DL7" s="644"/>
      <c r="DM7" s="644"/>
      <c r="DN7" s="644"/>
      <c r="DO7" s="644"/>
      <c r="DP7" s="645"/>
      <c r="DQ7" s="649">
        <v>1030337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4159</v>
      </c>
      <c r="S8" s="644"/>
      <c r="T8" s="644"/>
      <c r="U8" s="644"/>
      <c r="V8" s="644"/>
      <c r="W8" s="644"/>
      <c r="X8" s="644"/>
      <c r="Y8" s="645"/>
      <c r="Z8" s="703">
        <v>0</v>
      </c>
      <c r="AA8" s="703"/>
      <c r="AB8" s="703"/>
      <c r="AC8" s="703"/>
      <c r="AD8" s="704">
        <v>4159</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25587</v>
      </c>
      <c r="BH8" s="644"/>
      <c r="BI8" s="644"/>
      <c r="BJ8" s="644"/>
      <c r="BK8" s="644"/>
      <c r="BL8" s="644"/>
      <c r="BM8" s="644"/>
      <c r="BN8" s="645"/>
      <c r="BO8" s="703">
        <v>1.6</v>
      </c>
      <c r="BP8" s="703"/>
      <c r="BQ8" s="703"/>
      <c r="BR8" s="703"/>
      <c r="BS8" s="649" t="s">
        <v>130</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2422592</v>
      </c>
      <c r="CS8" s="644"/>
      <c r="CT8" s="644"/>
      <c r="CU8" s="644"/>
      <c r="CV8" s="644"/>
      <c r="CW8" s="644"/>
      <c r="CX8" s="644"/>
      <c r="CY8" s="645"/>
      <c r="CZ8" s="703">
        <v>26.6</v>
      </c>
      <c r="DA8" s="703"/>
      <c r="DB8" s="703"/>
      <c r="DC8" s="703"/>
      <c r="DD8" s="649">
        <v>6260</v>
      </c>
      <c r="DE8" s="644"/>
      <c r="DF8" s="644"/>
      <c r="DG8" s="644"/>
      <c r="DH8" s="644"/>
      <c r="DI8" s="644"/>
      <c r="DJ8" s="644"/>
      <c r="DK8" s="644"/>
      <c r="DL8" s="644"/>
      <c r="DM8" s="644"/>
      <c r="DN8" s="644"/>
      <c r="DO8" s="644"/>
      <c r="DP8" s="645"/>
      <c r="DQ8" s="649">
        <v>1350955</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4775</v>
      </c>
      <c r="S9" s="644"/>
      <c r="T9" s="644"/>
      <c r="U9" s="644"/>
      <c r="V9" s="644"/>
      <c r="W9" s="644"/>
      <c r="X9" s="644"/>
      <c r="Y9" s="645"/>
      <c r="Z9" s="703">
        <v>0</v>
      </c>
      <c r="AA9" s="703"/>
      <c r="AB9" s="703"/>
      <c r="AC9" s="703"/>
      <c r="AD9" s="704">
        <v>4775</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507750</v>
      </c>
      <c r="BH9" s="644"/>
      <c r="BI9" s="644"/>
      <c r="BJ9" s="644"/>
      <c r="BK9" s="644"/>
      <c r="BL9" s="644"/>
      <c r="BM9" s="644"/>
      <c r="BN9" s="645"/>
      <c r="BO9" s="703">
        <v>32.5</v>
      </c>
      <c r="BP9" s="703"/>
      <c r="BQ9" s="703"/>
      <c r="BR9" s="703"/>
      <c r="BS9" s="649" t="s">
        <v>122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749052</v>
      </c>
      <c r="CS9" s="644"/>
      <c r="CT9" s="644"/>
      <c r="CU9" s="644"/>
      <c r="CV9" s="644"/>
      <c r="CW9" s="644"/>
      <c r="CX9" s="644"/>
      <c r="CY9" s="645"/>
      <c r="CZ9" s="703">
        <v>8.1999999999999993</v>
      </c>
      <c r="DA9" s="703"/>
      <c r="DB9" s="703"/>
      <c r="DC9" s="703"/>
      <c r="DD9" s="649">
        <v>42679</v>
      </c>
      <c r="DE9" s="644"/>
      <c r="DF9" s="644"/>
      <c r="DG9" s="644"/>
      <c r="DH9" s="644"/>
      <c r="DI9" s="644"/>
      <c r="DJ9" s="644"/>
      <c r="DK9" s="644"/>
      <c r="DL9" s="644"/>
      <c r="DM9" s="644"/>
      <c r="DN9" s="644"/>
      <c r="DO9" s="644"/>
      <c r="DP9" s="645"/>
      <c r="DQ9" s="649">
        <v>692023</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221</v>
      </c>
      <c r="S10" s="644"/>
      <c r="T10" s="644"/>
      <c r="U10" s="644"/>
      <c r="V10" s="644"/>
      <c r="W10" s="644"/>
      <c r="X10" s="644"/>
      <c r="Y10" s="645"/>
      <c r="Z10" s="703" t="s">
        <v>221</v>
      </c>
      <c r="AA10" s="703"/>
      <c r="AB10" s="703"/>
      <c r="AC10" s="703"/>
      <c r="AD10" s="704" t="s">
        <v>221</v>
      </c>
      <c r="AE10" s="704"/>
      <c r="AF10" s="704"/>
      <c r="AG10" s="704"/>
      <c r="AH10" s="704"/>
      <c r="AI10" s="704"/>
      <c r="AJ10" s="704"/>
      <c r="AK10" s="704"/>
      <c r="AL10" s="646" t="s">
        <v>130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40908</v>
      </c>
      <c r="BH10" s="644"/>
      <c r="BI10" s="644"/>
      <c r="BJ10" s="644"/>
      <c r="BK10" s="644"/>
      <c r="BL10" s="644"/>
      <c r="BM10" s="644"/>
      <c r="BN10" s="645"/>
      <c r="BO10" s="703">
        <v>2.6</v>
      </c>
      <c r="BP10" s="703"/>
      <c r="BQ10" s="703"/>
      <c r="BR10" s="703"/>
      <c r="BS10" s="649" t="s">
        <v>221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1818</v>
      </c>
      <c r="CS10" s="644"/>
      <c r="CT10" s="644"/>
      <c r="CU10" s="644"/>
      <c r="CV10" s="644"/>
      <c r="CW10" s="644"/>
      <c r="CX10" s="644"/>
      <c r="CY10" s="645"/>
      <c r="CZ10" s="703">
        <v>0</v>
      </c>
      <c r="DA10" s="703"/>
      <c r="DB10" s="703"/>
      <c r="DC10" s="703"/>
      <c r="DD10" s="649" t="s">
        <v>221</v>
      </c>
      <c r="DE10" s="644"/>
      <c r="DF10" s="644"/>
      <c r="DG10" s="644"/>
      <c r="DH10" s="644"/>
      <c r="DI10" s="644"/>
      <c r="DJ10" s="644"/>
      <c r="DK10" s="644"/>
      <c r="DL10" s="644"/>
      <c r="DM10" s="644"/>
      <c r="DN10" s="644"/>
      <c r="DO10" s="644"/>
      <c r="DP10" s="645"/>
      <c r="DQ10" s="649">
        <v>1818</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221</v>
      </c>
      <c r="S11" s="644"/>
      <c r="T11" s="644"/>
      <c r="U11" s="644"/>
      <c r="V11" s="644"/>
      <c r="W11" s="644"/>
      <c r="X11" s="644"/>
      <c r="Y11" s="645"/>
      <c r="Z11" s="703" t="s">
        <v>130</v>
      </c>
      <c r="AA11" s="703"/>
      <c r="AB11" s="703"/>
      <c r="AC11" s="703"/>
      <c r="AD11" s="704" t="s">
        <v>221</v>
      </c>
      <c r="AE11" s="704"/>
      <c r="AF11" s="704"/>
      <c r="AG11" s="704"/>
      <c r="AH11" s="704"/>
      <c r="AI11" s="704"/>
      <c r="AJ11" s="704"/>
      <c r="AK11" s="704"/>
      <c r="AL11" s="646" t="s">
        <v>221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36227</v>
      </c>
      <c r="BH11" s="644"/>
      <c r="BI11" s="644"/>
      <c r="BJ11" s="644"/>
      <c r="BK11" s="644"/>
      <c r="BL11" s="644"/>
      <c r="BM11" s="644"/>
      <c r="BN11" s="645"/>
      <c r="BO11" s="703">
        <v>2.2999999999999998</v>
      </c>
      <c r="BP11" s="703"/>
      <c r="BQ11" s="703"/>
      <c r="BR11" s="703"/>
      <c r="BS11" s="649" t="s">
        <v>221</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769813</v>
      </c>
      <c r="CS11" s="644"/>
      <c r="CT11" s="644"/>
      <c r="CU11" s="644"/>
      <c r="CV11" s="644"/>
      <c r="CW11" s="644"/>
      <c r="CX11" s="644"/>
      <c r="CY11" s="645"/>
      <c r="CZ11" s="703">
        <v>8.5</v>
      </c>
      <c r="DA11" s="703"/>
      <c r="DB11" s="703"/>
      <c r="DC11" s="703"/>
      <c r="DD11" s="649">
        <v>297890</v>
      </c>
      <c r="DE11" s="644"/>
      <c r="DF11" s="644"/>
      <c r="DG11" s="644"/>
      <c r="DH11" s="644"/>
      <c r="DI11" s="644"/>
      <c r="DJ11" s="644"/>
      <c r="DK11" s="644"/>
      <c r="DL11" s="644"/>
      <c r="DM11" s="644"/>
      <c r="DN11" s="644"/>
      <c r="DO11" s="644"/>
      <c r="DP11" s="645"/>
      <c r="DQ11" s="649">
        <v>309414</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289239</v>
      </c>
      <c r="S12" s="644"/>
      <c r="T12" s="644"/>
      <c r="U12" s="644"/>
      <c r="V12" s="644"/>
      <c r="W12" s="644"/>
      <c r="X12" s="644"/>
      <c r="Y12" s="645"/>
      <c r="Z12" s="703">
        <v>3</v>
      </c>
      <c r="AA12" s="703"/>
      <c r="AB12" s="703"/>
      <c r="AC12" s="703"/>
      <c r="AD12" s="704">
        <v>289239</v>
      </c>
      <c r="AE12" s="704"/>
      <c r="AF12" s="704"/>
      <c r="AG12" s="704"/>
      <c r="AH12" s="704"/>
      <c r="AI12" s="704"/>
      <c r="AJ12" s="704"/>
      <c r="AK12" s="704"/>
      <c r="AL12" s="646">
        <v>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738159</v>
      </c>
      <c r="BH12" s="644"/>
      <c r="BI12" s="644"/>
      <c r="BJ12" s="644"/>
      <c r="BK12" s="644"/>
      <c r="BL12" s="644"/>
      <c r="BM12" s="644"/>
      <c r="BN12" s="645"/>
      <c r="BO12" s="703">
        <v>47.3</v>
      </c>
      <c r="BP12" s="703"/>
      <c r="BQ12" s="703"/>
      <c r="BR12" s="703"/>
      <c r="BS12" s="649" t="s">
        <v>221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186720</v>
      </c>
      <c r="CS12" s="644"/>
      <c r="CT12" s="644"/>
      <c r="CU12" s="644"/>
      <c r="CV12" s="644"/>
      <c r="CW12" s="644"/>
      <c r="CX12" s="644"/>
      <c r="CY12" s="645"/>
      <c r="CZ12" s="703">
        <v>2.1</v>
      </c>
      <c r="DA12" s="703"/>
      <c r="DB12" s="703"/>
      <c r="DC12" s="703"/>
      <c r="DD12" s="649">
        <v>90348</v>
      </c>
      <c r="DE12" s="644"/>
      <c r="DF12" s="644"/>
      <c r="DG12" s="644"/>
      <c r="DH12" s="644"/>
      <c r="DI12" s="644"/>
      <c r="DJ12" s="644"/>
      <c r="DK12" s="644"/>
      <c r="DL12" s="644"/>
      <c r="DM12" s="644"/>
      <c r="DN12" s="644"/>
      <c r="DO12" s="644"/>
      <c r="DP12" s="645"/>
      <c r="DQ12" s="649">
        <v>120538</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221</v>
      </c>
      <c r="S13" s="644"/>
      <c r="T13" s="644"/>
      <c r="U13" s="644"/>
      <c r="V13" s="644"/>
      <c r="W13" s="644"/>
      <c r="X13" s="644"/>
      <c r="Y13" s="645"/>
      <c r="Z13" s="703" t="s">
        <v>122</v>
      </c>
      <c r="AA13" s="703"/>
      <c r="AB13" s="703"/>
      <c r="AC13" s="703"/>
      <c r="AD13" s="704" t="s">
        <v>221</v>
      </c>
      <c r="AE13" s="704"/>
      <c r="AF13" s="704"/>
      <c r="AG13" s="704"/>
      <c r="AH13" s="704"/>
      <c r="AI13" s="704"/>
      <c r="AJ13" s="704"/>
      <c r="AK13" s="704"/>
      <c r="AL13" s="646" t="s">
        <v>122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734820</v>
      </c>
      <c r="BH13" s="644"/>
      <c r="BI13" s="644"/>
      <c r="BJ13" s="644"/>
      <c r="BK13" s="644"/>
      <c r="BL13" s="644"/>
      <c r="BM13" s="644"/>
      <c r="BN13" s="645"/>
      <c r="BO13" s="703">
        <v>47.1</v>
      </c>
      <c r="BP13" s="703"/>
      <c r="BQ13" s="703"/>
      <c r="BR13" s="703"/>
      <c r="BS13" s="649" t="s">
        <v>221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532227</v>
      </c>
      <c r="CS13" s="644"/>
      <c r="CT13" s="644"/>
      <c r="CU13" s="644"/>
      <c r="CV13" s="644"/>
      <c r="CW13" s="644"/>
      <c r="CX13" s="644"/>
      <c r="CY13" s="645"/>
      <c r="CZ13" s="703">
        <v>5.8</v>
      </c>
      <c r="DA13" s="703"/>
      <c r="DB13" s="703"/>
      <c r="DC13" s="703"/>
      <c r="DD13" s="649">
        <v>361722</v>
      </c>
      <c r="DE13" s="644"/>
      <c r="DF13" s="644"/>
      <c r="DG13" s="644"/>
      <c r="DH13" s="644"/>
      <c r="DI13" s="644"/>
      <c r="DJ13" s="644"/>
      <c r="DK13" s="644"/>
      <c r="DL13" s="644"/>
      <c r="DM13" s="644"/>
      <c r="DN13" s="644"/>
      <c r="DO13" s="644"/>
      <c r="DP13" s="645"/>
      <c r="DQ13" s="649">
        <v>257082</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221</v>
      </c>
      <c r="S14" s="644"/>
      <c r="T14" s="644"/>
      <c r="U14" s="644"/>
      <c r="V14" s="644"/>
      <c r="W14" s="644"/>
      <c r="X14" s="644"/>
      <c r="Y14" s="645"/>
      <c r="Z14" s="703" t="s">
        <v>221</v>
      </c>
      <c r="AA14" s="703"/>
      <c r="AB14" s="703"/>
      <c r="AC14" s="703"/>
      <c r="AD14" s="704" t="s">
        <v>221</v>
      </c>
      <c r="AE14" s="704"/>
      <c r="AF14" s="704"/>
      <c r="AG14" s="704"/>
      <c r="AH14" s="704"/>
      <c r="AI14" s="704"/>
      <c r="AJ14" s="704"/>
      <c r="AK14" s="704"/>
      <c r="AL14" s="646" t="s">
        <v>221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59824</v>
      </c>
      <c r="BH14" s="644"/>
      <c r="BI14" s="644"/>
      <c r="BJ14" s="644"/>
      <c r="BK14" s="644"/>
      <c r="BL14" s="644"/>
      <c r="BM14" s="644"/>
      <c r="BN14" s="645"/>
      <c r="BO14" s="703">
        <v>3.8</v>
      </c>
      <c r="BP14" s="703"/>
      <c r="BQ14" s="703"/>
      <c r="BR14" s="703"/>
      <c r="BS14" s="649" t="s">
        <v>221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337278</v>
      </c>
      <c r="CS14" s="644"/>
      <c r="CT14" s="644"/>
      <c r="CU14" s="644"/>
      <c r="CV14" s="644"/>
      <c r="CW14" s="644"/>
      <c r="CX14" s="644"/>
      <c r="CY14" s="645"/>
      <c r="CZ14" s="703">
        <v>3.7</v>
      </c>
      <c r="DA14" s="703"/>
      <c r="DB14" s="703"/>
      <c r="DC14" s="703"/>
      <c r="DD14" s="649">
        <v>33679</v>
      </c>
      <c r="DE14" s="644"/>
      <c r="DF14" s="644"/>
      <c r="DG14" s="644"/>
      <c r="DH14" s="644"/>
      <c r="DI14" s="644"/>
      <c r="DJ14" s="644"/>
      <c r="DK14" s="644"/>
      <c r="DL14" s="644"/>
      <c r="DM14" s="644"/>
      <c r="DN14" s="644"/>
      <c r="DO14" s="644"/>
      <c r="DP14" s="645"/>
      <c r="DQ14" s="649">
        <v>325456</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20212</v>
      </c>
      <c r="S15" s="644"/>
      <c r="T15" s="644"/>
      <c r="U15" s="644"/>
      <c r="V15" s="644"/>
      <c r="W15" s="644"/>
      <c r="X15" s="644"/>
      <c r="Y15" s="645"/>
      <c r="Z15" s="703">
        <v>0.2</v>
      </c>
      <c r="AA15" s="703"/>
      <c r="AB15" s="703"/>
      <c r="AC15" s="703"/>
      <c r="AD15" s="704">
        <v>20212</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150966</v>
      </c>
      <c r="BH15" s="644"/>
      <c r="BI15" s="644"/>
      <c r="BJ15" s="644"/>
      <c r="BK15" s="644"/>
      <c r="BL15" s="644"/>
      <c r="BM15" s="644"/>
      <c r="BN15" s="645"/>
      <c r="BO15" s="703">
        <v>9.6999999999999993</v>
      </c>
      <c r="BP15" s="703"/>
      <c r="BQ15" s="703"/>
      <c r="BR15" s="703"/>
      <c r="BS15" s="649" t="s">
        <v>221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1861228</v>
      </c>
      <c r="CS15" s="644"/>
      <c r="CT15" s="644"/>
      <c r="CU15" s="644"/>
      <c r="CV15" s="644"/>
      <c r="CW15" s="644"/>
      <c r="CX15" s="644"/>
      <c r="CY15" s="645"/>
      <c r="CZ15" s="703">
        <v>20.399999999999999</v>
      </c>
      <c r="DA15" s="703"/>
      <c r="DB15" s="703"/>
      <c r="DC15" s="703"/>
      <c r="DD15" s="649">
        <v>805275</v>
      </c>
      <c r="DE15" s="644"/>
      <c r="DF15" s="644"/>
      <c r="DG15" s="644"/>
      <c r="DH15" s="644"/>
      <c r="DI15" s="644"/>
      <c r="DJ15" s="644"/>
      <c r="DK15" s="644"/>
      <c r="DL15" s="644"/>
      <c r="DM15" s="644"/>
      <c r="DN15" s="644"/>
      <c r="DO15" s="644"/>
      <c r="DP15" s="645"/>
      <c r="DQ15" s="649">
        <v>983648</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221</v>
      </c>
      <c r="S16" s="644"/>
      <c r="T16" s="644"/>
      <c r="U16" s="644"/>
      <c r="V16" s="644"/>
      <c r="W16" s="644"/>
      <c r="X16" s="644"/>
      <c r="Y16" s="645"/>
      <c r="Z16" s="703" t="s">
        <v>130</v>
      </c>
      <c r="AA16" s="703"/>
      <c r="AB16" s="703"/>
      <c r="AC16" s="703"/>
      <c r="AD16" s="704" t="s">
        <v>130</v>
      </c>
      <c r="AE16" s="704"/>
      <c r="AF16" s="704"/>
      <c r="AG16" s="704"/>
      <c r="AH16" s="704"/>
      <c r="AI16" s="704"/>
      <c r="AJ16" s="704"/>
      <c r="AK16" s="704"/>
      <c r="AL16" s="646" t="s">
        <v>221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221</v>
      </c>
      <c r="BH16" s="644"/>
      <c r="BI16" s="644"/>
      <c r="BJ16" s="644"/>
      <c r="BK16" s="644"/>
      <c r="BL16" s="644"/>
      <c r="BM16" s="644"/>
      <c r="BN16" s="645"/>
      <c r="BO16" s="703" t="s">
        <v>130</v>
      </c>
      <c r="BP16" s="703"/>
      <c r="BQ16" s="703"/>
      <c r="BR16" s="703"/>
      <c r="BS16" s="649" t="s">
        <v>221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77879</v>
      </c>
      <c r="CS16" s="644"/>
      <c r="CT16" s="644"/>
      <c r="CU16" s="644"/>
      <c r="CV16" s="644"/>
      <c r="CW16" s="644"/>
      <c r="CX16" s="644"/>
      <c r="CY16" s="645"/>
      <c r="CZ16" s="703">
        <v>0.9</v>
      </c>
      <c r="DA16" s="703"/>
      <c r="DB16" s="703"/>
      <c r="DC16" s="703"/>
      <c r="DD16" s="649" t="s">
        <v>221</v>
      </c>
      <c r="DE16" s="644"/>
      <c r="DF16" s="644"/>
      <c r="DG16" s="644"/>
      <c r="DH16" s="644"/>
      <c r="DI16" s="644"/>
      <c r="DJ16" s="644"/>
      <c r="DK16" s="644"/>
      <c r="DL16" s="644"/>
      <c r="DM16" s="644"/>
      <c r="DN16" s="644"/>
      <c r="DO16" s="644"/>
      <c r="DP16" s="645"/>
      <c r="DQ16" s="649">
        <v>38369</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3031</v>
      </c>
      <c r="S17" s="644"/>
      <c r="T17" s="644"/>
      <c r="U17" s="644"/>
      <c r="V17" s="644"/>
      <c r="W17" s="644"/>
      <c r="X17" s="644"/>
      <c r="Y17" s="645"/>
      <c r="Z17" s="703">
        <v>0</v>
      </c>
      <c r="AA17" s="703"/>
      <c r="AB17" s="703"/>
      <c r="AC17" s="703"/>
      <c r="AD17" s="704">
        <v>3031</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221</v>
      </c>
      <c r="BH17" s="644"/>
      <c r="BI17" s="644"/>
      <c r="BJ17" s="644"/>
      <c r="BK17" s="644"/>
      <c r="BL17" s="644"/>
      <c r="BM17" s="644"/>
      <c r="BN17" s="645"/>
      <c r="BO17" s="703" t="s">
        <v>221</v>
      </c>
      <c r="BP17" s="703"/>
      <c r="BQ17" s="703"/>
      <c r="BR17" s="703"/>
      <c r="BS17" s="649" t="s">
        <v>221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836726</v>
      </c>
      <c r="CS17" s="644"/>
      <c r="CT17" s="644"/>
      <c r="CU17" s="644"/>
      <c r="CV17" s="644"/>
      <c r="CW17" s="644"/>
      <c r="CX17" s="644"/>
      <c r="CY17" s="645"/>
      <c r="CZ17" s="703">
        <v>9.1999999999999993</v>
      </c>
      <c r="DA17" s="703"/>
      <c r="DB17" s="703"/>
      <c r="DC17" s="703"/>
      <c r="DD17" s="649" t="s">
        <v>221</v>
      </c>
      <c r="DE17" s="644"/>
      <c r="DF17" s="644"/>
      <c r="DG17" s="644"/>
      <c r="DH17" s="644"/>
      <c r="DI17" s="644"/>
      <c r="DJ17" s="644"/>
      <c r="DK17" s="644"/>
      <c r="DL17" s="644"/>
      <c r="DM17" s="644"/>
      <c r="DN17" s="644"/>
      <c r="DO17" s="644"/>
      <c r="DP17" s="645"/>
      <c r="DQ17" s="649">
        <v>692191</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3076361</v>
      </c>
      <c r="S18" s="644"/>
      <c r="T18" s="644"/>
      <c r="U18" s="644"/>
      <c r="V18" s="644"/>
      <c r="W18" s="644"/>
      <c r="X18" s="644"/>
      <c r="Y18" s="645"/>
      <c r="Z18" s="703">
        <v>32.200000000000003</v>
      </c>
      <c r="AA18" s="703"/>
      <c r="AB18" s="703"/>
      <c r="AC18" s="703"/>
      <c r="AD18" s="704">
        <v>2770454</v>
      </c>
      <c r="AE18" s="704"/>
      <c r="AF18" s="704"/>
      <c r="AG18" s="704"/>
      <c r="AH18" s="704"/>
      <c r="AI18" s="704"/>
      <c r="AJ18" s="704"/>
      <c r="AK18" s="704"/>
      <c r="AL18" s="646">
        <v>57.5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221</v>
      </c>
      <c r="BH18" s="644"/>
      <c r="BI18" s="644"/>
      <c r="BJ18" s="644"/>
      <c r="BK18" s="644"/>
      <c r="BL18" s="644"/>
      <c r="BM18" s="644"/>
      <c r="BN18" s="645"/>
      <c r="BO18" s="703" t="s">
        <v>221</v>
      </c>
      <c r="BP18" s="703"/>
      <c r="BQ18" s="703"/>
      <c r="BR18" s="703"/>
      <c r="BS18" s="649" t="s">
        <v>221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221</v>
      </c>
      <c r="CS18" s="644"/>
      <c r="CT18" s="644"/>
      <c r="CU18" s="644"/>
      <c r="CV18" s="644"/>
      <c r="CW18" s="644"/>
      <c r="CX18" s="644"/>
      <c r="CY18" s="645"/>
      <c r="CZ18" s="703" t="s">
        <v>122</v>
      </c>
      <c r="DA18" s="703"/>
      <c r="DB18" s="703"/>
      <c r="DC18" s="703"/>
      <c r="DD18" s="649" t="s">
        <v>221</v>
      </c>
      <c r="DE18" s="644"/>
      <c r="DF18" s="644"/>
      <c r="DG18" s="644"/>
      <c r="DH18" s="644"/>
      <c r="DI18" s="644"/>
      <c r="DJ18" s="644"/>
      <c r="DK18" s="644"/>
      <c r="DL18" s="644"/>
      <c r="DM18" s="644"/>
      <c r="DN18" s="644"/>
      <c r="DO18" s="644"/>
      <c r="DP18" s="645"/>
      <c r="DQ18" s="649" t="s">
        <v>221</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2770454</v>
      </c>
      <c r="S19" s="644"/>
      <c r="T19" s="644"/>
      <c r="U19" s="644"/>
      <c r="V19" s="644"/>
      <c r="W19" s="644"/>
      <c r="X19" s="644"/>
      <c r="Y19" s="645"/>
      <c r="Z19" s="703">
        <v>29</v>
      </c>
      <c r="AA19" s="703"/>
      <c r="AB19" s="703"/>
      <c r="AC19" s="703"/>
      <c r="AD19" s="704">
        <v>2770454</v>
      </c>
      <c r="AE19" s="704"/>
      <c r="AF19" s="704"/>
      <c r="AG19" s="704"/>
      <c r="AH19" s="704"/>
      <c r="AI19" s="704"/>
      <c r="AJ19" s="704"/>
      <c r="AK19" s="704"/>
      <c r="AL19" s="646">
        <v>57.5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1287</v>
      </c>
      <c r="BH19" s="644"/>
      <c r="BI19" s="644"/>
      <c r="BJ19" s="644"/>
      <c r="BK19" s="644"/>
      <c r="BL19" s="644"/>
      <c r="BM19" s="644"/>
      <c r="BN19" s="645"/>
      <c r="BO19" s="703">
        <v>0.1</v>
      </c>
      <c r="BP19" s="703"/>
      <c r="BQ19" s="703"/>
      <c r="BR19" s="703"/>
      <c r="BS19" s="649" t="s">
        <v>130</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221</v>
      </c>
      <c r="CS19" s="644"/>
      <c r="CT19" s="644"/>
      <c r="CU19" s="644"/>
      <c r="CV19" s="644"/>
      <c r="CW19" s="644"/>
      <c r="CX19" s="644"/>
      <c r="CY19" s="645"/>
      <c r="CZ19" s="703" t="s">
        <v>221</v>
      </c>
      <c r="DA19" s="703"/>
      <c r="DB19" s="703"/>
      <c r="DC19" s="703"/>
      <c r="DD19" s="649" t="s">
        <v>221</v>
      </c>
      <c r="DE19" s="644"/>
      <c r="DF19" s="644"/>
      <c r="DG19" s="644"/>
      <c r="DH19" s="644"/>
      <c r="DI19" s="644"/>
      <c r="DJ19" s="644"/>
      <c r="DK19" s="644"/>
      <c r="DL19" s="644"/>
      <c r="DM19" s="644"/>
      <c r="DN19" s="644"/>
      <c r="DO19" s="644"/>
      <c r="DP19" s="645"/>
      <c r="DQ19" s="649" t="s">
        <v>130</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305907</v>
      </c>
      <c r="S20" s="644"/>
      <c r="T20" s="644"/>
      <c r="U20" s="644"/>
      <c r="V20" s="644"/>
      <c r="W20" s="644"/>
      <c r="X20" s="644"/>
      <c r="Y20" s="645"/>
      <c r="Z20" s="703">
        <v>3.2</v>
      </c>
      <c r="AA20" s="703"/>
      <c r="AB20" s="703"/>
      <c r="AC20" s="703"/>
      <c r="AD20" s="704" t="s">
        <v>221</v>
      </c>
      <c r="AE20" s="704"/>
      <c r="AF20" s="704"/>
      <c r="AG20" s="704"/>
      <c r="AH20" s="704"/>
      <c r="AI20" s="704"/>
      <c r="AJ20" s="704"/>
      <c r="AK20" s="704"/>
      <c r="AL20" s="646" t="s">
        <v>221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1287</v>
      </c>
      <c r="BH20" s="644"/>
      <c r="BI20" s="644"/>
      <c r="BJ20" s="644"/>
      <c r="BK20" s="644"/>
      <c r="BL20" s="644"/>
      <c r="BM20" s="644"/>
      <c r="BN20" s="645"/>
      <c r="BO20" s="703">
        <v>0.1</v>
      </c>
      <c r="BP20" s="703"/>
      <c r="BQ20" s="703"/>
      <c r="BR20" s="703"/>
      <c r="BS20" s="649" t="s">
        <v>221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9108031</v>
      </c>
      <c r="CS20" s="644"/>
      <c r="CT20" s="644"/>
      <c r="CU20" s="644"/>
      <c r="CV20" s="644"/>
      <c r="CW20" s="644"/>
      <c r="CX20" s="644"/>
      <c r="CY20" s="645"/>
      <c r="CZ20" s="703">
        <v>100</v>
      </c>
      <c r="DA20" s="703"/>
      <c r="DB20" s="703"/>
      <c r="DC20" s="703"/>
      <c r="DD20" s="649">
        <v>1690556</v>
      </c>
      <c r="DE20" s="644"/>
      <c r="DF20" s="644"/>
      <c r="DG20" s="644"/>
      <c r="DH20" s="644"/>
      <c r="DI20" s="644"/>
      <c r="DJ20" s="644"/>
      <c r="DK20" s="644"/>
      <c r="DL20" s="644"/>
      <c r="DM20" s="644"/>
      <c r="DN20" s="644"/>
      <c r="DO20" s="644"/>
      <c r="DP20" s="645"/>
      <c r="DQ20" s="649">
        <v>5914019</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221</v>
      </c>
      <c r="S21" s="644"/>
      <c r="T21" s="644"/>
      <c r="U21" s="644"/>
      <c r="V21" s="644"/>
      <c r="W21" s="644"/>
      <c r="X21" s="644"/>
      <c r="Y21" s="645"/>
      <c r="Z21" s="703" t="s">
        <v>221</v>
      </c>
      <c r="AA21" s="703"/>
      <c r="AB21" s="703"/>
      <c r="AC21" s="703"/>
      <c r="AD21" s="704" t="s">
        <v>130</v>
      </c>
      <c r="AE21" s="704"/>
      <c r="AF21" s="704"/>
      <c r="AG21" s="704"/>
      <c r="AH21" s="704"/>
      <c r="AI21" s="704"/>
      <c r="AJ21" s="704"/>
      <c r="AK21" s="704"/>
      <c r="AL21" s="646" t="s">
        <v>221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1287</v>
      </c>
      <c r="BH21" s="644"/>
      <c r="BI21" s="644"/>
      <c r="BJ21" s="644"/>
      <c r="BK21" s="644"/>
      <c r="BL21" s="644"/>
      <c r="BM21" s="644"/>
      <c r="BN21" s="645"/>
      <c r="BO21" s="703">
        <v>0.1</v>
      </c>
      <c r="BP21" s="703"/>
      <c r="BQ21" s="703"/>
      <c r="BR21" s="703"/>
      <c r="BS21" s="649" t="s">
        <v>221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5055272</v>
      </c>
      <c r="S22" s="644"/>
      <c r="T22" s="644"/>
      <c r="U22" s="644"/>
      <c r="V22" s="644"/>
      <c r="W22" s="644"/>
      <c r="X22" s="644"/>
      <c r="Y22" s="645"/>
      <c r="Z22" s="703">
        <v>52.9</v>
      </c>
      <c r="AA22" s="703"/>
      <c r="AB22" s="703"/>
      <c r="AC22" s="703"/>
      <c r="AD22" s="704">
        <v>4749365</v>
      </c>
      <c r="AE22" s="704"/>
      <c r="AF22" s="704"/>
      <c r="AG22" s="704"/>
      <c r="AH22" s="704"/>
      <c r="AI22" s="704"/>
      <c r="AJ22" s="704"/>
      <c r="AK22" s="704"/>
      <c r="AL22" s="646">
        <v>98.5</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221</v>
      </c>
      <c r="BH22" s="644"/>
      <c r="BI22" s="644"/>
      <c r="BJ22" s="644"/>
      <c r="BK22" s="644"/>
      <c r="BL22" s="644"/>
      <c r="BM22" s="644"/>
      <c r="BN22" s="645"/>
      <c r="BO22" s="703" t="s">
        <v>221</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2382</v>
      </c>
      <c r="S23" s="644"/>
      <c r="T23" s="644"/>
      <c r="U23" s="644"/>
      <c r="V23" s="644"/>
      <c r="W23" s="644"/>
      <c r="X23" s="644"/>
      <c r="Y23" s="645"/>
      <c r="Z23" s="703">
        <v>0</v>
      </c>
      <c r="AA23" s="703"/>
      <c r="AB23" s="703"/>
      <c r="AC23" s="703"/>
      <c r="AD23" s="704">
        <v>2382</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221</v>
      </c>
      <c r="BH23" s="644"/>
      <c r="BI23" s="644"/>
      <c r="BJ23" s="644"/>
      <c r="BK23" s="644"/>
      <c r="BL23" s="644"/>
      <c r="BM23" s="644"/>
      <c r="BN23" s="645"/>
      <c r="BO23" s="703" t="s">
        <v>221</v>
      </c>
      <c r="BP23" s="703"/>
      <c r="BQ23" s="703"/>
      <c r="BR23" s="703"/>
      <c r="BS23" s="649" t="s">
        <v>221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76582</v>
      </c>
      <c r="S24" s="644"/>
      <c r="T24" s="644"/>
      <c r="U24" s="644"/>
      <c r="V24" s="644"/>
      <c r="W24" s="644"/>
      <c r="X24" s="644"/>
      <c r="Y24" s="645"/>
      <c r="Z24" s="703">
        <v>0.8</v>
      </c>
      <c r="AA24" s="703"/>
      <c r="AB24" s="703"/>
      <c r="AC24" s="703"/>
      <c r="AD24" s="704" t="s">
        <v>221</v>
      </c>
      <c r="AE24" s="704"/>
      <c r="AF24" s="704"/>
      <c r="AG24" s="704"/>
      <c r="AH24" s="704"/>
      <c r="AI24" s="704"/>
      <c r="AJ24" s="704"/>
      <c r="AK24" s="704"/>
      <c r="AL24" s="646" t="s">
        <v>221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221</v>
      </c>
      <c r="BH24" s="644"/>
      <c r="BI24" s="644"/>
      <c r="BJ24" s="644"/>
      <c r="BK24" s="644"/>
      <c r="BL24" s="644"/>
      <c r="BM24" s="644"/>
      <c r="BN24" s="645"/>
      <c r="BO24" s="703" t="s">
        <v>221</v>
      </c>
      <c r="BP24" s="703"/>
      <c r="BQ24" s="703"/>
      <c r="BR24" s="703"/>
      <c r="BS24" s="649" t="s">
        <v>130</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3668577</v>
      </c>
      <c r="CS24" s="707"/>
      <c r="CT24" s="707"/>
      <c r="CU24" s="707"/>
      <c r="CV24" s="707"/>
      <c r="CW24" s="707"/>
      <c r="CX24" s="707"/>
      <c r="CY24" s="753"/>
      <c r="CZ24" s="754">
        <v>40.299999999999997</v>
      </c>
      <c r="DA24" s="723"/>
      <c r="DB24" s="723"/>
      <c r="DC24" s="757"/>
      <c r="DD24" s="752">
        <v>2563579</v>
      </c>
      <c r="DE24" s="707"/>
      <c r="DF24" s="707"/>
      <c r="DG24" s="707"/>
      <c r="DH24" s="707"/>
      <c r="DI24" s="707"/>
      <c r="DJ24" s="707"/>
      <c r="DK24" s="753"/>
      <c r="DL24" s="752">
        <v>2462163</v>
      </c>
      <c r="DM24" s="707"/>
      <c r="DN24" s="707"/>
      <c r="DO24" s="707"/>
      <c r="DP24" s="707"/>
      <c r="DQ24" s="707"/>
      <c r="DR24" s="707"/>
      <c r="DS24" s="707"/>
      <c r="DT24" s="707"/>
      <c r="DU24" s="707"/>
      <c r="DV24" s="753"/>
      <c r="DW24" s="754">
        <v>48.7</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89495</v>
      </c>
      <c r="S25" s="644"/>
      <c r="T25" s="644"/>
      <c r="U25" s="644"/>
      <c r="V25" s="644"/>
      <c r="W25" s="644"/>
      <c r="X25" s="644"/>
      <c r="Y25" s="645"/>
      <c r="Z25" s="703">
        <v>0.9</v>
      </c>
      <c r="AA25" s="703"/>
      <c r="AB25" s="703"/>
      <c r="AC25" s="703"/>
      <c r="AD25" s="704">
        <v>2443</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130</v>
      </c>
      <c r="BH25" s="644"/>
      <c r="BI25" s="644"/>
      <c r="BJ25" s="644"/>
      <c r="BK25" s="644"/>
      <c r="BL25" s="644"/>
      <c r="BM25" s="644"/>
      <c r="BN25" s="645"/>
      <c r="BO25" s="703" t="s">
        <v>221</v>
      </c>
      <c r="BP25" s="703"/>
      <c r="BQ25" s="703"/>
      <c r="BR25" s="703"/>
      <c r="BS25" s="649" t="s">
        <v>221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1527266</v>
      </c>
      <c r="CS25" s="642"/>
      <c r="CT25" s="642"/>
      <c r="CU25" s="642"/>
      <c r="CV25" s="642"/>
      <c r="CW25" s="642"/>
      <c r="CX25" s="642"/>
      <c r="CY25" s="643"/>
      <c r="CZ25" s="646">
        <v>16.8</v>
      </c>
      <c r="DA25" s="675"/>
      <c r="DB25" s="675"/>
      <c r="DC25" s="676"/>
      <c r="DD25" s="649">
        <v>1456701</v>
      </c>
      <c r="DE25" s="642"/>
      <c r="DF25" s="642"/>
      <c r="DG25" s="642"/>
      <c r="DH25" s="642"/>
      <c r="DI25" s="642"/>
      <c r="DJ25" s="642"/>
      <c r="DK25" s="643"/>
      <c r="DL25" s="649">
        <v>1424513</v>
      </c>
      <c r="DM25" s="642"/>
      <c r="DN25" s="642"/>
      <c r="DO25" s="642"/>
      <c r="DP25" s="642"/>
      <c r="DQ25" s="642"/>
      <c r="DR25" s="642"/>
      <c r="DS25" s="642"/>
      <c r="DT25" s="642"/>
      <c r="DU25" s="642"/>
      <c r="DV25" s="643"/>
      <c r="DW25" s="646">
        <v>28.2</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11068</v>
      </c>
      <c r="S26" s="644"/>
      <c r="T26" s="644"/>
      <c r="U26" s="644"/>
      <c r="V26" s="644"/>
      <c r="W26" s="644"/>
      <c r="X26" s="644"/>
      <c r="Y26" s="645"/>
      <c r="Z26" s="703">
        <v>0.1</v>
      </c>
      <c r="AA26" s="703"/>
      <c r="AB26" s="703"/>
      <c r="AC26" s="703"/>
      <c r="AD26" s="704" t="s">
        <v>221</v>
      </c>
      <c r="AE26" s="704"/>
      <c r="AF26" s="704"/>
      <c r="AG26" s="704"/>
      <c r="AH26" s="704"/>
      <c r="AI26" s="704"/>
      <c r="AJ26" s="704"/>
      <c r="AK26" s="704"/>
      <c r="AL26" s="646" t="s">
        <v>221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221</v>
      </c>
      <c r="BH26" s="644"/>
      <c r="BI26" s="644"/>
      <c r="BJ26" s="644"/>
      <c r="BK26" s="644"/>
      <c r="BL26" s="644"/>
      <c r="BM26" s="644"/>
      <c r="BN26" s="645"/>
      <c r="BO26" s="703" t="s">
        <v>221</v>
      </c>
      <c r="BP26" s="703"/>
      <c r="BQ26" s="703"/>
      <c r="BR26" s="703"/>
      <c r="BS26" s="649" t="s">
        <v>130</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1016492</v>
      </c>
      <c r="CS26" s="644"/>
      <c r="CT26" s="644"/>
      <c r="CU26" s="644"/>
      <c r="CV26" s="644"/>
      <c r="CW26" s="644"/>
      <c r="CX26" s="644"/>
      <c r="CY26" s="645"/>
      <c r="CZ26" s="646">
        <v>11.2</v>
      </c>
      <c r="DA26" s="675"/>
      <c r="DB26" s="675"/>
      <c r="DC26" s="676"/>
      <c r="DD26" s="649">
        <v>953913</v>
      </c>
      <c r="DE26" s="644"/>
      <c r="DF26" s="644"/>
      <c r="DG26" s="644"/>
      <c r="DH26" s="644"/>
      <c r="DI26" s="644"/>
      <c r="DJ26" s="644"/>
      <c r="DK26" s="645"/>
      <c r="DL26" s="649" t="s">
        <v>221</v>
      </c>
      <c r="DM26" s="644"/>
      <c r="DN26" s="644"/>
      <c r="DO26" s="644"/>
      <c r="DP26" s="644"/>
      <c r="DQ26" s="644"/>
      <c r="DR26" s="644"/>
      <c r="DS26" s="644"/>
      <c r="DT26" s="644"/>
      <c r="DU26" s="644"/>
      <c r="DV26" s="645"/>
      <c r="DW26" s="646" t="s">
        <v>221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1409623</v>
      </c>
      <c r="S27" s="644"/>
      <c r="T27" s="644"/>
      <c r="U27" s="644"/>
      <c r="V27" s="644"/>
      <c r="W27" s="644"/>
      <c r="X27" s="644"/>
      <c r="Y27" s="645"/>
      <c r="Z27" s="703">
        <v>14.8</v>
      </c>
      <c r="AA27" s="703"/>
      <c r="AB27" s="703"/>
      <c r="AC27" s="703"/>
      <c r="AD27" s="704" t="s">
        <v>122</v>
      </c>
      <c r="AE27" s="704"/>
      <c r="AF27" s="704"/>
      <c r="AG27" s="704"/>
      <c r="AH27" s="704"/>
      <c r="AI27" s="704"/>
      <c r="AJ27" s="704"/>
      <c r="AK27" s="704"/>
      <c r="AL27" s="646" t="s">
        <v>221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1560708</v>
      </c>
      <c r="BH27" s="644"/>
      <c r="BI27" s="644"/>
      <c r="BJ27" s="644"/>
      <c r="BK27" s="644"/>
      <c r="BL27" s="644"/>
      <c r="BM27" s="644"/>
      <c r="BN27" s="645"/>
      <c r="BO27" s="703">
        <v>100</v>
      </c>
      <c r="BP27" s="703"/>
      <c r="BQ27" s="703"/>
      <c r="BR27" s="703"/>
      <c r="BS27" s="649" t="s">
        <v>221</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1304899</v>
      </c>
      <c r="CS27" s="642"/>
      <c r="CT27" s="642"/>
      <c r="CU27" s="642"/>
      <c r="CV27" s="642"/>
      <c r="CW27" s="642"/>
      <c r="CX27" s="642"/>
      <c r="CY27" s="643"/>
      <c r="CZ27" s="646">
        <v>14.3</v>
      </c>
      <c r="DA27" s="675"/>
      <c r="DB27" s="675"/>
      <c r="DC27" s="676"/>
      <c r="DD27" s="649">
        <v>415001</v>
      </c>
      <c r="DE27" s="642"/>
      <c r="DF27" s="642"/>
      <c r="DG27" s="642"/>
      <c r="DH27" s="642"/>
      <c r="DI27" s="642"/>
      <c r="DJ27" s="642"/>
      <c r="DK27" s="643"/>
      <c r="DL27" s="649">
        <v>350953</v>
      </c>
      <c r="DM27" s="642"/>
      <c r="DN27" s="642"/>
      <c r="DO27" s="642"/>
      <c r="DP27" s="642"/>
      <c r="DQ27" s="642"/>
      <c r="DR27" s="642"/>
      <c r="DS27" s="642"/>
      <c r="DT27" s="642"/>
      <c r="DU27" s="642"/>
      <c r="DV27" s="643"/>
      <c r="DW27" s="646">
        <v>6.9</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v>66857</v>
      </c>
      <c r="S28" s="644"/>
      <c r="T28" s="644"/>
      <c r="U28" s="644"/>
      <c r="V28" s="644"/>
      <c r="W28" s="644"/>
      <c r="X28" s="644"/>
      <c r="Y28" s="645"/>
      <c r="Z28" s="703">
        <v>0.7</v>
      </c>
      <c r="AA28" s="703"/>
      <c r="AB28" s="703"/>
      <c r="AC28" s="703"/>
      <c r="AD28" s="704">
        <v>66857</v>
      </c>
      <c r="AE28" s="704"/>
      <c r="AF28" s="704"/>
      <c r="AG28" s="704"/>
      <c r="AH28" s="704"/>
      <c r="AI28" s="704"/>
      <c r="AJ28" s="704"/>
      <c r="AK28" s="704"/>
      <c r="AL28" s="646">
        <v>1.4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836412</v>
      </c>
      <c r="CS28" s="644"/>
      <c r="CT28" s="644"/>
      <c r="CU28" s="644"/>
      <c r="CV28" s="644"/>
      <c r="CW28" s="644"/>
      <c r="CX28" s="644"/>
      <c r="CY28" s="645"/>
      <c r="CZ28" s="646">
        <v>9.1999999999999993</v>
      </c>
      <c r="DA28" s="675"/>
      <c r="DB28" s="675"/>
      <c r="DC28" s="676"/>
      <c r="DD28" s="649">
        <v>691877</v>
      </c>
      <c r="DE28" s="644"/>
      <c r="DF28" s="644"/>
      <c r="DG28" s="644"/>
      <c r="DH28" s="644"/>
      <c r="DI28" s="644"/>
      <c r="DJ28" s="644"/>
      <c r="DK28" s="645"/>
      <c r="DL28" s="649">
        <v>686697</v>
      </c>
      <c r="DM28" s="644"/>
      <c r="DN28" s="644"/>
      <c r="DO28" s="644"/>
      <c r="DP28" s="644"/>
      <c r="DQ28" s="644"/>
      <c r="DR28" s="644"/>
      <c r="DS28" s="644"/>
      <c r="DT28" s="644"/>
      <c r="DU28" s="644"/>
      <c r="DV28" s="645"/>
      <c r="DW28" s="646">
        <v>13.6</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950006</v>
      </c>
      <c r="S29" s="644"/>
      <c r="T29" s="644"/>
      <c r="U29" s="644"/>
      <c r="V29" s="644"/>
      <c r="W29" s="644"/>
      <c r="X29" s="644"/>
      <c r="Y29" s="645"/>
      <c r="Z29" s="703">
        <v>9.9</v>
      </c>
      <c r="AA29" s="703"/>
      <c r="AB29" s="703"/>
      <c r="AC29" s="703"/>
      <c r="AD29" s="704" t="s">
        <v>221</v>
      </c>
      <c r="AE29" s="704"/>
      <c r="AF29" s="704"/>
      <c r="AG29" s="704"/>
      <c r="AH29" s="704"/>
      <c r="AI29" s="704"/>
      <c r="AJ29" s="704"/>
      <c r="AK29" s="704"/>
      <c r="AL29" s="646" t="s">
        <v>221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836412</v>
      </c>
      <c r="CS29" s="642"/>
      <c r="CT29" s="642"/>
      <c r="CU29" s="642"/>
      <c r="CV29" s="642"/>
      <c r="CW29" s="642"/>
      <c r="CX29" s="642"/>
      <c r="CY29" s="643"/>
      <c r="CZ29" s="646">
        <v>9.1999999999999993</v>
      </c>
      <c r="DA29" s="675"/>
      <c r="DB29" s="675"/>
      <c r="DC29" s="676"/>
      <c r="DD29" s="649">
        <v>691877</v>
      </c>
      <c r="DE29" s="642"/>
      <c r="DF29" s="642"/>
      <c r="DG29" s="642"/>
      <c r="DH29" s="642"/>
      <c r="DI29" s="642"/>
      <c r="DJ29" s="642"/>
      <c r="DK29" s="643"/>
      <c r="DL29" s="649">
        <v>686697</v>
      </c>
      <c r="DM29" s="642"/>
      <c r="DN29" s="642"/>
      <c r="DO29" s="642"/>
      <c r="DP29" s="642"/>
      <c r="DQ29" s="642"/>
      <c r="DR29" s="642"/>
      <c r="DS29" s="642"/>
      <c r="DT29" s="642"/>
      <c r="DU29" s="642"/>
      <c r="DV29" s="643"/>
      <c r="DW29" s="646">
        <v>13.6</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12059</v>
      </c>
      <c r="S30" s="644"/>
      <c r="T30" s="644"/>
      <c r="U30" s="644"/>
      <c r="V30" s="644"/>
      <c r="W30" s="644"/>
      <c r="X30" s="644"/>
      <c r="Y30" s="645"/>
      <c r="Z30" s="703">
        <v>0.1</v>
      </c>
      <c r="AA30" s="703"/>
      <c r="AB30" s="703"/>
      <c r="AC30" s="703"/>
      <c r="AD30" s="704" t="s">
        <v>221</v>
      </c>
      <c r="AE30" s="704"/>
      <c r="AF30" s="704"/>
      <c r="AG30" s="704"/>
      <c r="AH30" s="704"/>
      <c r="AI30" s="704"/>
      <c r="AJ30" s="704"/>
      <c r="AK30" s="704"/>
      <c r="AL30" s="646" t="s">
        <v>130</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98.8</v>
      </c>
      <c r="BH30" s="722"/>
      <c r="BI30" s="722"/>
      <c r="BJ30" s="722"/>
      <c r="BK30" s="722"/>
      <c r="BL30" s="722"/>
      <c r="BM30" s="723">
        <v>95.1</v>
      </c>
      <c r="BN30" s="722"/>
      <c r="BO30" s="722"/>
      <c r="BP30" s="722"/>
      <c r="BQ30" s="724"/>
      <c r="BR30" s="721">
        <v>98.7</v>
      </c>
      <c r="BS30" s="722"/>
      <c r="BT30" s="722"/>
      <c r="BU30" s="722"/>
      <c r="BV30" s="722"/>
      <c r="BW30" s="722"/>
      <c r="BX30" s="723">
        <v>94.1</v>
      </c>
      <c r="BY30" s="722"/>
      <c r="BZ30" s="722"/>
      <c r="CA30" s="722"/>
      <c r="CB30" s="724"/>
      <c r="CD30" s="727"/>
      <c r="CE30" s="728"/>
      <c r="CF30" s="685" t="s">
        <v>304</v>
      </c>
      <c r="CG30" s="682"/>
      <c r="CH30" s="682"/>
      <c r="CI30" s="682"/>
      <c r="CJ30" s="682"/>
      <c r="CK30" s="682"/>
      <c r="CL30" s="682"/>
      <c r="CM30" s="682"/>
      <c r="CN30" s="682"/>
      <c r="CO30" s="682"/>
      <c r="CP30" s="682"/>
      <c r="CQ30" s="683"/>
      <c r="CR30" s="641">
        <v>787593</v>
      </c>
      <c r="CS30" s="644"/>
      <c r="CT30" s="644"/>
      <c r="CU30" s="644"/>
      <c r="CV30" s="644"/>
      <c r="CW30" s="644"/>
      <c r="CX30" s="644"/>
      <c r="CY30" s="645"/>
      <c r="CZ30" s="646">
        <v>8.6</v>
      </c>
      <c r="DA30" s="675"/>
      <c r="DB30" s="675"/>
      <c r="DC30" s="676"/>
      <c r="DD30" s="649">
        <v>646457</v>
      </c>
      <c r="DE30" s="644"/>
      <c r="DF30" s="644"/>
      <c r="DG30" s="644"/>
      <c r="DH30" s="644"/>
      <c r="DI30" s="644"/>
      <c r="DJ30" s="644"/>
      <c r="DK30" s="645"/>
      <c r="DL30" s="649">
        <v>641277</v>
      </c>
      <c r="DM30" s="644"/>
      <c r="DN30" s="644"/>
      <c r="DO30" s="644"/>
      <c r="DP30" s="644"/>
      <c r="DQ30" s="644"/>
      <c r="DR30" s="644"/>
      <c r="DS30" s="644"/>
      <c r="DT30" s="644"/>
      <c r="DU30" s="644"/>
      <c r="DV30" s="645"/>
      <c r="DW30" s="646">
        <v>12.7</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31270</v>
      </c>
      <c r="S31" s="644"/>
      <c r="T31" s="644"/>
      <c r="U31" s="644"/>
      <c r="V31" s="644"/>
      <c r="W31" s="644"/>
      <c r="X31" s="644"/>
      <c r="Y31" s="645"/>
      <c r="Z31" s="703">
        <v>0.3</v>
      </c>
      <c r="AA31" s="703"/>
      <c r="AB31" s="703"/>
      <c r="AC31" s="703"/>
      <c r="AD31" s="704" t="s">
        <v>221</v>
      </c>
      <c r="AE31" s="704"/>
      <c r="AF31" s="704"/>
      <c r="AG31" s="704"/>
      <c r="AH31" s="704"/>
      <c r="AI31" s="704"/>
      <c r="AJ31" s="704"/>
      <c r="AK31" s="704"/>
      <c r="AL31" s="646" t="s">
        <v>221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96.7</v>
      </c>
      <c r="BN31" s="720"/>
      <c r="BO31" s="720"/>
      <c r="BP31" s="720"/>
      <c r="BQ31" s="681"/>
      <c r="BR31" s="719">
        <v>99.2</v>
      </c>
      <c r="BS31" s="642"/>
      <c r="BT31" s="642"/>
      <c r="BU31" s="642"/>
      <c r="BV31" s="642"/>
      <c r="BW31" s="642"/>
      <c r="BX31" s="647">
        <v>96.1</v>
      </c>
      <c r="BY31" s="720"/>
      <c r="BZ31" s="720"/>
      <c r="CA31" s="720"/>
      <c r="CB31" s="681"/>
      <c r="CD31" s="727"/>
      <c r="CE31" s="728"/>
      <c r="CF31" s="685" t="s">
        <v>308</v>
      </c>
      <c r="CG31" s="682"/>
      <c r="CH31" s="682"/>
      <c r="CI31" s="682"/>
      <c r="CJ31" s="682"/>
      <c r="CK31" s="682"/>
      <c r="CL31" s="682"/>
      <c r="CM31" s="682"/>
      <c r="CN31" s="682"/>
      <c r="CO31" s="682"/>
      <c r="CP31" s="682"/>
      <c r="CQ31" s="683"/>
      <c r="CR31" s="641">
        <v>48819</v>
      </c>
      <c r="CS31" s="642"/>
      <c r="CT31" s="642"/>
      <c r="CU31" s="642"/>
      <c r="CV31" s="642"/>
      <c r="CW31" s="642"/>
      <c r="CX31" s="642"/>
      <c r="CY31" s="643"/>
      <c r="CZ31" s="646">
        <v>0.5</v>
      </c>
      <c r="DA31" s="675"/>
      <c r="DB31" s="675"/>
      <c r="DC31" s="676"/>
      <c r="DD31" s="649">
        <v>45420</v>
      </c>
      <c r="DE31" s="642"/>
      <c r="DF31" s="642"/>
      <c r="DG31" s="642"/>
      <c r="DH31" s="642"/>
      <c r="DI31" s="642"/>
      <c r="DJ31" s="642"/>
      <c r="DK31" s="643"/>
      <c r="DL31" s="649">
        <v>45420</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574092</v>
      </c>
      <c r="S32" s="644"/>
      <c r="T32" s="644"/>
      <c r="U32" s="644"/>
      <c r="V32" s="644"/>
      <c r="W32" s="644"/>
      <c r="X32" s="644"/>
      <c r="Y32" s="645"/>
      <c r="Z32" s="703">
        <v>6</v>
      </c>
      <c r="AA32" s="703"/>
      <c r="AB32" s="703"/>
      <c r="AC32" s="703"/>
      <c r="AD32" s="704" t="s">
        <v>221</v>
      </c>
      <c r="AE32" s="704"/>
      <c r="AF32" s="704"/>
      <c r="AG32" s="704"/>
      <c r="AH32" s="704"/>
      <c r="AI32" s="704"/>
      <c r="AJ32" s="704"/>
      <c r="AK32" s="704"/>
      <c r="AL32" s="646" t="s">
        <v>221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98.5</v>
      </c>
      <c r="BH32" s="657"/>
      <c r="BI32" s="657"/>
      <c r="BJ32" s="657"/>
      <c r="BK32" s="657"/>
      <c r="BL32" s="657"/>
      <c r="BM32" s="701">
        <v>92.9</v>
      </c>
      <c r="BN32" s="657"/>
      <c r="BO32" s="657"/>
      <c r="BP32" s="657"/>
      <c r="BQ32" s="694"/>
      <c r="BR32" s="718">
        <v>98.1</v>
      </c>
      <c r="BS32" s="657"/>
      <c r="BT32" s="657"/>
      <c r="BU32" s="657"/>
      <c r="BV32" s="657"/>
      <c r="BW32" s="657"/>
      <c r="BX32" s="701">
        <v>91.3</v>
      </c>
      <c r="BY32" s="657"/>
      <c r="BZ32" s="657"/>
      <c r="CA32" s="657"/>
      <c r="CB32" s="694"/>
      <c r="CD32" s="729"/>
      <c r="CE32" s="730"/>
      <c r="CF32" s="685" t="s">
        <v>311</v>
      </c>
      <c r="CG32" s="682"/>
      <c r="CH32" s="682"/>
      <c r="CI32" s="682"/>
      <c r="CJ32" s="682"/>
      <c r="CK32" s="682"/>
      <c r="CL32" s="682"/>
      <c r="CM32" s="682"/>
      <c r="CN32" s="682"/>
      <c r="CO32" s="682"/>
      <c r="CP32" s="682"/>
      <c r="CQ32" s="683"/>
      <c r="CR32" s="641" t="s">
        <v>221</v>
      </c>
      <c r="CS32" s="644"/>
      <c r="CT32" s="644"/>
      <c r="CU32" s="644"/>
      <c r="CV32" s="644"/>
      <c r="CW32" s="644"/>
      <c r="CX32" s="644"/>
      <c r="CY32" s="645"/>
      <c r="CZ32" s="646" t="s">
        <v>221</v>
      </c>
      <c r="DA32" s="675"/>
      <c r="DB32" s="675"/>
      <c r="DC32" s="676"/>
      <c r="DD32" s="649" t="s">
        <v>130</v>
      </c>
      <c r="DE32" s="644"/>
      <c r="DF32" s="644"/>
      <c r="DG32" s="644"/>
      <c r="DH32" s="644"/>
      <c r="DI32" s="644"/>
      <c r="DJ32" s="644"/>
      <c r="DK32" s="645"/>
      <c r="DL32" s="649" t="s">
        <v>130</v>
      </c>
      <c r="DM32" s="644"/>
      <c r="DN32" s="644"/>
      <c r="DO32" s="644"/>
      <c r="DP32" s="644"/>
      <c r="DQ32" s="644"/>
      <c r="DR32" s="644"/>
      <c r="DS32" s="644"/>
      <c r="DT32" s="644"/>
      <c r="DU32" s="644"/>
      <c r="DV32" s="645"/>
      <c r="DW32" s="646" t="s">
        <v>221</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329544</v>
      </c>
      <c r="S33" s="644"/>
      <c r="T33" s="644"/>
      <c r="U33" s="644"/>
      <c r="V33" s="644"/>
      <c r="W33" s="644"/>
      <c r="X33" s="644"/>
      <c r="Y33" s="645"/>
      <c r="Z33" s="703">
        <v>3.4</v>
      </c>
      <c r="AA33" s="703"/>
      <c r="AB33" s="703"/>
      <c r="AC33" s="703"/>
      <c r="AD33" s="704" t="s">
        <v>221</v>
      </c>
      <c r="AE33" s="704"/>
      <c r="AF33" s="704"/>
      <c r="AG33" s="704"/>
      <c r="AH33" s="704"/>
      <c r="AI33" s="704"/>
      <c r="AJ33" s="704"/>
      <c r="AK33" s="704"/>
      <c r="AL33" s="646" t="s">
        <v>130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3671019</v>
      </c>
      <c r="CS33" s="642"/>
      <c r="CT33" s="642"/>
      <c r="CU33" s="642"/>
      <c r="CV33" s="642"/>
      <c r="CW33" s="642"/>
      <c r="CX33" s="642"/>
      <c r="CY33" s="643"/>
      <c r="CZ33" s="646">
        <v>40.299999999999997</v>
      </c>
      <c r="DA33" s="675"/>
      <c r="DB33" s="675"/>
      <c r="DC33" s="676"/>
      <c r="DD33" s="649">
        <v>2942621</v>
      </c>
      <c r="DE33" s="642"/>
      <c r="DF33" s="642"/>
      <c r="DG33" s="642"/>
      <c r="DH33" s="642"/>
      <c r="DI33" s="642"/>
      <c r="DJ33" s="642"/>
      <c r="DK33" s="643"/>
      <c r="DL33" s="649">
        <v>2153384</v>
      </c>
      <c r="DM33" s="642"/>
      <c r="DN33" s="642"/>
      <c r="DO33" s="642"/>
      <c r="DP33" s="642"/>
      <c r="DQ33" s="642"/>
      <c r="DR33" s="642"/>
      <c r="DS33" s="642"/>
      <c r="DT33" s="642"/>
      <c r="DU33" s="642"/>
      <c r="DV33" s="643"/>
      <c r="DW33" s="646">
        <v>42.6</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237493</v>
      </c>
      <c r="S34" s="644"/>
      <c r="T34" s="644"/>
      <c r="U34" s="644"/>
      <c r="V34" s="644"/>
      <c r="W34" s="644"/>
      <c r="X34" s="644"/>
      <c r="Y34" s="645"/>
      <c r="Z34" s="703">
        <v>2.5</v>
      </c>
      <c r="AA34" s="703"/>
      <c r="AB34" s="703"/>
      <c r="AC34" s="703"/>
      <c r="AD34" s="704">
        <v>1078</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1204677</v>
      </c>
      <c r="CS34" s="644"/>
      <c r="CT34" s="644"/>
      <c r="CU34" s="644"/>
      <c r="CV34" s="644"/>
      <c r="CW34" s="644"/>
      <c r="CX34" s="644"/>
      <c r="CY34" s="645"/>
      <c r="CZ34" s="646">
        <v>13.2</v>
      </c>
      <c r="DA34" s="675"/>
      <c r="DB34" s="675"/>
      <c r="DC34" s="676"/>
      <c r="DD34" s="649">
        <v>918534</v>
      </c>
      <c r="DE34" s="644"/>
      <c r="DF34" s="644"/>
      <c r="DG34" s="644"/>
      <c r="DH34" s="644"/>
      <c r="DI34" s="644"/>
      <c r="DJ34" s="644"/>
      <c r="DK34" s="645"/>
      <c r="DL34" s="649">
        <v>700080</v>
      </c>
      <c r="DM34" s="644"/>
      <c r="DN34" s="644"/>
      <c r="DO34" s="644"/>
      <c r="DP34" s="644"/>
      <c r="DQ34" s="644"/>
      <c r="DR34" s="644"/>
      <c r="DS34" s="644"/>
      <c r="DT34" s="644"/>
      <c r="DU34" s="644"/>
      <c r="DV34" s="645"/>
      <c r="DW34" s="646">
        <v>13.8</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706400</v>
      </c>
      <c r="S35" s="644"/>
      <c r="T35" s="644"/>
      <c r="U35" s="644"/>
      <c r="V35" s="644"/>
      <c r="W35" s="644"/>
      <c r="X35" s="644"/>
      <c r="Y35" s="645"/>
      <c r="Z35" s="703">
        <v>7.4</v>
      </c>
      <c r="AA35" s="703"/>
      <c r="AB35" s="703"/>
      <c r="AC35" s="703"/>
      <c r="AD35" s="704" t="s">
        <v>221</v>
      </c>
      <c r="AE35" s="704"/>
      <c r="AF35" s="704"/>
      <c r="AG35" s="704"/>
      <c r="AH35" s="704"/>
      <c r="AI35" s="704"/>
      <c r="AJ35" s="704"/>
      <c r="AK35" s="704"/>
      <c r="AL35" s="646" t="s">
        <v>221</v>
      </c>
      <c r="AM35" s="647"/>
      <c r="AN35" s="647"/>
      <c r="AO35" s="705"/>
      <c r="AP35" s="214"/>
      <c r="AQ35" s="709" t="s">
        <v>319</v>
      </c>
      <c r="AR35" s="710"/>
      <c r="AS35" s="710"/>
      <c r="AT35" s="710"/>
      <c r="AU35" s="710"/>
      <c r="AV35" s="710"/>
      <c r="AW35" s="710"/>
      <c r="AX35" s="710"/>
      <c r="AY35" s="711"/>
      <c r="AZ35" s="706">
        <v>991927</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28576</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36148</v>
      </c>
      <c r="CS35" s="642"/>
      <c r="CT35" s="642"/>
      <c r="CU35" s="642"/>
      <c r="CV35" s="642"/>
      <c r="CW35" s="642"/>
      <c r="CX35" s="642"/>
      <c r="CY35" s="643"/>
      <c r="CZ35" s="646">
        <v>0.4</v>
      </c>
      <c r="DA35" s="675"/>
      <c r="DB35" s="675"/>
      <c r="DC35" s="676"/>
      <c r="DD35" s="649">
        <v>30888</v>
      </c>
      <c r="DE35" s="642"/>
      <c r="DF35" s="642"/>
      <c r="DG35" s="642"/>
      <c r="DH35" s="642"/>
      <c r="DI35" s="642"/>
      <c r="DJ35" s="642"/>
      <c r="DK35" s="643"/>
      <c r="DL35" s="649">
        <v>21186</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221</v>
      </c>
      <c r="S36" s="644"/>
      <c r="T36" s="644"/>
      <c r="U36" s="644"/>
      <c r="V36" s="644"/>
      <c r="W36" s="644"/>
      <c r="X36" s="644"/>
      <c r="Y36" s="645"/>
      <c r="Z36" s="703" t="s">
        <v>221</v>
      </c>
      <c r="AA36" s="703"/>
      <c r="AB36" s="703"/>
      <c r="AC36" s="703"/>
      <c r="AD36" s="704" t="s">
        <v>122</v>
      </c>
      <c r="AE36" s="704"/>
      <c r="AF36" s="704"/>
      <c r="AG36" s="704"/>
      <c r="AH36" s="704"/>
      <c r="AI36" s="704"/>
      <c r="AJ36" s="704"/>
      <c r="AK36" s="704"/>
      <c r="AL36" s="646" t="s">
        <v>130</v>
      </c>
      <c r="AM36" s="647"/>
      <c r="AN36" s="647"/>
      <c r="AO36" s="705"/>
      <c r="AQ36" s="678" t="s">
        <v>323</v>
      </c>
      <c r="AR36" s="679"/>
      <c r="AS36" s="679"/>
      <c r="AT36" s="679"/>
      <c r="AU36" s="679"/>
      <c r="AV36" s="679"/>
      <c r="AW36" s="679"/>
      <c r="AX36" s="679"/>
      <c r="AY36" s="680"/>
      <c r="AZ36" s="641">
        <v>115907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-20167</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1076612</v>
      </c>
      <c r="CS36" s="644"/>
      <c r="CT36" s="644"/>
      <c r="CU36" s="644"/>
      <c r="CV36" s="644"/>
      <c r="CW36" s="644"/>
      <c r="CX36" s="644"/>
      <c r="CY36" s="645"/>
      <c r="CZ36" s="646">
        <v>11.8</v>
      </c>
      <c r="DA36" s="675"/>
      <c r="DB36" s="675"/>
      <c r="DC36" s="676"/>
      <c r="DD36" s="649">
        <v>819642</v>
      </c>
      <c r="DE36" s="644"/>
      <c r="DF36" s="644"/>
      <c r="DG36" s="644"/>
      <c r="DH36" s="644"/>
      <c r="DI36" s="644"/>
      <c r="DJ36" s="644"/>
      <c r="DK36" s="645"/>
      <c r="DL36" s="649">
        <v>734433</v>
      </c>
      <c r="DM36" s="644"/>
      <c r="DN36" s="644"/>
      <c r="DO36" s="644"/>
      <c r="DP36" s="644"/>
      <c r="DQ36" s="644"/>
      <c r="DR36" s="644"/>
      <c r="DS36" s="644"/>
      <c r="DT36" s="644"/>
      <c r="DU36" s="644"/>
      <c r="DV36" s="645"/>
      <c r="DW36" s="646">
        <v>14.5</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237000</v>
      </c>
      <c r="S37" s="644"/>
      <c r="T37" s="644"/>
      <c r="U37" s="644"/>
      <c r="V37" s="644"/>
      <c r="W37" s="644"/>
      <c r="X37" s="644"/>
      <c r="Y37" s="645"/>
      <c r="Z37" s="703">
        <v>2.5</v>
      </c>
      <c r="AA37" s="703"/>
      <c r="AB37" s="703"/>
      <c r="AC37" s="703"/>
      <c r="AD37" s="704" t="s">
        <v>221</v>
      </c>
      <c r="AE37" s="704"/>
      <c r="AF37" s="704"/>
      <c r="AG37" s="704"/>
      <c r="AH37" s="704"/>
      <c r="AI37" s="704"/>
      <c r="AJ37" s="704"/>
      <c r="AK37" s="704"/>
      <c r="AL37" s="646" t="s">
        <v>221</v>
      </c>
      <c r="AM37" s="647"/>
      <c r="AN37" s="647"/>
      <c r="AO37" s="705"/>
      <c r="AQ37" s="678" t="s">
        <v>327</v>
      </c>
      <c r="AR37" s="679"/>
      <c r="AS37" s="679"/>
      <c r="AT37" s="679"/>
      <c r="AU37" s="679"/>
      <c r="AV37" s="679"/>
      <c r="AW37" s="679"/>
      <c r="AX37" s="679"/>
      <c r="AY37" s="680"/>
      <c r="AZ37" s="641" t="s">
        <v>130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2410</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544253</v>
      </c>
      <c r="CS37" s="642"/>
      <c r="CT37" s="642"/>
      <c r="CU37" s="642"/>
      <c r="CV37" s="642"/>
      <c r="CW37" s="642"/>
      <c r="CX37" s="642"/>
      <c r="CY37" s="643"/>
      <c r="CZ37" s="646">
        <v>6</v>
      </c>
      <c r="DA37" s="675"/>
      <c r="DB37" s="675"/>
      <c r="DC37" s="676"/>
      <c r="DD37" s="649">
        <v>534231</v>
      </c>
      <c r="DE37" s="642"/>
      <c r="DF37" s="642"/>
      <c r="DG37" s="642"/>
      <c r="DH37" s="642"/>
      <c r="DI37" s="642"/>
      <c r="DJ37" s="642"/>
      <c r="DK37" s="643"/>
      <c r="DL37" s="649">
        <v>497703</v>
      </c>
      <c r="DM37" s="642"/>
      <c r="DN37" s="642"/>
      <c r="DO37" s="642"/>
      <c r="DP37" s="642"/>
      <c r="DQ37" s="642"/>
      <c r="DR37" s="642"/>
      <c r="DS37" s="642"/>
      <c r="DT37" s="642"/>
      <c r="DU37" s="642"/>
      <c r="DV37" s="643"/>
      <c r="DW37" s="646">
        <v>9.8000000000000007</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9552143</v>
      </c>
      <c r="S38" s="693"/>
      <c r="T38" s="693"/>
      <c r="U38" s="693"/>
      <c r="V38" s="693"/>
      <c r="W38" s="693"/>
      <c r="X38" s="693"/>
      <c r="Y38" s="698"/>
      <c r="Z38" s="699">
        <v>100</v>
      </c>
      <c r="AA38" s="699"/>
      <c r="AB38" s="699"/>
      <c r="AC38" s="699"/>
      <c r="AD38" s="700">
        <v>4822125</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4056</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991927</v>
      </c>
      <c r="CS38" s="644"/>
      <c r="CT38" s="644"/>
      <c r="CU38" s="644"/>
      <c r="CV38" s="644"/>
      <c r="CW38" s="644"/>
      <c r="CX38" s="644"/>
      <c r="CY38" s="645"/>
      <c r="CZ38" s="646">
        <v>10.9</v>
      </c>
      <c r="DA38" s="675"/>
      <c r="DB38" s="675"/>
      <c r="DC38" s="676"/>
      <c r="DD38" s="649">
        <v>845666</v>
      </c>
      <c r="DE38" s="644"/>
      <c r="DF38" s="644"/>
      <c r="DG38" s="644"/>
      <c r="DH38" s="644"/>
      <c r="DI38" s="644"/>
      <c r="DJ38" s="644"/>
      <c r="DK38" s="645"/>
      <c r="DL38" s="649">
        <v>697685</v>
      </c>
      <c r="DM38" s="644"/>
      <c r="DN38" s="644"/>
      <c r="DO38" s="644"/>
      <c r="DP38" s="644"/>
      <c r="DQ38" s="644"/>
      <c r="DR38" s="644"/>
      <c r="DS38" s="644"/>
      <c r="DT38" s="644"/>
      <c r="DU38" s="644"/>
      <c r="DV38" s="645"/>
      <c r="DW38" s="646">
        <v>13.8</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221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361655</v>
      </c>
      <c r="CS39" s="642"/>
      <c r="CT39" s="642"/>
      <c r="CU39" s="642"/>
      <c r="CV39" s="642"/>
      <c r="CW39" s="642"/>
      <c r="CX39" s="642"/>
      <c r="CY39" s="643"/>
      <c r="CZ39" s="646">
        <v>4</v>
      </c>
      <c r="DA39" s="675"/>
      <c r="DB39" s="675"/>
      <c r="DC39" s="676"/>
      <c r="DD39" s="649">
        <v>327891</v>
      </c>
      <c r="DE39" s="642"/>
      <c r="DF39" s="642"/>
      <c r="DG39" s="642"/>
      <c r="DH39" s="642"/>
      <c r="DI39" s="642"/>
      <c r="DJ39" s="642"/>
      <c r="DK39" s="643"/>
      <c r="DL39" s="649" t="s">
        <v>122</v>
      </c>
      <c r="DM39" s="642"/>
      <c r="DN39" s="642"/>
      <c r="DO39" s="642"/>
      <c r="DP39" s="642"/>
      <c r="DQ39" s="642"/>
      <c r="DR39" s="642"/>
      <c r="DS39" s="642"/>
      <c r="DT39" s="642"/>
      <c r="DU39" s="642"/>
      <c r="DV39" s="643"/>
      <c r="DW39" s="646" t="s">
        <v>221</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209456</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142</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221</v>
      </c>
      <c r="CS40" s="644"/>
      <c r="CT40" s="644"/>
      <c r="CU40" s="644"/>
      <c r="CV40" s="644"/>
      <c r="CW40" s="644"/>
      <c r="CX40" s="644"/>
      <c r="CY40" s="645"/>
      <c r="CZ40" s="646" t="s">
        <v>221</v>
      </c>
      <c r="DA40" s="675"/>
      <c r="DB40" s="675"/>
      <c r="DC40" s="676"/>
      <c r="DD40" s="649" t="s">
        <v>221</v>
      </c>
      <c r="DE40" s="644"/>
      <c r="DF40" s="644"/>
      <c r="DG40" s="644"/>
      <c r="DH40" s="644"/>
      <c r="DI40" s="644"/>
      <c r="DJ40" s="644"/>
      <c r="DK40" s="645"/>
      <c r="DL40" s="649" t="s">
        <v>221</v>
      </c>
      <c r="DM40" s="644"/>
      <c r="DN40" s="644"/>
      <c r="DO40" s="644"/>
      <c r="DP40" s="644"/>
      <c r="DQ40" s="644"/>
      <c r="DR40" s="644"/>
      <c r="DS40" s="644"/>
      <c r="DT40" s="644"/>
      <c r="DU40" s="644"/>
      <c r="DV40" s="645"/>
      <c r="DW40" s="646" t="s">
        <v>221</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666564</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414</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221</v>
      </c>
      <c r="CS41" s="642"/>
      <c r="CT41" s="642"/>
      <c r="CU41" s="642"/>
      <c r="CV41" s="642"/>
      <c r="CW41" s="642"/>
      <c r="CX41" s="642"/>
      <c r="CY41" s="643"/>
      <c r="CZ41" s="646" t="s">
        <v>221</v>
      </c>
      <c r="DA41" s="675"/>
      <c r="DB41" s="675"/>
      <c r="DC41" s="676"/>
      <c r="DD41" s="649" t="s">
        <v>130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1768435</v>
      </c>
      <c r="CS42" s="644"/>
      <c r="CT42" s="644"/>
      <c r="CU42" s="644"/>
      <c r="CV42" s="644"/>
      <c r="CW42" s="644"/>
      <c r="CX42" s="644"/>
      <c r="CY42" s="645"/>
      <c r="CZ42" s="646">
        <v>19.399999999999999</v>
      </c>
      <c r="DA42" s="647"/>
      <c r="DB42" s="647"/>
      <c r="DC42" s="648"/>
      <c r="DD42" s="649">
        <v>407819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40448</v>
      </c>
      <c r="CS43" s="642"/>
      <c r="CT43" s="642"/>
      <c r="CU43" s="642"/>
      <c r="CV43" s="642"/>
      <c r="CW43" s="642"/>
      <c r="CX43" s="642"/>
      <c r="CY43" s="643"/>
      <c r="CZ43" s="646">
        <v>0.4</v>
      </c>
      <c r="DA43" s="675"/>
      <c r="DB43" s="675"/>
      <c r="DC43" s="676"/>
      <c r="DD43" s="649">
        <v>40448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1690556</v>
      </c>
      <c r="CS44" s="644"/>
      <c r="CT44" s="644"/>
      <c r="CU44" s="644"/>
      <c r="CV44" s="644"/>
      <c r="CW44" s="644"/>
      <c r="CX44" s="644"/>
      <c r="CY44" s="645"/>
      <c r="CZ44" s="646">
        <v>18.600000000000001</v>
      </c>
      <c r="DA44" s="647"/>
      <c r="DB44" s="647"/>
      <c r="DC44" s="648"/>
      <c r="DD44" s="649">
        <v>369450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1078635</v>
      </c>
      <c r="CS45" s="642"/>
      <c r="CT45" s="642"/>
      <c r="CU45" s="642"/>
      <c r="CV45" s="642"/>
      <c r="CW45" s="642"/>
      <c r="CX45" s="642"/>
      <c r="CY45" s="643"/>
      <c r="CZ45" s="646">
        <v>11.8</v>
      </c>
      <c r="DA45" s="675"/>
      <c r="DB45" s="675"/>
      <c r="DC45" s="676"/>
      <c r="DD45" s="649">
        <v>45798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488517</v>
      </c>
      <c r="CS46" s="644"/>
      <c r="CT46" s="644"/>
      <c r="CU46" s="644"/>
      <c r="CV46" s="644"/>
      <c r="CW46" s="644"/>
      <c r="CX46" s="644"/>
      <c r="CY46" s="645"/>
      <c r="CZ46" s="646">
        <v>5.4</v>
      </c>
      <c r="DA46" s="647"/>
      <c r="DB46" s="647"/>
      <c r="DC46" s="648"/>
      <c r="DD46" s="649">
        <v>273680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77879</v>
      </c>
      <c r="CS47" s="642"/>
      <c r="CT47" s="642"/>
      <c r="CU47" s="642"/>
      <c r="CV47" s="642"/>
      <c r="CW47" s="642"/>
      <c r="CX47" s="642"/>
      <c r="CY47" s="643"/>
      <c r="CZ47" s="646">
        <v>0.9</v>
      </c>
      <c r="DA47" s="675"/>
      <c r="DB47" s="675"/>
      <c r="DC47" s="676"/>
      <c r="DD47" s="649">
        <v>38369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221</v>
      </c>
      <c r="CS48" s="644"/>
      <c r="CT48" s="644"/>
      <c r="CU48" s="644"/>
      <c r="CV48" s="644"/>
      <c r="CW48" s="644"/>
      <c r="CX48" s="644"/>
      <c r="CY48" s="645"/>
      <c r="CZ48" s="646" t="s">
        <v>122</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9108031</v>
      </c>
      <c r="CS49" s="657"/>
      <c r="CT49" s="657"/>
      <c r="CU49" s="657"/>
      <c r="CV49" s="657"/>
      <c r="CW49" s="657"/>
      <c r="CX49" s="657"/>
      <c r="CY49" s="658"/>
      <c r="CZ49" s="659">
        <v>100</v>
      </c>
      <c r="DA49" s="660"/>
      <c r="DB49" s="660"/>
      <c r="DC49" s="661"/>
      <c r="DD49" s="662">
        <v>5914019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ieoP22ufUOucJDKVk4Wk6J5iyFkdJyQWy5l/ZsesYw5OC3IOA1WtRxerL5siqLpmBEmXA6jP27/+45umVSDRA==" saltValue="VJ4UsKGC6pYGKg0tvFiE9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3" t="s">
        <v>356</v>
      </c>
      <c r="DK2" s="1174"/>
      <c r="DL2" s="1174"/>
      <c r="DM2" s="1174"/>
      <c r="DN2" s="1174"/>
      <c r="DO2" s="1175"/>
      <c r="DP2" s="229"/>
      <c r="DQ2" s="1173" t="s">
        <v>357</v>
      </c>
      <c r="DR2" s="1174"/>
      <c r="DS2" s="1174"/>
      <c r="DT2" s="1174"/>
      <c r="DU2" s="1174"/>
      <c r="DV2" s="1174"/>
      <c r="DW2" s="1174"/>
      <c r="DX2" s="1174"/>
      <c r="DY2" s="1174"/>
      <c r="DZ2" s="1175"/>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76"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1" t="s">
        <v>374</v>
      </c>
      <c r="DH5" s="1162"/>
      <c r="DI5" s="1162"/>
      <c r="DJ5" s="1162"/>
      <c r="DK5" s="1163"/>
      <c r="DL5" s="1161" t="s">
        <v>375</v>
      </c>
      <c r="DM5" s="1162"/>
      <c r="DN5" s="1162"/>
      <c r="DO5" s="1162"/>
      <c r="DP5" s="1163"/>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77"/>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4"/>
      <c r="DH6" s="1165"/>
      <c r="DI6" s="1165"/>
      <c r="DJ6" s="1165"/>
      <c r="DK6" s="1166"/>
      <c r="DL6" s="1164"/>
      <c r="DM6" s="1165"/>
      <c r="DN6" s="1165"/>
      <c r="DO6" s="1165"/>
      <c r="DP6" s="1166"/>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67">
        <v>9559</v>
      </c>
      <c r="R7" s="1168"/>
      <c r="S7" s="1168"/>
      <c r="T7" s="1168"/>
      <c r="U7" s="1168"/>
      <c r="V7" s="1168">
        <v>9115</v>
      </c>
      <c r="W7" s="1168"/>
      <c r="X7" s="1168"/>
      <c r="Y7" s="1168"/>
      <c r="Z7" s="1168"/>
      <c r="AA7" s="1168">
        <v>444</v>
      </c>
      <c r="AB7" s="1168"/>
      <c r="AC7" s="1168"/>
      <c r="AD7" s="1168"/>
      <c r="AE7" s="1169"/>
      <c r="AF7" s="1170">
        <v>311</v>
      </c>
      <c r="AG7" s="1171"/>
      <c r="AH7" s="1171"/>
      <c r="AI7" s="1171"/>
      <c r="AJ7" s="1172"/>
      <c r="AK7" s="1157">
        <v>574</v>
      </c>
      <c r="AL7" s="1158"/>
      <c r="AM7" s="1158"/>
      <c r="AN7" s="1158"/>
      <c r="AO7" s="1158"/>
      <c r="AP7" s="1158">
        <v>6869</v>
      </c>
      <c r="AQ7" s="1158"/>
      <c r="AR7" s="1158"/>
      <c r="AS7" s="1158"/>
      <c r="AT7" s="1158"/>
      <c r="AU7" s="1159" t="s">
        <v>582</v>
      </c>
      <c r="AV7" s="1159"/>
      <c r="AW7" s="1159"/>
      <c r="AX7" s="1159"/>
      <c r="AY7" s="1160"/>
      <c r="AZ7" s="232"/>
      <c r="BA7" s="232"/>
      <c r="BB7" s="232"/>
      <c r="BC7" s="232"/>
      <c r="BD7" s="232"/>
      <c r="BE7" s="233"/>
      <c r="BF7" s="233"/>
      <c r="BG7" s="233"/>
      <c r="BH7" s="233"/>
      <c r="BI7" s="233"/>
      <c r="BJ7" s="233"/>
      <c r="BK7" s="233"/>
      <c r="BL7" s="233"/>
      <c r="BM7" s="233"/>
      <c r="BN7" s="233"/>
      <c r="BO7" s="233"/>
      <c r="BP7" s="233"/>
      <c r="BQ7" s="239">
        <v>1</v>
      </c>
      <c r="BR7" s="240"/>
      <c r="BS7" s="1083" t="s">
        <v>581</v>
      </c>
      <c r="BT7" s="1084"/>
      <c r="BU7" s="1084"/>
      <c r="BV7" s="1084"/>
      <c r="BW7" s="1084"/>
      <c r="BX7" s="1084"/>
      <c r="BY7" s="1084"/>
      <c r="BZ7" s="1084"/>
      <c r="CA7" s="1084"/>
      <c r="CB7" s="1084"/>
      <c r="CC7" s="1084"/>
      <c r="CD7" s="1084"/>
      <c r="CE7" s="1084"/>
      <c r="CF7" s="1084"/>
      <c r="CG7" s="1085"/>
      <c r="CH7" s="1058">
        <v>1</v>
      </c>
      <c r="CI7" s="1059"/>
      <c r="CJ7" s="1059"/>
      <c r="CK7" s="1059"/>
      <c r="CL7" s="1060"/>
      <c r="CM7" s="1058">
        <v>57</v>
      </c>
      <c r="CN7" s="1059"/>
      <c r="CO7" s="1059"/>
      <c r="CP7" s="1059"/>
      <c r="CQ7" s="1060"/>
      <c r="CR7" s="1058">
        <v>32</v>
      </c>
      <c r="CS7" s="1059"/>
      <c r="CT7" s="1059"/>
      <c r="CU7" s="1059"/>
      <c r="CV7" s="1060"/>
      <c r="CW7" s="1058">
        <v>1</v>
      </c>
      <c r="CX7" s="1059"/>
      <c r="CY7" s="1059"/>
      <c r="CZ7" s="1059"/>
      <c r="DA7" s="1060"/>
      <c r="DB7" s="1058" t="s">
        <v>578</v>
      </c>
      <c r="DC7" s="1059"/>
      <c r="DD7" s="1059"/>
      <c r="DE7" s="1059"/>
      <c r="DF7" s="1060"/>
      <c r="DG7" s="1058" t="s">
        <v>578</v>
      </c>
      <c r="DH7" s="1059"/>
      <c r="DI7" s="1059"/>
      <c r="DJ7" s="1059"/>
      <c r="DK7" s="1060"/>
      <c r="DL7" s="1058" t="s">
        <v>578</v>
      </c>
      <c r="DM7" s="1059"/>
      <c r="DN7" s="1059"/>
      <c r="DO7" s="1059"/>
      <c r="DP7" s="1060"/>
      <c r="DQ7" s="1058" t="s">
        <v>578</v>
      </c>
      <c r="DR7" s="1059"/>
      <c r="DS7" s="1059"/>
      <c r="DT7" s="1059"/>
      <c r="DU7" s="1060"/>
      <c r="DV7" s="1178"/>
      <c r="DW7" s="1179"/>
      <c r="DX7" s="1179"/>
      <c r="DY7" s="1179"/>
      <c r="DZ7" s="1180"/>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t="s">
        <v>583</v>
      </c>
      <c r="AB8" s="1113"/>
      <c r="AC8" s="1113"/>
      <c r="AD8" s="1113"/>
      <c r="AE8" s="1114"/>
      <c r="AF8" s="1088" t="s">
        <v>379</v>
      </c>
      <c r="AG8" s="1089"/>
      <c r="AH8" s="1089"/>
      <c r="AI8" s="1089"/>
      <c r="AJ8" s="1090"/>
      <c r="AK8" s="1155" t="s">
        <v>583</v>
      </c>
      <c r="AL8" s="1156"/>
      <c r="AM8" s="1156"/>
      <c r="AN8" s="1156"/>
      <c r="AO8" s="1156"/>
      <c r="AP8" s="1156" t="s">
        <v>583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9552</v>
      </c>
      <c r="R23" s="1138"/>
      <c r="S23" s="1138"/>
      <c r="T23" s="1138"/>
      <c r="U23" s="1138"/>
      <c r="V23" s="1138">
        <v>9108</v>
      </c>
      <c r="W23" s="1138"/>
      <c r="X23" s="1138"/>
      <c r="Y23" s="1138"/>
      <c r="Z23" s="1138"/>
      <c r="AA23" s="1138">
        <v>444</v>
      </c>
      <c r="AB23" s="1138"/>
      <c r="AC23" s="1138"/>
      <c r="AD23" s="1138"/>
      <c r="AE23" s="1139"/>
      <c r="AF23" s="1140">
        <v>311</v>
      </c>
      <c r="AG23" s="1138"/>
      <c r="AH23" s="1138"/>
      <c r="AI23" s="1138"/>
      <c r="AJ23" s="1141"/>
      <c r="AK23" s="1142"/>
      <c r="AL23" s="1143"/>
      <c r="AM23" s="1143"/>
      <c r="AN23" s="1143"/>
      <c r="AO23" s="1143"/>
      <c r="AP23" s="1138">
        <v>6869</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2742</v>
      </c>
      <c r="R28" s="1123"/>
      <c r="S28" s="1123"/>
      <c r="T28" s="1123"/>
      <c r="U28" s="1123"/>
      <c r="V28" s="1123">
        <v>2713</v>
      </c>
      <c r="W28" s="1123"/>
      <c r="X28" s="1123"/>
      <c r="Y28" s="1123"/>
      <c r="Z28" s="1123"/>
      <c r="AA28" s="1123">
        <v>29</v>
      </c>
      <c r="AB28" s="1123"/>
      <c r="AC28" s="1123"/>
      <c r="AD28" s="1123"/>
      <c r="AE28" s="1124"/>
      <c r="AF28" s="1125">
        <v>29</v>
      </c>
      <c r="AG28" s="1123"/>
      <c r="AH28" s="1123"/>
      <c r="AI28" s="1123"/>
      <c r="AJ28" s="1126"/>
      <c r="AK28" s="1127">
        <v>209</v>
      </c>
      <c r="AL28" s="1115"/>
      <c r="AM28" s="1115"/>
      <c r="AN28" s="1115"/>
      <c r="AO28" s="1115"/>
      <c r="AP28" s="1115" t="s">
        <v>583</v>
      </c>
      <c r="AQ28" s="1115"/>
      <c r="AR28" s="1115"/>
      <c r="AS28" s="1115"/>
      <c r="AT28" s="1115"/>
      <c r="AU28" s="1115" t="s">
        <v>583</v>
      </c>
      <c r="AV28" s="1115"/>
      <c r="AW28" s="1115"/>
      <c r="AX28" s="1115"/>
      <c r="AY28" s="1115"/>
      <c r="AZ28" s="1116" t="s">
        <v>583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2104</v>
      </c>
      <c r="R29" s="1113"/>
      <c r="S29" s="1113"/>
      <c r="T29" s="1113"/>
      <c r="U29" s="1113"/>
      <c r="V29" s="1113">
        <v>2071</v>
      </c>
      <c r="W29" s="1113"/>
      <c r="X29" s="1113"/>
      <c r="Y29" s="1113"/>
      <c r="Z29" s="1113"/>
      <c r="AA29" s="1113">
        <v>33</v>
      </c>
      <c r="AB29" s="1113"/>
      <c r="AC29" s="1113"/>
      <c r="AD29" s="1113"/>
      <c r="AE29" s="1114"/>
      <c r="AF29" s="1088">
        <v>33</v>
      </c>
      <c r="AG29" s="1089"/>
      <c r="AH29" s="1089"/>
      <c r="AI29" s="1089"/>
      <c r="AJ29" s="1090"/>
      <c r="AK29" s="1049">
        <v>337</v>
      </c>
      <c r="AL29" s="1040"/>
      <c r="AM29" s="1040"/>
      <c r="AN29" s="1040"/>
      <c r="AO29" s="1040"/>
      <c r="AP29" s="1040" t="s">
        <v>583</v>
      </c>
      <c r="AQ29" s="1040"/>
      <c r="AR29" s="1040"/>
      <c r="AS29" s="1040"/>
      <c r="AT29" s="1040"/>
      <c r="AU29" s="1040" t="s">
        <v>583</v>
      </c>
      <c r="AV29" s="1040"/>
      <c r="AW29" s="1040"/>
      <c r="AX29" s="1040"/>
      <c r="AY29" s="1040"/>
      <c r="AZ29" s="1111" t="s">
        <v>583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204</v>
      </c>
      <c r="R30" s="1113"/>
      <c r="S30" s="1113"/>
      <c r="T30" s="1113"/>
      <c r="U30" s="1113"/>
      <c r="V30" s="1113">
        <v>203</v>
      </c>
      <c r="W30" s="1113"/>
      <c r="X30" s="1113"/>
      <c r="Y30" s="1113"/>
      <c r="Z30" s="1113"/>
      <c r="AA30" s="1113">
        <v>1</v>
      </c>
      <c r="AB30" s="1113"/>
      <c r="AC30" s="1113"/>
      <c r="AD30" s="1113"/>
      <c r="AE30" s="1114"/>
      <c r="AF30" s="1088">
        <v>1</v>
      </c>
      <c r="AG30" s="1089"/>
      <c r="AH30" s="1089"/>
      <c r="AI30" s="1089"/>
      <c r="AJ30" s="1090"/>
      <c r="AK30" s="1049">
        <v>78</v>
      </c>
      <c r="AL30" s="1040"/>
      <c r="AM30" s="1040"/>
      <c r="AN30" s="1040"/>
      <c r="AO30" s="1040"/>
      <c r="AP30" s="1040" t="s">
        <v>583</v>
      </c>
      <c r="AQ30" s="1040"/>
      <c r="AR30" s="1040"/>
      <c r="AS30" s="1040"/>
      <c r="AT30" s="1040"/>
      <c r="AU30" s="1040" t="s">
        <v>583</v>
      </c>
      <c r="AV30" s="1040"/>
      <c r="AW30" s="1040"/>
      <c r="AX30" s="1040"/>
      <c r="AY30" s="1040"/>
      <c r="AZ30" s="1111" t="s">
        <v>583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220</v>
      </c>
      <c r="R31" s="1113"/>
      <c r="S31" s="1113"/>
      <c r="T31" s="1113"/>
      <c r="U31" s="1113"/>
      <c r="V31" s="1113">
        <v>180</v>
      </c>
      <c r="W31" s="1113"/>
      <c r="X31" s="1113"/>
      <c r="Y31" s="1113"/>
      <c r="Z31" s="1113"/>
      <c r="AA31" s="1113">
        <v>40</v>
      </c>
      <c r="AB31" s="1113"/>
      <c r="AC31" s="1113"/>
      <c r="AD31" s="1113"/>
      <c r="AE31" s="1114"/>
      <c r="AF31" s="1088">
        <v>286</v>
      </c>
      <c r="AG31" s="1089"/>
      <c r="AH31" s="1089"/>
      <c r="AI31" s="1089"/>
      <c r="AJ31" s="1090"/>
      <c r="AK31" s="1049">
        <v>0</v>
      </c>
      <c r="AL31" s="1040"/>
      <c r="AM31" s="1040"/>
      <c r="AN31" s="1040"/>
      <c r="AO31" s="1040"/>
      <c r="AP31" s="1040">
        <v>487</v>
      </c>
      <c r="AQ31" s="1040"/>
      <c r="AR31" s="1040"/>
      <c r="AS31" s="1040"/>
      <c r="AT31" s="1040"/>
      <c r="AU31" s="1040" t="s">
        <v>583</v>
      </c>
      <c r="AV31" s="1040"/>
      <c r="AW31" s="1040"/>
      <c r="AX31" s="1040"/>
      <c r="AY31" s="1040"/>
      <c r="AZ31" s="1111" t="s">
        <v>583</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117</v>
      </c>
      <c r="R32" s="1113"/>
      <c r="S32" s="1113"/>
      <c r="T32" s="1113"/>
      <c r="U32" s="1113"/>
      <c r="V32" s="1113">
        <v>117</v>
      </c>
      <c r="W32" s="1113"/>
      <c r="X32" s="1113"/>
      <c r="Y32" s="1113"/>
      <c r="Z32" s="1113"/>
      <c r="AA32" s="1113">
        <v>0</v>
      </c>
      <c r="AB32" s="1113"/>
      <c r="AC32" s="1113"/>
      <c r="AD32" s="1113"/>
      <c r="AE32" s="1114"/>
      <c r="AF32" s="1088" t="s">
        <v>122</v>
      </c>
      <c r="AG32" s="1089"/>
      <c r="AH32" s="1089"/>
      <c r="AI32" s="1089"/>
      <c r="AJ32" s="1090"/>
      <c r="AK32" s="1049">
        <v>116</v>
      </c>
      <c r="AL32" s="1040"/>
      <c r="AM32" s="1040"/>
      <c r="AN32" s="1040"/>
      <c r="AO32" s="1040"/>
      <c r="AP32" s="1040">
        <v>2</v>
      </c>
      <c r="AQ32" s="1040"/>
      <c r="AR32" s="1040"/>
      <c r="AS32" s="1040"/>
      <c r="AT32" s="1040"/>
      <c r="AU32" s="1040">
        <v>1</v>
      </c>
      <c r="AV32" s="1040"/>
      <c r="AW32" s="1040"/>
      <c r="AX32" s="1040"/>
      <c r="AY32" s="1040"/>
      <c r="AZ32" s="1111" t="s">
        <v>583</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348</v>
      </c>
      <c r="AG63" s="1028"/>
      <c r="AH63" s="1028"/>
      <c r="AI63" s="1028"/>
      <c r="AJ63" s="1099"/>
      <c r="AK63" s="1100"/>
      <c r="AL63" s="1032"/>
      <c r="AM63" s="1032"/>
      <c r="AN63" s="1032"/>
      <c r="AO63" s="1032"/>
      <c r="AP63" s="1028">
        <v>489</v>
      </c>
      <c r="AQ63" s="1028"/>
      <c r="AR63" s="1028"/>
      <c r="AS63" s="1028"/>
      <c r="AT63" s="1028"/>
      <c r="AU63" s="1028">
        <v>1</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570</v>
      </c>
      <c r="C68" s="1055"/>
      <c r="D68" s="1055"/>
      <c r="E68" s="1055"/>
      <c r="F68" s="1055"/>
      <c r="G68" s="1055"/>
      <c r="H68" s="1055"/>
      <c r="I68" s="1055"/>
      <c r="J68" s="1055"/>
      <c r="K68" s="1055"/>
      <c r="L68" s="1055"/>
      <c r="M68" s="1055"/>
      <c r="N68" s="1055"/>
      <c r="O68" s="1055"/>
      <c r="P68" s="1056"/>
      <c r="Q68" s="1057">
        <v>2169</v>
      </c>
      <c r="R68" s="1051"/>
      <c r="S68" s="1051"/>
      <c r="T68" s="1051"/>
      <c r="U68" s="1051"/>
      <c r="V68" s="1051">
        <v>1929</v>
      </c>
      <c r="W68" s="1051"/>
      <c r="X68" s="1051"/>
      <c r="Y68" s="1051"/>
      <c r="Z68" s="1051"/>
      <c r="AA68" s="1051">
        <v>239</v>
      </c>
      <c r="AB68" s="1051"/>
      <c r="AC68" s="1051"/>
      <c r="AD68" s="1051"/>
      <c r="AE68" s="1051"/>
      <c r="AF68" s="1051">
        <v>239</v>
      </c>
      <c r="AG68" s="1051"/>
      <c r="AH68" s="1051"/>
      <c r="AI68" s="1051"/>
      <c r="AJ68" s="1051"/>
      <c r="AK68" s="1051" t="s">
        <v>578</v>
      </c>
      <c r="AL68" s="1051"/>
      <c r="AM68" s="1051"/>
      <c r="AN68" s="1051"/>
      <c r="AO68" s="1051"/>
      <c r="AP68" s="1051" t="s">
        <v>578</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571</v>
      </c>
      <c r="C69" s="1044"/>
      <c r="D69" s="1044"/>
      <c r="E69" s="1044"/>
      <c r="F69" s="1044"/>
      <c r="G69" s="1044"/>
      <c r="H69" s="1044"/>
      <c r="I69" s="1044"/>
      <c r="J69" s="1044"/>
      <c r="K69" s="1044"/>
      <c r="L69" s="1044"/>
      <c r="M69" s="1044"/>
      <c r="N69" s="1044"/>
      <c r="O69" s="1044"/>
      <c r="P69" s="1045"/>
      <c r="Q69" s="1046">
        <v>394</v>
      </c>
      <c r="R69" s="1040"/>
      <c r="S69" s="1040"/>
      <c r="T69" s="1040"/>
      <c r="U69" s="1040"/>
      <c r="V69" s="1040">
        <v>393</v>
      </c>
      <c r="W69" s="1040"/>
      <c r="X69" s="1040"/>
      <c r="Y69" s="1040"/>
      <c r="Z69" s="1040"/>
      <c r="AA69" s="1040">
        <v>1</v>
      </c>
      <c r="AB69" s="1040"/>
      <c r="AC69" s="1040"/>
      <c r="AD69" s="1040"/>
      <c r="AE69" s="1040"/>
      <c r="AF69" s="1040">
        <v>1</v>
      </c>
      <c r="AG69" s="1040"/>
      <c r="AH69" s="1040"/>
      <c r="AI69" s="1040"/>
      <c r="AJ69" s="1040"/>
      <c r="AK69" s="1040">
        <v>6</v>
      </c>
      <c r="AL69" s="1040"/>
      <c r="AM69" s="1040"/>
      <c r="AN69" s="1040"/>
      <c r="AO69" s="1040"/>
      <c r="AP69" s="1040" t="s">
        <v>578</v>
      </c>
      <c r="AQ69" s="1040"/>
      <c r="AR69" s="1040"/>
      <c r="AS69" s="1040"/>
      <c r="AT69" s="1040"/>
      <c r="AU69" s="1040" t="s">
        <v>578</v>
      </c>
      <c r="AV69" s="1040"/>
      <c r="AW69" s="1040"/>
      <c r="AX69" s="1040"/>
      <c r="AY69" s="1040"/>
      <c r="AZ69" s="1041" t="s">
        <v>579</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572</v>
      </c>
      <c r="C70" s="1044"/>
      <c r="D70" s="1044"/>
      <c r="E70" s="1044"/>
      <c r="F70" s="1044"/>
      <c r="G70" s="1044"/>
      <c r="H70" s="1044"/>
      <c r="I70" s="1044"/>
      <c r="J70" s="1044"/>
      <c r="K70" s="1044"/>
      <c r="L70" s="1044"/>
      <c r="M70" s="1044"/>
      <c r="N70" s="1044"/>
      <c r="O70" s="1044"/>
      <c r="P70" s="1045"/>
      <c r="Q70" s="1046">
        <v>31</v>
      </c>
      <c r="R70" s="1040"/>
      <c r="S70" s="1040"/>
      <c r="T70" s="1040"/>
      <c r="U70" s="1040"/>
      <c r="V70" s="1040">
        <v>30</v>
      </c>
      <c r="W70" s="1040"/>
      <c r="X70" s="1040"/>
      <c r="Y70" s="1040"/>
      <c r="Z70" s="1040"/>
      <c r="AA70" s="1040">
        <v>1</v>
      </c>
      <c r="AB70" s="1040"/>
      <c r="AC70" s="1040"/>
      <c r="AD70" s="1040"/>
      <c r="AE70" s="1040"/>
      <c r="AF70" s="1040">
        <v>1</v>
      </c>
      <c r="AG70" s="1040"/>
      <c r="AH70" s="1040"/>
      <c r="AI70" s="1040"/>
      <c r="AJ70" s="1040"/>
      <c r="AK70" s="1040">
        <v>2</v>
      </c>
      <c r="AL70" s="1040"/>
      <c r="AM70" s="1040"/>
      <c r="AN70" s="1040"/>
      <c r="AO70" s="1040"/>
      <c r="AP70" s="1040" t="s">
        <v>578</v>
      </c>
      <c r="AQ70" s="1040"/>
      <c r="AR70" s="1040"/>
      <c r="AS70" s="1040"/>
      <c r="AT70" s="1040"/>
      <c r="AU70" s="1040" t="s">
        <v>578</v>
      </c>
      <c r="AV70" s="1040"/>
      <c r="AW70" s="1040"/>
      <c r="AX70" s="1040"/>
      <c r="AY70" s="1040"/>
      <c r="AZ70" s="1041" t="s">
        <v>584</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573</v>
      </c>
      <c r="C71" s="1044"/>
      <c r="D71" s="1044"/>
      <c r="E71" s="1044"/>
      <c r="F71" s="1044"/>
      <c r="G71" s="1044"/>
      <c r="H71" s="1044"/>
      <c r="I71" s="1044"/>
      <c r="J71" s="1044"/>
      <c r="K71" s="1044"/>
      <c r="L71" s="1044"/>
      <c r="M71" s="1044"/>
      <c r="N71" s="1044"/>
      <c r="O71" s="1044"/>
      <c r="P71" s="1045"/>
      <c r="Q71" s="1046">
        <v>62</v>
      </c>
      <c r="R71" s="1040"/>
      <c r="S71" s="1040"/>
      <c r="T71" s="1040"/>
      <c r="U71" s="1040"/>
      <c r="V71" s="1040">
        <v>47</v>
      </c>
      <c r="W71" s="1040"/>
      <c r="X71" s="1040"/>
      <c r="Y71" s="1040"/>
      <c r="Z71" s="1040"/>
      <c r="AA71" s="1040">
        <v>15</v>
      </c>
      <c r="AB71" s="1040"/>
      <c r="AC71" s="1040"/>
      <c r="AD71" s="1040"/>
      <c r="AE71" s="1040"/>
      <c r="AF71" s="1040">
        <v>15</v>
      </c>
      <c r="AG71" s="1040"/>
      <c r="AH71" s="1040"/>
      <c r="AI71" s="1040"/>
      <c r="AJ71" s="1040"/>
      <c r="AK71" s="1040" t="s">
        <v>578</v>
      </c>
      <c r="AL71" s="1040"/>
      <c r="AM71" s="1040"/>
      <c r="AN71" s="1040"/>
      <c r="AO71" s="1040"/>
      <c r="AP71" s="1040" t="s">
        <v>578</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574</v>
      </c>
      <c r="C72" s="1044"/>
      <c r="D72" s="1044"/>
      <c r="E72" s="1044"/>
      <c r="F72" s="1044"/>
      <c r="G72" s="1044"/>
      <c r="H72" s="1044"/>
      <c r="I72" s="1044"/>
      <c r="J72" s="1044"/>
      <c r="K72" s="1044"/>
      <c r="L72" s="1044"/>
      <c r="M72" s="1044"/>
      <c r="N72" s="1044"/>
      <c r="O72" s="1044"/>
      <c r="P72" s="1045"/>
      <c r="Q72" s="1046">
        <v>256</v>
      </c>
      <c r="R72" s="1040"/>
      <c r="S72" s="1040"/>
      <c r="T72" s="1040"/>
      <c r="U72" s="1040"/>
      <c r="V72" s="1040">
        <v>182</v>
      </c>
      <c r="W72" s="1040"/>
      <c r="X72" s="1040"/>
      <c r="Y72" s="1040"/>
      <c r="Z72" s="1040"/>
      <c r="AA72" s="1040">
        <v>74</v>
      </c>
      <c r="AB72" s="1040"/>
      <c r="AC72" s="1040"/>
      <c r="AD72" s="1040"/>
      <c r="AE72" s="1040"/>
      <c r="AF72" s="1040">
        <v>74</v>
      </c>
      <c r="AG72" s="1040"/>
      <c r="AH72" s="1040"/>
      <c r="AI72" s="1040"/>
      <c r="AJ72" s="1040"/>
      <c r="AK72" s="1040">
        <v>27</v>
      </c>
      <c r="AL72" s="1040"/>
      <c r="AM72" s="1040"/>
      <c r="AN72" s="1040"/>
      <c r="AO72" s="1040"/>
      <c r="AP72" s="1040" t="s">
        <v>578</v>
      </c>
      <c r="AQ72" s="1040"/>
      <c r="AR72" s="1040"/>
      <c r="AS72" s="1040"/>
      <c r="AT72" s="1040"/>
      <c r="AU72" s="1040" t="s">
        <v>578</v>
      </c>
      <c r="AV72" s="1040"/>
      <c r="AW72" s="1040"/>
      <c r="AX72" s="1040"/>
      <c r="AY72" s="1040"/>
      <c r="AZ72" s="1041" t="s">
        <v>585</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575</v>
      </c>
      <c r="C73" s="1044"/>
      <c r="D73" s="1044"/>
      <c r="E73" s="1044"/>
      <c r="F73" s="1044"/>
      <c r="G73" s="1044"/>
      <c r="H73" s="1044"/>
      <c r="I73" s="1044"/>
      <c r="J73" s="1044"/>
      <c r="K73" s="1044"/>
      <c r="L73" s="1044"/>
      <c r="M73" s="1044"/>
      <c r="N73" s="1044"/>
      <c r="O73" s="1044"/>
      <c r="P73" s="1045"/>
      <c r="Q73" s="1046">
        <v>196657</v>
      </c>
      <c r="R73" s="1040"/>
      <c r="S73" s="1040"/>
      <c r="T73" s="1040"/>
      <c r="U73" s="1040"/>
      <c r="V73" s="1040">
        <v>186520</v>
      </c>
      <c r="W73" s="1040"/>
      <c r="X73" s="1040"/>
      <c r="Y73" s="1040"/>
      <c r="Z73" s="1040"/>
      <c r="AA73" s="1040">
        <v>10137</v>
      </c>
      <c r="AB73" s="1040"/>
      <c r="AC73" s="1040"/>
      <c r="AD73" s="1040"/>
      <c r="AE73" s="1040"/>
      <c r="AF73" s="1040">
        <v>10137</v>
      </c>
      <c r="AG73" s="1040"/>
      <c r="AH73" s="1040"/>
      <c r="AI73" s="1040"/>
      <c r="AJ73" s="1040"/>
      <c r="AK73" s="1040" t="s">
        <v>578</v>
      </c>
      <c r="AL73" s="1040"/>
      <c r="AM73" s="1040"/>
      <c r="AN73" s="1040"/>
      <c r="AO73" s="1040"/>
      <c r="AP73" s="1040" t="s">
        <v>578</v>
      </c>
      <c r="AQ73" s="1040"/>
      <c r="AR73" s="1040"/>
      <c r="AS73" s="1040"/>
      <c r="AT73" s="1040"/>
      <c r="AU73" s="1040" t="s">
        <v>578</v>
      </c>
      <c r="AV73" s="1040"/>
      <c r="AW73" s="1040"/>
      <c r="AX73" s="1040"/>
      <c r="AY73" s="1040"/>
      <c r="AZ73" s="1041" t="s">
        <v>580</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576</v>
      </c>
      <c r="C74" s="1044"/>
      <c r="D74" s="1044"/>
      <c r="E74" s="1044"/>
      <c r="F74" s="1044"/>
      <c r="G74" s="1044"/>
      <c r="H74" s="1044"/>
      <c r="I74" s="1044"/>
      <c r="J74" s="1044"/>
      <c r="K74" s="1044"/>
      <c r="L74" s="1044"/>
      <c r="M74" s="1044"/>
      <c r="N74" s="1044"/>
      <c r="O74" s="1044"/>
      <c r="P74" s="1045"/>
      <c r="Q74" s="1046">
        <v>1334</v>
      </c>
      <c r="R74" s="1040"/>
      <c r="S74" s="1040"/>
      <c r="T74" s="1040"/>
      <c r="U74" s="1040"/>
      <c r="V74" s="1040">
        <v>1329</v>
      </c>
      <c r="W74" s="1040"/>
      <c r="X74" s="1040"/>
      <c r="Y74" s="1040"/>
      <c r="Z74" s="1040"/>
      <c r="AA74" s="1040">
        <v>5</v>
      </c>
      <c r="AB74" s="1040"/>
      <c r="AC74" s="1040"/>
      <c r="AD74" s="1040"/>
      <c r="AE74" s="1040"/>
      <c r="AF74" s="1040">
        <v>5</v>
      </c>
      <c r="AG74" s="1040"/>
      <c r="AH74" s="1040"/>
      <c r="AI74" s="1040"/>
      <c r="AJ74" s="1040"/>
      <c r="AK74" s="1040">
        <v>151</v>
      </c>
      <c r="AL74" s="1040"/>
      <c r="AM74" s="1040"/>
      <c r="AN74" s="1040"/>
      <c r="AO74" s="1040"/>
      <c r="AP74" s="1040">
        <v>531</v>
      </c>
      <c r="AQ74" s="1040"/>
      <c r="AR74" s="1040"/>
      <c r="AS74" s="1040"/>
      <c r="AT74" s="1040"/>
      <c r="AU74" s="1040">
        <v>121</v>
      </c>
      <c r="AV74" s="1040"/>
      <c r="AW74" s="1040"/>
      <c r="AX74" s="1040"/>
      <c r="AY74" s="1040"/>
      <c r="AZ74" s="1041" t="s">
        <v>586</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577</v>
      </c>
      <c r="C75" s="1044"/>
      <c r="D75" s="1044"/>
      <c r="E75" s="1044"/>
      <c r="F75" s="1044"/>
      <c r="G75" s="1044"/>
      <c r="H75" s="1044"/>
      <c r="I75" s="1044"/>
      <c r="J75" s="1044"/>
      <c r="K75" s="1044"/>
      <c r="L75" s="1044"/>
      <c r="M75" s="1044"/>
      <c r="N75" s="1044"/>
      <c r="O75" s="1044"/>
      <c r="P75" s="1045"/>
      <c r="Q75" s="1047">
        <v>605</v>
      </c>
      <c r="R75" s="1048"/>
      <c r="S75" s="1048"/>
      <c r="T75" s="1048"/>
      <c r="U75" s="1049"/>
      <c r="V75" s="1050">
        <v>590</v>
      </c>
      <c r="W75" s="1048"/>
      <c r="X75" s="1048"/>
      <c r="Y75" s="1048"/>
      <c r="Z75" s="1049"/>
      <c r="AA75" s="1050">
        <v>15</v>
      </c>
      <c r="AB75" s="1048"/>
      <c r="AC75" s="1048"/>
      <c r="AD75" s="1048"/>
      <c r="AE75" s="1049"/>
      <c r="AF75" s="1050">
        <v>15</v>
      </c>
      <c r="AG75" s="1048"/>
      <c r="AH75" s="1048"/>
      <c r="AI75" s="1048"/>
      <c r="AJ75" s="1049"/>
      <c r="AK75" s="1050">
        <v>3</v>
      </c>
      <c r="AL75" s="1048"/>
      <c r="AM75" s="1048"/>
      <c r="AN75" s="1048"/>
      <c r="AO75" s="1049"/>
      <c r="AP75" s="1050">
        <v>156</v>
      </c>
      <c r="AQ75" s="1048"/>
      <c r="AR75" s="1048"/>
      <c r="AS75" s="1048"/>
      <c r="AT75" s="1049"/>
      <c r="AU75" s="1050">
        <v>178</v>
      </c>
      <c r="AV75" s="1048"/>
      <c r="AW75" s="1048"/>
      <c r="AX75" s="1048"/>
      <c r="AY75" s="1049"/>
      <c r="AZ75" s="1041" t="s">
        <v>587</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10487</v>
      </c>
      <c r="AG88" s="1028"/>
      <c r="AH88" s="1028"/>
      <c r="AI88" s="1028"/>
      <c r="AJ88" s="1028"/>
      <c r="AK88" s="1032"/>
      <c r="AL88" s="1032"/>
      <c r="AM88" s="1032"/>
      <c r="AN88" s="1032"/>
      <c r="AO88" s="1032"/>
      <c r="AP88" s="1028">
        <v>687</v>
      </c>
      <c r="AQ88" s="1028"/>
      <c r="AR88" s="1028"/>
      <c r="AS88" s="1028"/>
      <c r="AT88" s="1028"/>
      <c r="AU88" s="1028">
        <v>299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32</v>
      </c>
      <c r="CS102" s="1020"/>
      <c r="CT102" s="1020"/>
      <c r="CU102" s="1020"/>
      <c r="CV102" s="1021"/>
      <c r="CW102" s="1019">
        <v>1</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298</v>
      </c>
      <c r="AG109" s="963"/>
      <c r="AH109" s="963"/>
      <c r="AI109" s="963"/>
      <c r="AJ109" s="964"/>
      <c r="AK109" s="965" t="s">
        <v>297</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298</v>
      </c>
      <c r="BW109" s="963"/>
      <c r="BX109" s="963"/>
      <c r="BY109" s="963"/>
      <c r="BZ109" s="964"/>
      <c r="CA109" s="965" t="s">
        <v>297</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298</v>
      </c>
      <c r="DM109" s="963"/>
      <c r="DN109" s="963"/>
      <c r="DO109" s="963"/>
      <c r="DP109" s="964"/>
      <c r="DQ109" s="965" t="s">
        <v>297</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742029</v>
      </c>
      <c r="AB110" s="956"/>
      <c r="AC110" s="956"/>
      <c r="AD110" s="956"/>
      <c r="AE110" s="957"/>
      <c r="AF110" s="958">
        <v>759941</v>
      </c>
      <c r="AG110" s="956"/>
      <c r="AH110" s="956"/>
      <c r="AI110" s="956"/>
      <c r="AJ110" s="957"/>
      <c r="AK110" s="958">
        <v>836412</v>
      </c>
      <c r="AL110" s="956"/>
      <c r="AM110" s="956"/>
      <c r="AN110" s="956"/>
      <c r="AO110" s="957"/>
      <c r="AP110" s="959">
        <v>19.5</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6962658</v>
      </c>
      <c r="BR110" s="903"/>
      <c r="BS110" s="903"/>
      <c r="BT110" s="903"/>
      <c r="BU110" s="903"/>
      <c r="BV110" s="903">
        <v>6769842</v>
      </c>
      <c r="BW110" s="903"/>
      <c r="BX110" s="903"/>
      <c r="BY110" s="903"/>
      <c r="BZ110" s="903"/>
      <c r="CA110" s="903">
        <v>6688649</v>
      </c>
      <c r="CB110" s="903"/>
      <c r="CC110" s="903"/>
      <c r="CD110" s="903"/>
      <c r="CE110" s="903"/>
      <c r="CF110" s="927">
        <v>155.69999999999999</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428</v>
      </c>
      <c r="DM110" s="903"/>
      <c r="DN110" s="903"/>
      <c r="DO110" s="903"/>
      <c r="DP110" s="903"/>
      <c r="DQ110" s="903" t="s">
        <v>428</v>
      </c>
      <c r="DR110" s="903"/>
      <c r="DS110" s="903"/>
      <c r="DT110" s="903"/>
      <c r="DU110" s="903"/>
      <c r="DV110" s="904" t="s">
        <v>122</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428</v>
      </c>
      <c r="AG111" s="984"/>
      <c r="AH111" s="984"/>
      <c r="AI111" s="984"/>
      <c r="AJ111" s="985"/>
      <c r="AK111" s="986" t="s">
        <v>430</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2702</v>
      </c>
      <c r="BR111" s="875"/>
      <c r="BS111" s="875"/>
      <c r="BT111" s="875"/>
      <c r="BU111" s="875"/>
      <c r="BV111" s="875">
        <v>146</v>
      </c>
      <c r="BW111" s="875"/>
      <c r="BX111" s="875"/>
      <c r="BY111" s="875"/>
      <c r="BZ111" s="875"/>
      <c r="CA111" s="875">
        <v>37</v>
      </c>
      <c r="CB111" s="875"/>
      <c r="CC111" s="875"/>
      <c r="CD111" s="875"/>
      <c r="CE111" s="875"/>
      <c r="CF111" s="936">
        <v>0</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428</v>
      </c>
      <c r="DM111" s="875"/>
      <c r="DN111" s="875"/>
      <c r="DO111" s="875"/>
      <c r="DP111" s="875"/>
      <c r="DQ111" s="875" t="s">
        <v>122</v>
      </c>
      <c r="DR111" s="875"/>
      <c r="DS111" s="875"/>
      <c r="DT111" s="875"/>
      <c r="DU111" s="875"/>
      <c r="DV111" s="852" t="s">
        <v>433</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428</v>
      </c>
      <c r="AG112" s="838"/>
      <c r="AH112" s="838"/>
      <c r="AI112" s="838"/>
      <c r="AJ112" s="839"/>
      <c r="AK112" s="840" t="s">
        <v>122</v>
      </c>
      <c r="AL112" s="838"/>
      <c r="AM112" s="838"/>
      <c r="AN112" s="838"/>
      <c r="AO112" s="839"/>
      <c r="AP112" s="885" t="s">
        <v>433</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1527</v>
      </c>
      <c r="BR112" s="875"/>
      <c r="BS112" s="875"/>
      <c r="BT112" s="875"/>
      <c r="BU112" s="875"/>
      <c r="BV112" s="875">
        <v>1353</v>
      </c>
      <c r="BW112" s="875"/>
      <c r="BX112" s="875"/>
      <c r="BY112" s="875"/>
      <c r="BZ112" s="875"/>
      <c r="CA112" s="875">
        <v>630</v>
      </c>
      <c r="CB112" s="875"/>
      <c r="CC112" s="875"/>
      <c r="CD112" s="875"/>
      <c r="CE112" s="875"/>
      <c r="CF112" s="936">
        <v>0</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430</v>
      </c>
      <c r="DM112" s="875"/>
      <c r="DN112" s="875"/>
      <c r="DO112" s="875"/>
      <c r="DP112" s="875"/>
      <c r="DQ112" s="875" t="s">
        <v>428</v>
      </c>
      <c r="DR112" s="875"/>
      <c r="DS112" s="875"/>
      <c r="DT112" s="875"/>
      <c r="DU112" s="875"/>
      <c r="DV112" s="852" t="s">
        <v>439</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422</v>
      </c>
      <c r="AB113" s="984"/>
      <c r="AC113" s="984"/>
      <c r="AD113" s="984"/>
      <c r="AE113" s="985"/>
      <c r="AF113" s="986">
        <v>70</v>
      </c>
      <c r="AG113" s="984"/>
      <c r="AH113" s="984"/>
      <c r="AI113" s="984"/>
      <c r="AJ113" s="985"/>
      <c r="AK113" s="986">
        <v>457</v>
      </c>
      <c r="AL113" s="984"/>
      <c r="AM113" s="984"/>
      <c r="AN113" s="984"/>
      <c r="AO113" s="985"/>
      <c r="AP113" s="987">
        <v>0</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347998</v>
      </c>
      <c r="BR113" s="875"/>
      <c r="BS113" s="875"/>
      <c r="BT113" s="875"/>
      <c r="BU113" s="875"/>
      <c r="BV113" s="875">
        <v>299055</v>
      </c>
      <c r="BW113" s="875"/>
      <c r="BX113" s="875"/>
      <c r="BY113" s="875"/>
      <c r="BZ113" s="875"/>
      <c r="CA113" s="875">
        <v>228686</v>
      </c>
      <c r="CB113" s="875"/>
      <c r="CC113" s="875"/>
      <c r="CD113" s="875"/>
      <c r="CE113" s="875"/>
      <c r="CF113" s="936">
        <v>5.3</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430</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107174</v>
      </c>
      <c r="AB114" s="838"/>
      <c r="AC114" s="838"/>
      <c r="AD114" s="838"/>
      <c r="AE114" s="839"/>
      <c r="AF114" s="840">
        <v>74657</v>
      </c>
      <c r="AG114" s="838"/>
      <c r="AH114" s="838"/>
      <c r="AI114" s="838"/>
      <c r="AJ114" s="839"/>
      <c r="AK114" s="840">
        <v>76511</v>
      </c>
      <c r="AL114" s="838"/>
      <c r="AM114" s="838"/>
      <c r="AN114" s="838"/>
      <c r="AO114" s="839"/>
      <c r="AP114" s="885">
        <v>1.8</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1572330</v>
      </c>
      <c r="BR114" s="875"/>
      <c r="BS114" s="875"/>
      <c r="BT114" s="875"/>
      <c r="BU114" s="875"/>
      <c r="BV114" s="875">
        <v>1490302</v>
      </c>
      <c r="BW114" s="875"/>
      <c r="BX114" s="875"/>
      <c r="BY114" s="875"/>
      <c r="BZ114" s="875"/>
      <c r="CA114" s="875">
        <v>1415327</v>
      </c>
      <c r="CB114" s="875"/>
      <c r="CC114" s="875"/>
      <c r="CD114" s="875"/>
      <c r="CE114" s="875"/>
      <c r="CF114" s="936">
        <v>32.9</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122</v>
      </c>
      <c r="DM114" s="838"/>
      <c r="DN114" s="838"/>
      <c r="DO114" s="838"/>
      <c r="DP114" s="839"/>
      <c r="DQ114" s="840" t="s">
        <v>439</v>
      </c>
      <c r="DR114" s="838"/>
      <c r="DS114" s="838"/>
      <c r="DT114" s="838"/>
      <c r="DU114" s="839"/>
      <c r="DV114" s="885" t="s">
        <v>428</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3902</v>
      </c>
      <c r="AB115" s="984"/>
      <c r="AC115" s="984"/>
      <c r="AD115" s="984"/>
      <c r="AE115" s="985"/>
      <c r="AF115" s="986">
        <v>2693</v>
      </c>
      <c r="AG115" s="984"/>
      <c r="AH115" s="984"/>
      <c r="AI115" s="984"/>
      <c r="AJ115" s="985"/>
      <c r="AK115" s="986">
        <v>109</v>
      </c>
      <c r="AL115" s="984"/>
      <c r="AM115" s="984"/>
      <c r="AN115" s="984"/>
      <c r="AO115" s="985"/>
      <c r="AP115" s="987">
        <v>0</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430</v>
      </c>
      <c r="BW115" s="875"/>
      <c r="BX115" s="875"/>
      <c r="BY115" s="875"/>
      <c r="BZ115" s="875"/>
      <c r="CA115" s="875" t="s">
        <v>430</v>
      </c>
      <c r="CB115" s="875"/>
      <c r="CC115" s="875"/>
      <c r="CD115" s="875"/>
      <c r="CE115" s="875"/>
      <c r="CF115" s="936" t="s">
        <v>428</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428</v>
      </c>
      <c r="DM115" s="838"/>
      <c r="DN115" s="838"/>
      <c r="DO115" s="838"/>
      <c r="DP115" s="839"/>
      <c r="DQ115" s="840" t="s">
        <v>122</v>
      </c>
      <c r="DR115" s="838"/>
      <c r="DS115" s="838"/>
      <c r="DT115" s="838"/>
      <c r="DU115" s="839"/>
      <c r="DV115" s="885" t="s">
        <v>430</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122</v>
      </c>
      <c r="AG116" s="838"/>
      <c r="AH116" s="838"/>
      <c r="AI116" s="838"/>
      <c r="AJ116" s="839"/>
      <c r="AK116" s="840" t="s">
        <v>439</v>
      </c>
      <c r="AL116" s="838"/>
      <c r="AM116" s="838"/>
      <c r="AN116" s="838"/>
      <c r="AO116" s="839"/>
      <c r="AP116" s="885" t="s">
        <v>439</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430</v>
      </c>
      <c r="BW116" s="875"/>
      <c r="BX116" s="875"/>
      <c r="BY116" s="875"/>
      <c r="BZ116" s="875"/>
      <c r="CA116" s="875" t="s">
        <v>430</v>
      </c>
      <c r="CB116" s="875"/>
      <c r="CC116" s="875"/>
      <c r="CD116" s="875"/>
      <c r="CE116" s="875"/>
      <c r="CF116" s="936" t="s">
        <v>430</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428</v>
      </c>
      <c r="DM116" s="838"/>
      <c r="DN116" s="838"/>
      <c r="DO116" s="838"/>
      <c r="DP116" s="839"/>
      <c r="DQ116" s="840" t="s">
        <v>428</v>
      </c>
      <c r="DR116" s="838"/>
      <c r="DS116" s="838"/>
      <c r="DT116" s="838"/>
      <c r="DU116" s="839"/>
      <c r="DV116" s="885" t="s">
        <v>428</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853527</v>
      </c>
      <c r="AB117" s="970"/>
      <c r="AC117" s="970"/>
      <c r="AD117" s="970"/>
      <c r="AE117" s="971"/>
      <c r="AF117" s="972">
        <v>837361</v>
      </c>
      <c r="AG117" s="970"/>
      <c r="AH117" s="970"/>
      <c r="AI117" s="970"/>
      <c r="AJ117" s="971"/>
      <c r="AK117" s="972">
        <v>913489</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122</v>
      </c>
      <c r="BW117" s="875"/>
      <c r="BX117" s="875"/>
      <c r="BY117" s="875"/>
      <c r="BZ117" s="875"/>
      <c r="CA117" s="875" t="s">
        <v>433</v>
      </c>
      <c r="CB117" s="875"/>
      <c r="CC117" s="875"/>
      <c r="CD117" s="875"/>
      <c r="CE117" s="875"/>
      <c r="CF117" s="936" t="s">
        <v>454</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430</v>
      </c>
      <c r="DH117" s="838"/>
      <c r="DI117" s="838"/>
      <c r="DJ117" s="838"/>
      <c r="DK117" s="839"/>
      <c r="DL117" s="840" t="s">
        <v>428</v>
      </c>
      <c r="DM117" s="838"/>
      <c r="DN117" s="838"/>
      <c r="DO117" s="838"/>
      <c r="DP117" s="839"/>
      <c r="DQ117" s="840" t="s">
        <v>430</v>
      </c>
      <c r="DR117" s="838"/>
      <c r="DS117" s="838"/>
      <c r="DT117" s="838"/>
      <c r="DU117" s="839"/>
      <c r="DV117" s="885" t="s">
        <v>438</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298</v>
      </c>
      <c r="AG118" s="963"/>
      <c r="AH118" s="963"/>
      <c r="AI118" s="963"/>
      <c r="AJ118" s="964"/>
      <c r="AK118" s="965" t="s">
        <v>297</v>
      </c>
      <c r="AL118" s="963"/>
      <c r="AM118" s="963"/>
      <c r="AN118" s="963"/>
      <c r="AO118" s="964"/>
      <c r="AP118" s="966" t="s">
        <v>422</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438</v>
      </c>
      <c r="BW118" s="906"/>
      <c r="BX118" s="906"/>
      <c r="BY118" s="906"/>
      <c r="BZ118" s="906"/>
      <c r="CA118" s="906" t="s">
        <v>430</v>
      </c>
      <c r="CB118" s="906"/>
      <c r="CC118" s="906"/>
      <c r="CD118" s="906"/>
      <c r="CE118" s="906"/>
      <c r="CF118" s="936" t="s">
        <v>430</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438</v>
      </c>
      <c r="DH118" s="838"/>
      <c r="DI118" s="838"/>
      <c r="DJ118" s="838"/>
      <c r="DK118" s="839"/>
      <c r="DL118" s="840" t="s">
        <v>122</v>
      </c>
      <c r="DM118" s="838"/>
      <c r="DN118" s="838"/>
      <c r="DO118" s="838"/>
      <c r="DP118" s="839"/>
      <c r="DQ118" s="840" t="s">
        <v>122</v>
      </c>
      <c r="DR118" s="838"/>
      <c r="DS118" s="838"/>
      <c r="DT118" s="838"/>
      <c r="DU118" s="839"/>
      <c r="DV118" s="885" t="s">
        <v>439</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430</v>
      </c>
      <c r="AG119" s="956"/>
      <c r="AH119" s="956"/>
      <c r="AI119" s="956"/>
      <c r="AJ119" s="957"/>
      <c r="AK119" s="958" t="s">
        <v>122</v>
      </c>
      <c r="AL119" s="956"/>
      <c r="AM119" s="956"/>
      <c r="AN119" s="956"/>
      <c r="AO119" s="957"/>
      <c r="AP119" s="959" t="s">
        <v>428</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458</v>
      </c>
      <c r="BP119" s="939"/>
      <c r="BQ119" s="943">
        <v>8887215</v>
      </c>
      <c r="BR119" s="906"/>
      <c r="BS119" s="906"/>
      <c r="BT119" s="906"/>
      <c r="BU119" s="906"/>
      <c r="BV119" s="906">
        <v>8560698</v>
      </c>
      <c r="BW119" s="906"/>
      <c r="BX119" s="906"/>
      <c r="BY119" s="906"/>
      <c r="BZ119" s="906"/>
      <c r="CA119" s="906">
        <v>8333329</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2702</v>
      </c>
      <c r="DH119" s="821"/>
      <c r="DI119" s="821"/>
      <c r="DJ119" s="821"/>
      <c r="DK119" s="822"/>
      <c r="DL119" s="823">
        <v>146</v>
      </c>
      <c r="DM119" s="821"/>
      <c r="DN119" s="821"/>
      <c r="DO119" s="821"/>
      <c r="DP119" s="822"/>
      <c r="DQ119" s="823">
        <v>37</v>
      </c>
      <c r="DR119" s="821"/>
      <c r="DS119" s="821"/>
      <c r="DT119" s="821"/>
      <c r="DU119" s="822"/>
      <c r="DV119" s="909">
        <v>0</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428</v>
      </c>
      <c r="AB120" s="838"/>
      <c r="AC120" s="838"/>
      <c r="AD120" s="838"/>
      <c r="AE120" s="839"/>
      <c r="AF120" s="840" t="s">
        <v>430</v>
      </c>
      <c r="AG120" s="838"/>
      <c r="AH120" s="838"/>
      <c r="AI120" s="838"/>
      <c r="AJ120" s="839"/>
      <c r="AK120" s="840" t="s">
        <v>438</v>
      </c>
      <c r="AL120" s="838"/>
      <c r="AM120" s="838"/>
      <c r="AN120" s="838"/>
      <c r="AO120" s="839"/>
      <c r="AP120" s="885" t="s">
        <v>428</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5077024</v>
      </c>
      <c r="BR120" s="903"/>
      <c r="BS120" s="903"/>
      <c r="BT120" s="903"/>
      <c r="BU120" s="903"/>
      <c r="BV120" s="903">
        <v>5069071</v>
      </c>
      <c r="BW120" s="903"/>
      <c r="BX120" s="903"/>
      <c r="BY120" s="903"/>
      <c r="BZ120" s="903"/>
      <c r="CA120" s="903">
        <v>5115839</v>
      </c>
      <c r="CB120" s="903"/>
      <c r="CC120" s="903"/>
      <c r="CD120" s="903"/>
      <c r="CE120" s="903"/>
      <c r="CF120" s="927">
        <v>119.1</v>
      </c>
      <c r="CG120" s="928"/>
      <c r="CH120" s="928"/>
      <c r="CI120" s="928"/>
      <c r="CJ120" s="928"/>
      <c r="CK120" s="929" t="s">
        <v>462</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1527</v>
      </c>
      <c r="DH120" s="903"/>
      <c r="DI120" s="903"/>
      <c r="DJ120" s="903"/>
      <c r="DK120" s="903"/>
      <c r="DL120" s="903">
        <v>1353</v>
      </c>
      <c r="DM120" s="903"/>
      <c r="DN120" s="903"/>
      <c r="DO120" s="903"/>
      <c r="DP120" s="903"/>
      <c r="DQ120" s="903">
        <v>630</v>
      </c>
      <c r="DR120" s="903"/>
      <c r="DS120" s="903"/>
      <c r="DT120" s="903"/>
      <c r="DU120" s="903"/>
      <c r="DV120" s="904">
        <v>0</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122</v>
      </c>
      <c r="AG121" s="838"/>
      <c r="AH121" s="838"/>
      <c r="AI121" s="838"/>
      <c r="AJ121" s="839"/>
      <c r="AK121" s="840" t="s">
        <v>438</v>
      </c>
      <c r="AL121" s="838"/>
      <c r="AM121" s="838"/>
      <c r="AN121" s="838"/>
      <c r="AO121" s="839"/>
      <c r="AP121" s="885" t="s">
        <v>454</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386123</v>
      </c>
      <c r="BR121" s="875"/>
      <c r="BS121" s="875"/>
      <c r="BT121" s="875"/>
      <c r="BU121" s="875"/>
      <c r="BV121" s="875">
        <v>334884</v>
      </c>
      <c r="BW121" s="875"/>
      <c r="BX121" s="875"/>
      <c r="BY121" s="875"/>
      <c r="BZ121" s="875"/>
      <c r="CA121" s="875">
        <v>193748</v>
      </c>
      <c r="CB121" s="875"/>
      <c r="CC121" s="875"/>
      <c r="CD121" s="875"/>
      <c r="CE121" s="875"/>
      <c r="CF121" s="936">
        <v>4.5</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t="s">
        <v>439</v>
      </c>
      <c r="DH121" s="875"/>
      <c r="DI121" s="875"/>
      <c r="DJ121" s="875"/>
      <c r="DK121" s="875"/>
      <c r="DL121" s="875" t="s">
        <v>122</v>
      </c>
      <c r="DM121" s="875"/>
      <c r="DN121" s="875"/>
      <c r="DO121" s="875"/>
      <c r="DP121" s="875"/>
      <c r="DQ121" s="875" t="s">
        <v>428</v>
      </c>
      <c r="DR121" s="875"/>
      <c r="DS121" s="875"/>
      <c r="DT121" s="875"/>
      <c r="DU121" s="875"/>
      <c r="DV121" s="852" t="s">
        <v>428</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454</v>
      </c>
      <c r="AB122" s="838"/>
      <c r="AC122" s="838"/>
      <c r="AD122" s="838"/>
      <c r="AE122" s="839"/>
      <c r="AF122" s="840" t="s">
        <v>428</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5894579</v>
      </c>
      <c r="BR122" s="906"/>
      <c r="BS122" s="906"/>
      <c r="BT122" s="906"/>
      <c r="BU122" s="906"/>
      <c r="BV122" s="906">
        <v>5747668</v>
      </c>
      <c r="BW122" s="906"/>
      <c r="BX122" s="906"/>
      <c r="BY122" s="906"/>
      <c r="BZ122" s="906"/>
      <c r="CA122" s="906">
        <v>5639080</v>
      </c>
      <c r="CB122" s="906"/>
      <c r="CC122" s="906"/>
      <c r="CD122" s="906"/>
      <c r="CE122" s="906"/>
      <c r="CF122" s="907">
        <v>131.19999999999999</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122</v>
      </c>
      <c r="DM122" s="875"/>
      <c r="DN122" s="875"/>
      <c r="DO122" s="875"/>
      <c r="DP122" s="875"/>
      <c r="DQ122" s="875" t="s">
        <v>428</v>
      </c>
      <c r="DR122" s="875"/>
      <c r="DS122" s="875"/>
      <c r="DT122" s="875"/>
      <c r="DU122" s="875"/>
      <c r="DV122" s="852" t="s">
        <v>122</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438</v>
      </c>
      <c r="AB123" s="838"/>
      <c r="AC123" s="838"/>
      <c r="AD123" s="838"/>
      <c r="AE123" s="839"/>
      <c r="AF123" s="840" t="s">
        <v>438</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468</v>
      </c>
      <c r="BP123" s="939"/>
      <c r="BQ123" s="893">
        <v>11357726</v>
      </c>
      <c r="BR123" s="894"/>
      <c r="BS123" s="894"/>
      <c r="BT123" s="894"/>
      <c r="BU123" s="894"/>
      <c r="BV123" s="894">
        <v>11151623</v>
      </c>
      <c r="BW123" s="894"/>
      <c r="BX123" s="894"/>
      <c r="BY123" s="894"/>
      <c r="BZ123" s="894"/>
      <c r="CA123" s="894">
        <v>10948667</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428</v>
      </c>
      <c r="DH123" s="838"/>
      <c r="DI123" s="838"/>
      <c r="DJ123" s="838"/>
      <c r="DK123" s="839"/>
      <c r="DL123" s="840" t="s">
        <v>439</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430</v>
      </c>
      <c r="AG124" s="838"/>
      <c r="AH124" s="838"/>
      <c r="AI124" s="838"/>
      <c r="AJ124" s="839"/>
      <c r="AK124" s="840" t="s">
        <v>438</v>
      </c>
      <c r="AL124" s="838"/>
      <c r="AM124" s="838"/>
      <c r="AN124" s="838"/>
      <c r="AO124" s="839"/>
      <c r="AP124" s="885" t="s">
        <v>428</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439</v>
      </c>
      <c r="BR124" s="892"/>
      <c r="BS124" s="892"/>
      <c r="BT124" s="892"/>
      <c r="BU124" s="892"/>
      <c r="BV124" s="892" t="s">
        <v>454</v>
      </c>
      <c r="BW124" s="892"/>
      <c r="BX124" s="892"/>
      <c r="BY124" s="892"/>
      <c r="BZ124" s="892"/>
      <c r="CA124" s="892" t="s">
        <v>454</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428</v>
      </c>
      <c r="DM124" s="821"/>
      <c r="DN124" s="821"/>
      <c r="DO124" s="821"/>
      <c r="DP124" s="822"/>
      <c r="DQ124" s="823" t="s">
        <v>439</v>
      </c>
      <c r="DR124" s="821"/>
      <c r="DS124" s="821"/>
      <c r="DT124" s="821"/>
      <c r="DU124" s="822"/>
      <c r="DV124" s="909" t="s">
        <v>122</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428</v>
      </c>
      <c r="AG125" s="838"/>
      <c r="AH125" s="838"/>
      <c r="AI125" s="838"/>
      <c r="AJ125" s="839"/>
      <c r="AK125" s="840" t="s">
        <v>439</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439</v>
      </c>
      <c r="DR125" s="903"/>
      <c r="DS125" s="903"/>
      <c r="DT125" s="903"/>
      <c r="DU125" s="903"/>
      <c r="DV125" s="904" t="s">
        <v>122</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454</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439</v>
      </c>
      <c r="DR126" s="875"/>
      <c r="DS126" s="875"/>
      <c r="DT126" s="875"/>
      <c r="DU126" s="875"/>
      <c r="DV126" s="852" t="s">
        <v>122</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3902</v>
      </c>
      <c r="AB127" s="838"/>
      <c r="AC127" s="838"/>
      <c r="AD127" s="838"/>
      <c r="AE127" s="839"/>
      <c r="AF127" s="840">
        <v>2693</v>
      </c>
      <c r="AG127" s="838"/>
      <c r="AH127" s="838"/>
      <c r="AI127" s="838"/>
      <c r="AJ127" s="839"/>
      <c r="AK127" s="840">
        <v>109</v>
      </c>
      <c r="AL127" s="838"/>
      <c r="AM127" s="838"/>
      <c r="AN127" s="838"/>
      <c r="AO127" s="839"/>
      <c r="AP127" s="885">
        <v>0</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454</v>
      </c>
      <c r="DH127" s="875"/>
      <c r="DI127" s="875"/>
      <c r="DJ127" s="875"/>
      <c r="DK127" s="875"/>
      <c r="DL127" s="875" t="s">
        <v>428</v>
      </c>
      <c r="DM127" s="875"/>
      <c r="DN127" s="875"/>
      <c r="DO127" s="875"/>
      <c r="DP127" s="875"/>
      <c r="DQ127" s="875" t="s">
        <v>454</v>
      </c>
      <c r="DR127" s="875"/>
      <c r="DS127" s="875"/>
      <c r="DT127" s="875"/>
      <c r="DU127" s="875"/>
      <c r="DV127" s="852" t="s">
        <v>122</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52184</v>
      </c>
      <c r="AB128" s="859"/>
      <c r="AC128" s="859"/>
      <c r="AD128" s="859"/>
      <c r="AE128" s="860"/>
      <c r="AF128" s="861">
        <v>54185</v>
      </c>
      <c r="AG128" s="859"/>
      <c r="AH128" s="859"/>
      <c r="AI128" s="859"/>
      <c r="AJ128" s="860"/>
      <c r="AK128" s="861">
        <v>144535</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428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430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5059179</v>
      </c>
      <c r="AB129" s="838"/>
      <c r="AC129" s="838"/>
      <c r="AD129" s="838"/>
      <c r="AE129" s="839"/>
      <c r="AF129" s="840">
        <v>5002586</v>
      </c>
      <c r="AG129" s="838"/>
      <c r="AH129" s="838"/>
      <c r="AI129" s="838"/>
      <c r="AJ129" s="839"/>
      <c r="AK129" s="840">
        <v>4952762</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430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669656</v>
      </c>
      <c r="AB130" s="838"/>
      <c r="AC130" s="838"/>
      <c r="AD130" s="838"/>
      <c r="AE130" s="839"/>
      <c r="AF130" s="840">
        <v>675480</v>
      </c>
      <c r="AG130" s="838"/>
      <c r="AH130" s="838"/>
      <c r="AI130" s="838"/>
      <c r="AJ130" s="839"/>
      <c r="AK130" s="840">
        <v>655821</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2.7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4389523</v>
      </c>
      <c r="AB131" s="821"/>
      <c r="AC131" s="821"/>
      <c r="AD131" s="821"/>
      <c r="AE131" s="822"/>
      <c r="AF131" s="823">
        <v>4327106</v>
      </c>
      <c r="AG131" s="821"/>
      <c r="AH131" s="821"/>
      <c r="AI131" s="821"/>
      <c r="AJ131" s="822"/>
      <c r="AK131" s="823">
        <v>4296941</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t="s">
        <v>430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3.0000298440000002</v>
      </c>
      <c r="AB132" s="801"/>
      <c r="AC132" s="801"/>
      <c r="AD132" s="801"/>
      <c r="AE132" s="802"/>
      <c r="AF132" s="803">
        <v>2.4888690040000001</v>
      </c>
      <c r="AG132" s="801"/>
      <c r="AH132" s="801"/>
      <c r="AI132" s="801"/>
      <c r="AJ132" s="802"/>
      <c r="AK132" s="803">
        <v>2.6328730139999998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4</v>
      </c>
      <c r="AB133" s="780"/>
      <c r="AC133" s="780"/>
      <c r="AD133" s="780"/>
      <c r="AE133" s="781"/>
      <c r="AF133" s="779">
        <v>3.2</v>
      </c>
      <c r="AG133" s="780"/>
      <c r="AH133" s="780"/>
      <c r="AI133" s="780"/>
      <c r="AJ133" s="781"/>
      <c r="AK133" s="779">
        <v>2.7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YEYYbt1KVM1MDGRG6e+1SnHisvoGSKBXEVkFR3PVnJeOxuDPc4Z6q6hWufJI9bwCGpAc047LVaqA86eRF7IhA==" saltValue="Nz4gDMmQbl9JsYzbr0PH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kr94hWKyM+fvRMLI6IdK9hbeovyqRKBu/q072pZshnF2yzczFF/7+QMy5Vn9SPRnSO1TsMhfBM27BL0us5xKA==" saltValue="FBfXu/oGG3e6UW0b8q8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ZNQCs8BLSs0sez5HRVHme3zHnkbH1TdJSgLWV5EpyB1a4S3aEiRntEzMFrY+RYTJwS2FMNz3YGej+NY4z+ZmA==" saltValue="fK/pNKIXn0kWg1h9LDfR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6"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7"/>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0" t="s">
        <v>503</v>
      </c>
      <c r="AL9" s="1201"/>
      <c r="AM9" s="1201"/>
      <c r="AN9" s="1202"/>
      <c r="AO9" s="292">
        <v>1527266</v>
      </c>
      <c r="AP9" s="292">
        <v>96067</v>
      </c>
      <c r="AQ9" s="293">
        <v>79889</v>
      </c>
      <c r="AR9" s="294">
        <v>20.3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0" t="s">
        <v>504</v>
      </c>
      <c r="AL10" s="1201"/>
      <c r="AM10" s="1201"/>
      <c r="AN10" s="1202"/>
      <c r="AO10" s="295">
        <v>122229</v>
      </c>
      <c r="AP10" s="295">
        <v>7688</v>
      </c>
      <c r="AQ10" s="296">
        <v>8108</v>
      </c>
      <c r="AR10" s="297">
        <v>-5.2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0" t="s">
        <v>505</v>
      </c>
      <c r="AL11" s="1201"/>
      <c r="AM11" s="1201"/>
      <c r="AN11" s="1202"/>
      <c r="AO11" s="295">
        <v>230465</v>
      </c>
      <c r="AP11" s="295">
        <v>14496</v>
      </c>
      <c r="AQ11" s="296">
        <v>12080</v>
      </c>
      <c r="AR11" s="297">
        <v>20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0" t="s">
        <v>506</v>
      </c>
      <c r="AL12" s="1201"/>
      <c r="AM12" s="1201"/>
      <c r="AN12" s="1202"/>
      <c r="AO12" s="295" t="s">
        <v>507</v>
      </c>
      <c r="AP12" s="295" t="s">
        <v>507</v>
      </c>
      <c r="AQ12" s="296">
        <v>646</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0" t="s">
        <v>508</v>
      </c>
      <c r="AL13" s="1201"/>
      <c r="AM13" s="1201"/>
      <c r="AN13" s="1202"/>
      <c r="AO13" s="295" t="s">
        <v>507</v>
      </c>
      <c r="AP13" s="295" t="s">
        <v>507</v>
      </c>
      <c r="AQ13" s="296">
        <v>5</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0" t="s">
        <v>509</v>
      </c>
      <c r="AL14" s="1201"/>
      <c r="AM14" s="1201"/>
      <c r="AN14" s="1202"/>
      <c r="AO14" s="295">
        <v>108075</v>
      </c>
      <c r="AP14" s="295">
        <v>6798</v>
      </c>
      <c r="AQ14" s="296">
        <v>3864</v>
      </c>
      <c r="AR14" s="297">
        <v>75.900000000000006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0" t="s">
        <v>510</v>
      </c>
      <c r="AL15" s="1201"/>
      <c r="AM15" s="1201"/>
      <c r="AN15" s="1202"/>
      <c r="AO15" s="295">
        <v>40448</v>
      </c>
      <c r="AP15" s="295">
        <v>2544</v>
      </c>
      <c r="AQ15" s="296">
        <v>1710</v>
      </c>
      <c r="AR15" s="297">
        <v>48.8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3" t="s">
        <v>511</v>
      </c>
      <c r="AL16" s="1204"/>
      <c r="AM16" s="1204"/>
      <c r="AN16" s="1205"/>
      <c r="AO16" s="295">
        <v>-121542</v>
      </c>
      <c r="AP16" s="295">
        <v>-7645</v>
      </c>
      <c r="AQ16" s="296">
        <v>-7653</v>
      </c>
      <c r="AR16" s="297">
        <v>-0.1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3" t="s">
        <v>179</v>
      </c>
      <c r="AL17" s="1204"/>
      <c r="AM17" s="1204"/>
      <c r="AN17" s="1205"/>
      <c r="AO17" s="295">
        <v>1906941</v>
      </c>
      <c r="AP17" s="295">
        <v>119948</v>
      </c>
      <c r="AQ17" s="296">
        <v>98649</v>
      </c>
      <c r="AR17" s="297">
        <v>21.6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7" t="s">
        <v>516</v>
      </c>
      <c r="AL21" s="1198"/>
      <c r="AM21" s="1198"/>
      <c r="AN21" s="1199"/>
      <c r="AO21" s="307">
        <v>10.57</v>
      </c>
      <c r="AP21" s="308">
        <v>9.08</v>
      </c>
      <c r="AQ21" s="309">
        <v>1.49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7" t="s">
        <v>517</v>
      </c>
      <c r="AL22" s="1198"/>
      <c r="AM22" s="1198"/>
      <c r="AN22" s="1199"/>
      <c r="AO22" s="312">
        <v>101.6</v>
      </c>
      <c r="AP22" s="313">
        <v>97.3</v>
      </c>
      <c r="AQ22" s="314">
        <v>4.3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6"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7"/>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88" t="s">
        <v>522</v>
      </c>
      <c r="AL32" s="1189"/>
      <c r="AM32" s="1189"/>
      <c r="AN32" s="1190"/>
      <c r="AO32" s="322">
        <v>836412</v>
      </c>
      <c r="AP32" s="322">
        <v>52611</v>
      </c>
      <c r="AQ32" s="323">
        <v>48423</v>
      </c>
      <c r="AR32" s="324">
        <v>8.6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88" t="s">
        <v>523</v>
      </c>
      <c r="AL33" s="1189"/>
      <c r="AM33" s="1189"/>
      <c r="AN33" s="1190"/>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88" t="s">
        <v>524</v>
      </c>
      <c r="AL34" s="1189"/>
      <c r="AM34" s="1189"/>
      <c r="AN34" s="1190"/>
      <c r="AO34" s="322" t="s">
        <v>507</v>
      </c>
      <c r="AP34" s="322" t="s">
        <v>507</v>
      </c>
      <c r="AQ34" s="323">
        <v>13</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88" t="s">
        <v>525</v>
      </c>
      <c r="AL35" s="1189"/>
      <c r="AM35" s="1189"/>
      <c r="AN35" s="1190"/>
      <c r="AO35" s="322">
        <v>457</v>
      </c>
      <c r="AP35" s="322">
        <v>29</v>
      </c>
      <c r="AQ35" s="323">
        <v>14651</v>
      </c>
      <c r="AR35" s="324">
        <v>-99.8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88" t="s">
        <v>526</v>
      </c>
      <c r="AL36" s="1189"/>
      <c r="AM36" s="1189"/>
      <c r="AN36" s="1190"/>
      <c r="AO36" s="322">
        <v>76511</v>
      </c>
      <c r="AP36" s="322">
        <v>4813</v>
      </c>
      <c r="AQ36" s="323">
        <v>3601</v>
      </c>
      <c r="AR36" s="324">
        <v>33.700000000000003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88" t="s">
        <v>527</v>
      </c>
      <c r="AL37" s="1189"/>
      <c r="AM37" s="1189"/>
      <c r="AN37" s="1190"/>
      <c r="AO37" s="322">
        <v>109</v>
      </c>
      <c r="AP37" s="322">
        <v>7</v>
      </c>
      <c r="AQ37" s="323">
        <v>938</v>
      </c>
      <c r="AR37" s="324">
        <v>-99.3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1" t="s">
        <v>528</v>
      </c>
      <c r="AL38" s="1192"/>
      <c r="AM38" s="1192"/>
      <c r="AN38" s="1193"/>
      <c r="AO38" s="325" t="s">
        <v>507</v>
      </c>
      <c r="AP38" s="325" t="s">
        <v>507</v>
      </c>
      <c r="AQ38" s="326">
        <v>4</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1" t="s">
        <v>529</v>
      </c>
      <c r="AL39" s="1192"/>
      <c r="AM39" s="1192"/>
      <c r="AN39" s="1193"/>
      <c r="AO39" s="322">
        <v>-144535</v>
      </c>
      <c r="AP39" s="322">
        <v>-9091</v>
      </c>
      <c r="AQ39" s="323">
        <v>-3765</v>
      </c>
      <c r="AR39" s="324">
        <v>141.5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88" t="s">
        <v>530</v>
      </c>
      <c r="AL40" s="1189"/>
      <c r="AM40" s="1189"/>
      <c r="AN40" s="1190"/>
      <c r="AO40" s="322">
        <v>-655821</v>
      </c>
      <c r="AP40" s="322">
        <v>-41252</v>
      </c>
      <c r="AQ40" s="323">
        <v>-44033</v>
      </c>
      <c r="AR40" s="324">
        <v>-6.3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4" t="s">
        <v>292</v>
      </c>
      <c r="AL41" s="1195"/>
      <c r="AM41" s="1195"/>
      <c r="AN41" s="1196"/>
      <c r="AO41" s="322">
        <v>113133</v>
      </c>
      <c r="AP41" s="322">
        <v>7116</v>
      </c>
      <c r="AQ41" s="323">
        <v>19832</v>
      </c>
      <c r="AR41" s="324">
        <v>-64.099999999999994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1" t="s">
        <v>498</v>
      </c>
      <c r="AN49" s="1183" t="s">
        <v>534</v>
      </c>
      <c r="AO49" s="1184"/>
      <c r="AP49" s="1184"/>
      <c r="AQ49" s="1184"/>
      <c r="AR49" s="118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2"/>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2331531</v>
      </c>
      <c r="AN51" s="344">
        <v>137327</v>
      </c>
      <c r="AO51" s="345">
        <v>65.400000000000006</v>
      </c>
      <c r="AP51" s="346">
        <v>74444</v>
      </c>
      <c r="AQ51" s="347">
        <v>6.6</v>
      </c>
      <c r="AR51" s="348">
        <v>58.8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890212</v>
      </c>
      <c r="AN52" s="352">
        <v>52433</v>
      </c>
      <c r="AO52" s="353">
        <v>59.9</v>
      </c>
      <c r="AP52" s="354">
        <v>34175</v>
      </c>
      <c r="AQ52" s="355">
        <v>4.0999999999999996</v>
      </c>
      <c r="AR52" s="356">
        <v>55.8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1676055</v>
      </c>
      <c r="AN53" s="344">
        <v>100567</v>
      </c>
      <c r="AO53" s="345">
        <v>-26.8</v>
      </c>
      <c r="AP53" s="346">
        <v>85205</v>
      </c>
      <c r="AQ53" s="347">
        <v>14.5</v>
      </c>
      <c r="AR53" s="348">
        <v>-41.3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901946</v>
      </c>
      <c r="AN54" s="352">
        <v>54119</v>
      </c>
      <c r="AO54" s="353">
        <v>3.2</v>
      </c>
      <c r="AP54" s="354">
        <v>38847</v>
      </c>
      <c r="AQ54" s="355">
        <v>13.7</v>
      </c>
      <c r="AR54" s="356">
        <v>-10.5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1303202</v>
      </c>
      <c r="AN55" s="344">
        <v>79299</v>
      </c>
      <c r="AO55" s="345">
        <v>-21.1</v>
      </c>
      <c r="AP55" s="346">
        <v>69469</v>
      </c>
      <c r="AQ55" s="347">
        <v>-18.5</v>
      </c>
      <c r="AR55" s="348">
        <v>-2.6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749946</v>
      </c>
      <c r="AN56" s="352">
        <v>45634</v>
      </c>
      <c r="AO56" s="353">
        <v>-15.7</v>
      </c>
      <c r="AP56" s="354">
        <v>38215</v>
      </c>
      <c r="AQ56" s="355">
        <v>-1.6</v>
      </c>
      <c r="AR56" s="356">
        <v>-14.1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1417415</v>
      </c>
      <c r="AN57" s="344">
        <v>87576</v>
      </c>
      <c r="AO57" s="345">
        <v>10.4</v>
      </c>
      <c r="AP57" s="346">
        <v>67293</v>
      </c>
      <c r="AQ57" s="347">
        <v>-3.1</v>
      </c>
      <c r="AR57" s="348">
        <v>13.5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668314</v>
      </c>
      <c r="AN58" s="352">
        <v>41292</v>
      </c>
      <c r="AO58" s="353">
        <v>-9.5</v>
      </c>
      <c r="AP58" s="354">
        <v>35076</v>
      </c>
      <c r="AQ58" s="355">
        <v>-8.1999999999999993</v>
      </c>
      <c r="AR58" s="356">
        <v>-1.3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1690556</v>
      </c>
      <c r="AN59" s="344">
        <v>106338</v>
      </c>
      <c r="AO59" s="345">
        <v>21.4</v>
      </c>
      <c r="AP59" s="346">
        <v>67343</v>
      </c>
      <c r="AQ59" s="347">
        <v>0.1</v>
      </c>
      <c r="AR59" s="348">
        <v>21.3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488517</v>
      </c>
      <c r="AN60" s="352">
        <v>30728</v>
      </c>
      <c r="AO60" s="353">
        <v>-25.6</v>
      </c>
      <c r="AP60" s="354">
        <v>32865</v>
      </c>
      <c r="AQ60" s="355">
        <v>-6.3</v>
      </c>
      <c r="AR60" s="356">
        <v>-19.3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1683752</v>
      </c>
      <c r="AN61" s="359">
        <v>102221</v>
      </c>
      <c r="AO61" s="360">
        <v>9.9</v>
      </c>
      <c r="AP61" s="361">
        <v>72751</v>
      </c>
      <c r="AQ61" s="362">
        <v>-0.1</v>
      </c>
      <c r="AR61" s="348">
        <v>10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739787</v>
      </c>
      <c r="AN62" s="352">
        <v>44841</v>
      </c>
      <c r="AO62" s="353">
        <v>2.5</v>
      </c>
      <c r="AP62" s="354">
        <v>35836</v>
      </c>
      <c r="AQ62" s="355">
        <v>0.3</v>
      </c>
      <c r="AR62" s="356">
        <v>2.2000000000000002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SEYJOCec7dzNMkwGKfdHfU0xV2ByS+qL6FNrpoePdlFU+I1fD17VJSaCapJq4UvPmxUtwIqtf7QOKcANyJ8vw==" saltValue="3vDPqS1uZZ9jcF4foA80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MnnyrP+zgj7WWkLgNxeKrKdKkAR963a0efxzOVbscd7/FT8EkFQLUev/FL64sTengh5V+XFcQlzSdnSPOODHw==" saltValue="rKY4dpQ6wJbs2fXKMWhx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wz1zxSlrq4fhLbybT9czahw/gd57+q5pFMEsXsUZ3V+QDLBF6MjYbz4MkcK+tHVTeHaNChOf+VOFfBNHlViw==" saltValue="/8zO77cwTubcu8vrXzk0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6" t="s">
        <v>3</v>
      </c>
      <c r="D47" s="1206"/>
      <c r="E47" s="1207"/>
      <c r="F47" s="11">
        <v>35.869999999999997</v>
      </c>
      <c r="G47" s="12">
        <v>32.19</v>
      </c>
      <c r="H47" s="12">
        <v>31.58</v>
      </c>
      <c r="I47" s="12">
        <v>28.71</v>
      </c>
      <c r="J47" s="13">
        <v>26.61</v>
      </c>
    </row>
    <row r="48" spans="2:10" ht="57.75" customHeight="1" x14ac:dyDescent="0.15">
      <c r="B48" s="14"/>
      <c r="C48" s="1208" t="s">
        <v>4</v>
      </c>
      <c r="D48" s="1208"/>
      <c r="E48" s="1209"/>
      <c r="F48" s="15">
        <v>5.61</v>
      </c>
      <c r="G48" s="16">
        <v>7.52</v>
      </c>
      <c r="H48" s="16">
        <v>6.64</v>
      </c>
      <c r="I48" s="16">
        <v>7.45</v>
      </c>
      <c r="J48" s="17">
        <v>6.27</v>
      </c>
    </row>
    <row r="49" spans="2:10" ht="57.75" customHeight="1" thickBot="1" x14ac:dyDescent="0.2">
      <c r="B49" s="18"/>
      <c r="C49" s="1210" t="s">
        <v>5</v>
      </c>
      <c r="D49" s="1210"/>
      <c r="E49" s="1211"/>
      <c r="F49" s="19" t="s">
        <v>555</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wk03cXbAyxofjVKFoYit/54tuyzmDMZcxAw6FuL8dVa3yBnYZMZiOD3Lc1vWV5AXXD8M7fnoQ7vJUtsn9nAIA==" saltValue="aM4DBx6iIWhRijJSdJpg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2019-03-18T01:24:28Z</cp:lastPrinted>
  <dcterms:created xsi:type="dcterms:W3CDTF">2019-02-14T05:17:34Z</dcterms:created>
  <dcterms:modified xsi:type="dcterms:W3CDTF">2019-11-01T04:34:58Z</dcterms:modified>
  <cp:category/>
</cp:coreProperties>
</file>