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1普通会計\R2財政状況資料集\新しいフォルダー\結合作業\08竹田市\"/>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E34" i="10"/>
  <c r="AM34" i="10"/>
  <c r="U34" i="10"/>
  <c r="C34" i="10"/>
  <c r="CO34" i="10" l="1"/>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<sst xmlns="http://schemas.openxmlformats.org/spreadsheetml/2006/main" count="1201" uniqueCount="638">
  <si>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</si>
  <si>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</si>
  <si>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</si>
  <si>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</si>
  <si>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</si>
  <si>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</si>
  <si>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</si>
  <si>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</si>
  <si>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</si>
  <si>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</si>
  <si>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</si>
  <si>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</si>
  <si>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</si>
  <si>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</si>
  <si>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</si>
  <si>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</si>
  <si>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</si>
  <si>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</si>
  <si>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</si>
  <si>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</si>
  <si>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</si>
  <si>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</si>
  <si>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</si>
  <si>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</si>
  <si>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</si>
  <si>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</si>
  <si>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</si>
  <si>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</si>
  <si>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</si>
  <si>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</si>
  <si>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</si>
  <si>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</si>
  <si>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</si>
  <si>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</si>
  <si>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</si>
  <si>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</si>
  <si>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</si>
  <si>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</si>
  <si>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</si>
  <si>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</si>
  <si>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</si>
  <si>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</si>
  <si>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</si>
  <si>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</si>
  <si>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</si>
  <si>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</si>
  <si>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</si>
  <si>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</si>
  <si>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</si>
  <si>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</si>
  <si>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</si>
  <si>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</si>
  <si>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</si>
  <si>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</si>
  <si>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</si>
  <si>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</si>
  <si>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</si>
  <si>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</si>
  <si>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</si>
  <si>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</si>
  <si>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</si>
  <si>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</si>
  <si>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</si>
  <si>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</si>
  <si>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</si>
  <si>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</si>
  <si>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</si>
  <si>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</si>
  <si>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</si>
  <si>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</si>
  <si>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</si>
  <si>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</si>
  <si>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</si>
  <si>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</si>
  <si>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</si>
  <si>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</si>
  <si>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</si>
  <si>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</si>
  <si>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</si>
  <si>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</si>
  <si>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</si>
  <si>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</si>
  <si>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</si>
  <si>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</si>
  <si>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</si>
  <si>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</si>
  <si>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</si>
  <si>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</si>
  <si>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</si>
  <si>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</si>
  <si>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</si>
  <si>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</si>
  <si>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</si>
  <si>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</si>
  <si>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</si>
  <si>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</si>
  <si>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</si>
  <si>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</si>
  <si>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竹田市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</si>
  <si>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</si>
  <si>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</si>
  <si>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</si>
  <si>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</si>
  <si>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</si>
  <si>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</si>
  <si>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</si>
  <si>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</si>
  <si>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</si>
  <si>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</si>
  <si>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</si>
  <si>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</si>
  <si>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</si>
  <si>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</si>
  <si>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</si>
  <si>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</si>
  <si>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</si>
  <si>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</si>
  <si>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</si>
  <si>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</si>
  <si>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</si>
  <si>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</si>
  <si>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</si>
  <si>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</si>
  <si>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</si>
  <si>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</si>
  <si>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</si>
  <si>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</si>
  <si>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</si>
  <si>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</si>
  <si>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</si>
  <si>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</si>
  <si>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</si>
  <si>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</si>
  <si>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</si>
  <si>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</si>
  <si>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</si>
  <si>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</si>
  <si>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</si>
  <si>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</si>
  <si>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</si>
  <si>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</si>
  <si>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</si>
  <si>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</si>
  <si>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</si>
  <si>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</si>
  <si>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</si>
  <si>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</si>
  <si>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</si>
  <si>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</si>
  <si>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</si>
  <si>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</si>
  <si>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</si>
  <si>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</si>
  <si>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</si>
  <si>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</si>
  <si>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</si>
  <si>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</si>
  <si>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</si>
  <si>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</si>
  <si>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</si>
  <si>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</si>
  <si>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</si>
  <si>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</si>
  <si>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</si>
  <si>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</si>
  <si>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</si>
  <si>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</si>
  <si>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</si>
  <si>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</si>
  <si>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</si>
  <si>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</si>
  <si>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</si>
  <si>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</si>
  <si>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</si>
  <si>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</si>
  <si>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</si>
  <si>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</si>
  <si>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</si>
  <si>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</si>
  <si>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</si>
  <si>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</si>
  <si>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</si>
  <si>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</si>
  <si>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</si>
  <si>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</si>
  <si>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</si>
  <si>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</si>
  <si>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</si>
  <si>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</si>
  <si>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</si>
  <si>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</si>
  <si>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</si>
  <si>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</si>
  <si>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</si>
  <si>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</si>
  <si>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</si>
  <si>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</si>
  <si>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</si>
  <si>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</si>
  <si>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</si>
  <si>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</si>
  <si>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</si>
  <si>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</si>
  <si>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</si>
  <si>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</si>
  <si>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</si>
  <si>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</si>
  <si>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</si>
  <si>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</si>
  <si>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</si>
  <si>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</si>
  <si>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</si>
  <si>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大分県竹田市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</si>
  <si>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</si>
  <si>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</si>
  <si>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</si>
  <si>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</si>
  <si>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</si>
  <si>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</si>
  <si>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</si>
  <si>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</si>
  <si>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</si>
  <si>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</si>
  <si>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</si>
  <si>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</si>
  <si>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</si>
  <si>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</si>
  <si>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</si>
  <si>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</si>
  <si>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</si>
  <si>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</si>
  <si>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</si>
  <si>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</si>
  <si>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</si>
  <si>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</si>
  <si>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</si>
  <si>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</si>
  <si>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</si>
  <si>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</si>
  <si>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</si>
  <si>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</si>
  <si>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</si>
  <si>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</si>
  <si>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</si>
  <si>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</si>
  <si>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</si>
  <si>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</si>
  <si>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</si>
  <si>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</si>
  <si>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</si>
  <si>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</si>
  <si>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</si>
  <si>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</si>
  <si>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</si>
  <si>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</si>
  <si>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</si>
  <si>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</si>
  <si>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</si>
  <si>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</si>
  <si>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</si>
  <si>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</si>
  <si>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</si>
  <si>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</si>
  <si>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</si>
  <si>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</si>
  <si>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</si>
  <si>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</si>
  <si>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</si>
  <si>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</si>
  <si>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</si>
  <si>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</si>
  <si>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</si>
  <si>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</si>
  <si>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</si>
  <si>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</si>
  <si>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</si>
  <si>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</si>
  <si>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</si>
  <si>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</si>
  <si>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</si>
  <si>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</si>
  <si>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</si>
  <si>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</si>
  <si>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</si>
  <si>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</si>
  <si>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</si>
  <si>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</si>
  <si>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</si>
  <si>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</si>
  <si>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</si>
  <si>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</si>
  <si>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</si>
  <si>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</si>
  <si>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</si>
  <si>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</si>
  <si>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</si>
  <si>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</si>
  <si>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</si>
  <si>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</si>
  <si>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</si>
  <si>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</si>
  <si>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</si>
  <si>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</si>
  <si>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</si>
  <si>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</si>
  <si>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</si>
  <si>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</si>
  <si>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</si>
  <si>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</si>
  <si>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</si>
  <si>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</si>
  <si>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</si>
  <si>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</si>
  <si>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</si>
  <si>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</si>
  <si>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</si>
  <si>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</si>
  <si>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</si>
  <si>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</si>
  <si>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</si>
  <si>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</si>
  <si>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</si>
  <si>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</si>
  <si>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</si>
  <si>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</si>
  <si>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</si>
  <si>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</si>
  <si>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</si>
  <si>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</si>
  <si>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</si>
  <si>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</si>
  <si>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</si>
  <si>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</si>
  <si>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</si>
  <si>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</si>
  <si>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</si>
  <si>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</si>
  <si>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</si>
  <si>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</si>
  <si>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</si>
  <si>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</si>
  <si>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</si>
  <si>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</si>
  <si>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</si>
  <si>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</si>
  <si>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</si>
  <si>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</si>
  <si>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</si>
  <si>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</si>
  <si>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</si>
  <si>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</si>
  <si>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</si>
  <si>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</si>
  <si>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</si>
  <si>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</si>
  <si>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</si>
  <si>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</si>
  <si>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</si>
  <si>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</si>
  <si>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</si>
  <si>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</si>
  <si>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</si>
  <si>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</si>
  <si>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</si>
  <si>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</si>
  <si>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</si>
  <si>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</si>
  <si>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大分県竹田市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</si>
  <si>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</si>
  <si>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</si>
  <si>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</si>
  <si>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</si>
  <si>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</si>
  <si>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</si>
  <si>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</si>
  <si>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</si>
  <si>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</si>
  <si>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</si>
  <si>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</si>
  <si>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</si>
  <si>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</si>
  <si>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</si>
  <si>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</si>
  <si>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</si>
  <si>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</si>
  <si>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</si>
  <si>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</si>
  <si>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</si>
  <si>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市立こども診療所特別会計</t>
    <phoneticPr fontId="5"/>
  </si>
  <si>
    <t>長湯温泉療養文化館特別会計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</si>
  <si>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</si>
  <si>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</si>
  <si>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</si>
  <si>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</si>
  <si>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</si>
  <si>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</si>
  <si>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</si>
  <si>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</si>
  <si>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</si>
  <si>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</si>
  <si>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</si>
  <si>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</si>
  <si>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</si>
  <si>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</si>
  <si>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</si>
  <si>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</si>
  <si>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</si>
  <si>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</si>
  <si>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</si>
  <si>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</si>
  <si>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簡易水道事業特別会計</t>
    <phoneticPr fontId="5"/>
  </si>
  <si>
    <t>農業集落排水事業特別会計</t>
    <phoneticPr fontId="5"/>
  </si>
  <si>
    <t>法非適用企業</t>
    <phoneticPr fontId="5"/>
  </si>
  <si>
    <t>浄化槽整備推進事業特別会計</t>
    <phoneticPr fontId="5"/>
  </si>
  <si>
    <t>国民宿舎久住高原荘事業特別会計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</si>
  <si>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</si>
  <si>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</si>
  <si>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</si>
  <si>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</si>
  <si>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</si>
  <si>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</si>
  <si>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</si>
  <si>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</si>
  <si>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</si>
  <si>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</si>
  <si>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</si>
  <si>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</si>
  <si>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</si>
  <si>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</si>
  <si>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</si>
  <si>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</si>
  <si>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</si>
  <si>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</si>
  <si>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</si>
  <si>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</si>
  <si>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</si>
  <si>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</si>
  <si>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</si>
  <si>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</si>
  <si>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</si>
  <si>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</si>
  <si>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</si>
  <si>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</si>
  <si>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</si>
  <si>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</si>
  <si>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</si>
  <si>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</si>
  <si>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</si>
  <si>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</si>
  <si>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</si>
  <si>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</si>
  <si>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</si>
  <si>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</si>
  <si>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</si>
  <si>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</si>
  <si>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</si>
  <si>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</si>
  <si>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</si>
  <si>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</si>
  <si>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</si>
  <si>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</si>
  <si>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</si>
  <si>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</si>
  <si>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</si>
  <si>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</si>
  <si>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</si>
  <si>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</si>
  <si>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</si>
  <si>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</si>
  <si>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</si>
  <si>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</si>
  <si>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</si>
  <si>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</si>
  <si>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</si>
  <si>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</si>
  <si>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</si>
  <si>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</si>
  <si>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</si>
  <si>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</si>
  <si>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</si>
  <si>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</si>
  <si>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</si>
  <si>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</si>
  <si>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</si>
  <si>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</si>
  <si>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浄化槽整備推進事業特別会計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</si>
  <si>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</si>
  <si>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</si>
  <si>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</si>
  <si>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水道事業会計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</si>
  <si>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</si>
  <si>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</si>
  <si>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</si>
  <si>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</si>
  <si>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</si>
  <si>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</si>
  <si>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</si>
  <si>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</si>
  <si>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</si>
  <si>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</si>
  <si>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</si>
  <si>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</si>
  <si>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</si>
  <si>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</si>
  <si>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</si>
  <si>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</si>
  <si>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</si>
  <si>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</si>
  <si>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</si>
  <si>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</si>
  <si>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</si>
  <si>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</si>
  <si>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</si>
  <si>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</si>
  <si>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</si>
  <si>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</si>
  <si>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</si>
  <si>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</si>
  <si>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</si>
  <si>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</si>
  <si>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</si>
  <si>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</si>
  <si>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</si>
  <si>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</si>
  <si>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</si>
  <si>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</si>
  <si>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</si>
  <si>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</si>
  <si>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</si>
  <si>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</si>
  <si>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</si>
  <si>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</si>
  <si>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</si>
  <si>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</si>
  <si>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</si>
  <si>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</si>
  <si>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</si>
  <si>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</si>
  <si>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</si>
  <si>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</si>
  <si>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</si>
  <si>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</si>
  <si>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</si>
  <si>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</si>
  <si>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</si>
  <si>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</si>
  <si>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</si>
  <si>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</si>
  <si>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</si>
  <si>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</si>
  <si>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</si>
  <si>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</si>
  <si>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</si>
  <si>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</si>
  <si>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</si>
  <si>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</si>
  <si>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</si>
  <si>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</si>
  <si>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</si>
  <si>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</si>
  <si>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</si>
  <si>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</si>
  <si>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</si>
  <si>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</si>
  <si>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</si>
  <si>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</si>
  <si>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</si>
  <si>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</si>
  <si>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</si>
  <si>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</si>
  <si>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</si>
  <si>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</si>
  <si>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</si>
  <si>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</si>
  <si>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4.29</t>
  </si>
  <si>
    <t>▲ 5.24</t>
  </si>
  <si>
    <t>▲ 1.95</t>
  </si>
  <si>
    <t>▲ 2.64</t>
  </si>
  <si>
    <t>一般会計</t>
  </si>
  <si>
    <t>水道事業会計</t>
  </si>
  <si>
    <t>国民健康保険特別会計</t>
  </si>
  <si>
    <t>介護保険特別会計</t>
  </si>
  <si>
    <t>後期高齢者医療特別会計</t>
  </si>
  <si>
    <t>市立こども診療所特別会計</t>
  </si>
  <si>
    <t>簡易水道事業特別会計</t>
  </si>
  <si>
    <t>浄化槽整備推進事業特別会計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</si>
  <si>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</si>
  <si>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</si>
  <si>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</si>
  <si>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</si>
  <si>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</si>
  <si>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</si>
  <si>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</si>
  <si>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</si>
  <si>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</si>
  <si>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</si>
  <si>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</si>
  <si>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</si>
  <si>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法非適用企業　基金繰入1百万円</t>
    <rPh sb="7" eb="11">
      <t>キキンクリイレ</t>
    </rPh>
    <rPh sb="12" eb="15">
      <t>ヒャクマンエン</t>
    </rPh>
    <phoneticPr fontId="5"/>
  </si>
  <si>
    <t>法非適用企業　基金繰入4百万円</t>
    <phoneticPr fontId="5"/>
  </si>
  <si>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</si>
  <si>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</si>
  <si>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基金からの繰り入れなし</t>
    <rPh sb="0" eb="2">
      <t>キキン</t>
    </rPh>
    <rPh sb="5" eb="6">
      <t>ク</t>
    </rPh>
    <rPh sb="7" eb="8">
      <t>イ</t>
    </rPh>
    <phoneticPr fontId="2"/>
  </si>
  <si>
    <t>基金から2百万円繰入</t>
    <rPh sb="0" eb="2">
      <t>キキン</t>
    </rPh>
    <rPh sb="5" eb="8">
      <t>ヒャクマンエン</t>
    </rPh>
    <rPh sb="8" eb="10">
      <t>クリイレ</t>
    </rPh>
    <phoneticPr fontId="2"/>
  </si>
  <si>
    <t>基金から65百万円繰入</t>
    <rPh sb="0" eb="2">
      <t>キキン</t>
    </rPh>
    <rPh sb="6" eb="9">
      <t>ヒャクマンエン</t>
    </rPh>
    <rPh sb="9" eb="11">
      <t>クリイレ</t>
    </rPh>
    <phoneticPr fontId="2"/>
  </si>
  <si>
    <t>-</t>
    <phoneticPr fontId="2"/>
  </si>
  <si>
    <t>竹田市土地開発公社</t>
    <rPh sb="0" eb="2">
      <t>タケタ</t>
    </rPh>
    <rPh sb="2" eb="3">
      <t>シ</t>
    </rPh>
    <rPh sb="3" eb="5">
      <t>トチ</t>
    </rPh>
    <rPh sb="5" eb="7">
      <t>カイハツ</t>
    </rPh>
    <rPh sb="7" eb="9">
      <t>コウシャ</t>
    </rPh>
    <phoneticPr fontId="5"/>
  </si>
  <si>
    <t>荻町まちおこし（有）</t>
    <rPh sb="0" eb="2">
      <t>オギマチ</t>
    </rPh>
    <rPh sb="8" eb="9">
      <t>ユウ</t>
    </rPh>
    <phoneticPr fontId="5"/>
  </si>
  <si>
    <t>（一財）久住やすらぎ観光公社</t>
    <rPh sb="1" eb="2">
      <t>イチ</t>
    </rPh>
    <rPh sb="2" eb="3">
      <t>ザイ</t>
    </rPh>
    <rPh sb="4" eb="6">
      <t>クジュウ</t>
    </rPh>
    <rPh sb="10" eb="12">
      <t>カンコウ</t>
    </rPh>
    <rPh sb="12" eb="14">
      <t>コウシャ</t>
    </rPh>
    <phoneticPr fontId="5"/>
  </si>
  <si>
    <t>（一社）農村商社わかば</t>
    <rPh sb="1" eb="2">
      <t>イチ</t>
    </rPh>
    <rPh sb="2" eb="3">
      <t>シャ</t>
    </rPh>
    <rPh sb="4" eb="6">
      <t>ノウソン</t>
    </rPh>
    <rPh sb="6" eb="8">
      <t>ショウシャ</t>
    </rPh>
    <phoneticPr fontId="5"/>
  </si>
  <si>
    <t>まちづくりたけた（株）</t>
    <rPh sb="9" eb="10">
      <t>カブ</t>
    </rPh>
    <phoneticPr fontId="2"/>
  </si>
  <si>
    <t>（公社）大分県農業農村振興公社</t>
    <rPh sb="1" eb="3">
      <t>コウシャ</t>
    </rPh>
    <rPh sb="2" eb="3">
      <t>シャ</t>
    </rPh>
    <rPh sb="4" eb="7">
      <t>オオイタケン</t>
    </rPh>
    <rPh sb="7" eb="9">
      <t>ノウギョウ</t>
    </rPh>
    <rPh sb="9" eb="11">
      <t>ノウソン</t>
    </rPh>
    <rPh sb="11" eb="13">
      <t>シンコウ</t>
    </rPh>
    <rPh sb="13" eb="15">
      <t>コウシャ</t>
    </rPh>
    <phoneticPr fontId="5"/>
  </si>
  <si>
    <t>県所管第３セクター</t>
    <rPh sb="0" eb="1">
      <t>ケン</t>
    </rPh>
    <rPh sb="1" eb="3">
      <t>ショカン</t>
    </rPh>
    <rPh sb="3" eb="4">
      <t>ダイ</t>
    </rPh>
    <phoneticPr fontId="2"/>
  </si>
  <si>
    <t>基金から8百万円繰入</t>
    <rPh sb="0" eb="2">
      <t>キキン</t>
    </rPh>
    <rPh sb="5" eb="8">
      <t>ヒャクマンエン</t>
    </rPh>
    <rPh sb="8" eb="10">
      <t>クリイレ</t>
    </rPh>
    <phoneticPr fontId="2"/>
  </si>
  <si>
    <t>基金から1,490百万円繰入</t>
    <rPh sb="0" eb="2">
      <t>キキン</t>
    </rPh>
    <rPh sb="9" eb="12">
      <t>ヒャクマンエン</t>
    </rPh>
    <rPh sb="12" eb="14">
      <t>クリイレ</t>
    </rPh>
    <phoneticPr fontId="2"/>
  </si>
  <si>
    <t>中九州スマートエナジー（株）</t>
    <rPh sb="0" eb="1">
      <t>ナカ</t>
    </rPh>
    <rPh sb="1" eb="3">
      <t>キュウシュウ</t>
    </rPh>
    <phoneticPr fontId="2"/>
  </si>
  <si>
    <t>地域振興基金</t>
    <rPh sb="0" eb="2">
      <t>チイキ</t>
    </rPh>
    <rPh sb="2" eb="4">
      <t>シンコウ</t>
    </rPh>
    <rPh sb="4" eb="6">
      <t>キキン</t>
    </rPh>
    <phoneticPr fontId="5"/>
  </si>
  <si>
    <t>ふるさと竹田応援基金</t>
    <rPh sb="4" eb="6">
      <t>タケタ</t>
    </rPh>
    <rPh sb="6" eb="8">
      <t>オウエン</t>
    </rPh>
    <rPh sb="8" eb="10">
      <t>キキン</t>
    </rPh>
    <phoneticPr fontId="5"/>
  </si>
  <si>
    <t>公共施設等総合管理基金</t>
    <rPh sb="0" eb="2">
      <t>コウキョウ</t>
    </rPh>
    <rPh sb="2" eb="4">
      <t>シセツ</t>
    </rPh>
    <rPh sb="4" eb="5">
      <t>トウ</t>
    </rPh>
    <rPh sb="5" eb="7">
      <t>ソウゴウ</t>
    </rPh>
    <rPh sb="7" eb="9">
      <t>カンリ</t>
    </rPh>
    <rPh sb="9" eb="11">
      <t>キキン</t>
    </rPh>
    <phoneticPr fontId="5"/>
  </si>
  <si>
    <t>福祉振興基金</t>
    <rPh sb="0" eb="2">
      <t>フクシ</t>
    </rPh>
    <rPh sb="2" eb="4">
      <t>シンコウ</t>
    </rPh>
    <rPh sb="4" eb="6">
      <t>キキン</t>
    </rPh>
    <phoneticPr fontId="5"/>
  </si>
  <si>
    <t>地方創生基金</t>
    <rPh sb="0" eb="2">
      <t>チホウ</t>
    </rPh>
    <rPh sb="2" eb="4">
      <t>ソウセイ</t>
    </rPh>
    <rPh sb="4" eb="6">
      <t>キキン</t>
    </rPh>
    <phoneticPr fontId="5"/>
  </si>
  <si>
    <t>大分県消防補償等組合</t>
    <rPh sb="0" eb="3">
      <t>オオイタケン</t>
    </rPh>
    <rPh sb="3" eb="5">
      <t>ショウボウ</t>
    </rPh>
    <rPh sb="5" eb="7">
      <t>ホショウ</t>
    </rPh>
    <rPh sb="7" eb="8">
      <t>トウ</t>
    </rPh>
    <rPh sb="8" eb="10">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</si>
  <si>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</si>
  <si>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</si>
  <si>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（一財）竹田文化振興財団</t>
    <rPh sb="1" eb="2">
      <t>１</t>
    </rPh>
    <rPh sb="2" eb="3">
      <t>ザイ</t>
    </rPh>
    <rPh sb="4" eb="6">
      <t>タケタ</t>
    </rPh>
    <rPh sb="6" eb="8">
      <t>ブンカ</t>
    </rPh>
    <rPh sb="8" eb="10">
      <t>シンコウ</t>
    </rPh>
    <rPh sb="10" eb="12">
      <t>ザイダン</t>
    </rPh>
    <phoneticPr fontId="2"/>
  </si>
  <si>
    <t>R3.2設立</t>
    <rPh sb="4" eb="6">
      <t>セツリツ</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</si>
  <si>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</si>
  <si>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</si>
  <si>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</si>
  <si>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類似団体と比べ低い水準にある一方、有形固定資産原価償却率は高い水準となっている。これまで公共施設総合管理計画に基づき、老朽施設の集約化・除却等を進めてきたが、今後も積極的に推し進め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</si>
  <si>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</si>
  <si>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</si>
  <si>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</si>
  <si>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</si>
  <si>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</si>
  <si>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</si>
  <si>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比率ともに類似団体よりも低い水準である。しかしながら、平成２８年度以降は大規模な公共施設の整備が続き、それに伴い地方債の発行額増加している。今後は、不要不急な事業は控え、市民ニーズ・行政需要実態に即した事業を厳選したうえで、地方債の発行額の抑制に努めていく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</si>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</sst>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3D66-4601-AECD-F3BD2D40A68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151523</c:v>
                </c:pt>
                <c:pt idx="1">
                  <c:v>190040</c:v>
                </c:pt>
                <c:pt idx="2">
                  <c:v>259416</c:v>
                </c:pt>
                <c:pt idx="3">
                  <c:v>212211</c:v>
                </c:pt>
                <c:pt idx="4">
                  <c:v>249343</c:v>
                </c:pt>
              </c:numCache>
            </c:numRef>
          </c:val>
          <c:smooth val="0"/>
          <c:extLst>
            <c:ext xmlns:c16="http://schemas.microsoft.com/office/drawing/2014/chart" uri="{C3380CC4-5D6E-409C-BE32-E72D297353CC}">
              <c16:uniqueId val="{00000001-3D66-4601-AECD-F3BD2D40A68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5.26</c:v>
                </c:pt>
                <c:pt idx="1">
                  <c:v>5.05</c:v>
                </c:pt>
                <c:pt idx="2">
                  <c:v>5.38</c:v>
                </c:pt>
                <c:pt idx="3">
                  <c:v>5.97</c:v>
                </c:pt>
                <c:pt idx="4">
                  <c:v>4.2</c:v>
                </c:pt>
              </c:numCache>
            </c:numRef>
          </c:val>
          <c:extLst>
            <c:ext xmlns:c16="http://schemas.microsoft.com/office/drawing/2014/chart" uri="{C3380CC4-5D6E-409C-BE32-E72D297353CC}">
              <c16:uniqueId val="{00000000-2EF5-4657-978B-FA7D50ED95B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36.89</c:v>
                </c:pt>
                <c:pt idx="1">
                  <c:v>33.33</c:v>
                </c:pt>
                <c:pt idx="2">
                  <c:v>32.950000000000003</c:v>
                </c:pt>
                <c:pt idx="3">
                  <c:v>36.630000000000003</c:v>
                </c:pt>
                <c:pt idx="4">
                  <c:v>34.97</c:v>
                </c:pt>
              </c:numCache>
            </c:numRef>
          </c:val>
          <c:extLst>
            <c:ext xmlns:c16="http://schemas.microsoft.com/office/drawing/2014/chart" uri="{C3380CC4-5D6E-409C-BE32-E72D297353CC}">
              <c16:uniqueId val="{00000001-2EF5-4657-978B-FA7D50ED95B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-4.29</c:v>
                </c:pt>
                <c:pt idx="1">
                  <c:v>-5.24</c:v>
                </c:pt>
                <c:pt idx="2">
                  <c:v>-1.95</c:v>
                </c:pt>
                <c:pt idx="3">
                  <c:v>3.36</c:v>
                </c:pt>
                <c:pt idx="4">
                  <c:v>-2.64</c:v>
                </c:pt>
              </c:numCache>
            </c:numRef>
          </c:val>
          <c:smooth val="0"/>
          <c:extLst>
            <c:ext xmlns:c16="http://schemas.microsoft.com/office/drawing/2014/chart" uri="{C3380CC4-5D6E-409C-BE32-E72D297353CC}">
              <c16:uniqueId val="{00000002-2EF5-4657-978B-FA7D50ED95B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C15-4849-9678-B29D67BDE3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15-4849-9678-B29D67BDE3A8}"/>
            </c:ext>
          </c:extLst>
        </c:ser>
        <c:ser>
          <c:idx val="2"/>
          <c:order val="2"/>
          <c:tx>
            <c:strRef>
              <c:f>データシート!$A$29</c:f>
              <c:strCache>
                <c:ptCount val="1"/>
                <c:pt idx="0">
                  <c:v>浄化槽整備推進事業特別会計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C15-4849-9678-B29D67BDE3A8}"/>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C15-4849-9678-B29D67BDE3A8}"/>
            </c:ext>
          </c:extLst>
        </c:ser>
        <c:ser>
          <c:idx val="4"/>
          <c:order val="4"/>
          <c:tx>
            <c:strRef>
              <c:f>データシート!$A$31</c:f>
              <c:strCache>
                <c:ptCount val="1"/>
                <c:pt idx="0">
                  <c:v>市立こども診療所特別会計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0.23</c:v>
                </c:pt>
                <c:pt idx="2">
                  <c:v>#N/A</c:v>
                </c:pt>
                <c:pt idx="3">
                  <c:v>0.16</c:v>
                </c:pt>
                <c:pt idx="4">
                  <c:v>#N/A</c:v>
                </c:pt>
                <c:pt idx="5">
                  <c:v>0.06</c:v>
                </c:pt>
                <c:pt idx="6">
                  <c:v>#N/A</c:v>
                </c:pt>
                <c:pt idx="7">
                  <c:v>0</c:v>
                </c:pt>
                <c:pt idx="8">
                  <c:v>#N/A</c:v>
                </c:pt>
                <c:pt idx="9">
                  <c:v>0</c:v>
                </c:pt>
              </c:numCache>
            </c:numRef>
          </c:val>
          <c:extLst>
            <c:ext xmlns:c16="http://schemas.microsoft.com/office/drawing/2014/chart" uri="{C3380CC4-5D6E-409C-BE32-E72D297353CC}">
              <c16:uniqueId val="{00000004-9C15-4849-9678-B29D67BDE3A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C15-4849-9678-B29D67BDE3A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1.01</c:v>
                </c:pt>
                <c:pt idx="2">
                  <c:v>#N/A</c:v>
                </c:pt>
                <c:pt idx="3">
                  <c:v>1.1100000000000001</c:v>
                </c:pt>
                <c:pt idx="4">
                  <c:v>#N/A</c:v>
                </c:pt>
                <c:pt idx="5">
                  <c:v>1.2</c:v>
                </c:pt>
                <c:pt idx="6">
                  <c:v>#N/A</c:v>
                </c:pt>
                <c:pt idx="7">
                  <c:v>0.4</c:v>
                </c:pt>
                <c:pt idx="8">
                  <c:v>#N/A</c:v>
                </c:pt>
                <c:pt idx="9">
                  <c:v>0.18</c:v>
                </c:pt>
              </c:numCache>
            </c:numRef>
          </c:val>
          <c:extLst>
            <c:ext xmlns:c16="http://schemas.microsoft.com/office/drawing/2014/chart" uri="{C3380CC4-5D6E-409C-BE32-E72D297353CC}">
              <c16:uniqueId val="{00000006-9C15-4849-9678-B29D67BDE3A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1.66</c:v>
                </c:pt>
                <c:pt idx="2">
                  <c:v>#N/A</c:v>
                </c:pt>
                <c:pt idx="3">
                  <c:v>1.66</c:v>
                </c:pt>
                <c:pt idx="4">
                  <c:v>#N/A</c:v>
                </c:pt>
                <c:pt idx="5">
                  <c:v>1.1000000000000001</c:v>
                </c:pt>
                <c:pt idx="6">
                  <c:v>#N/A</c:v>
                </c:pt>
                <c:pt idx="7">
                  <c:v>0.75</c:v>
                </c:pt>
                <c:pt idx="8">
                  <c:v>#N/A</c:v>
                </c:pt>
                <c:pt idx="9">
                  <c:v>0.41</c:v>
                </c:pt>
              </c:numCache>
            </c:numRef>
          </c:val>
          <c:extLst>
            <c:ext xmlns:c16="http://schemas.microsoft.com/office/drawing/2014/chart" uri="{C3380CC4-5D6E-409C-BE32-E72D297353CC}">
              <c16:uniqueId val="{00000007-9C15-4849-9678-B29D67BDE3A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2.57</c:v>
                </c:pt>
                <c:pt idx="2">
                  <c:v>#N/A</c:v>
                </c:pt>
                <c:pt idx="3">
                  <c:v>2.64</c:v>
                </c:pt>
                <c:pt idx="4">
                  <c:v>#N/A</c:v>
                </c:pt>
                <c:pt idx="5">
                  <c:v>3.16</c:v>
                </c:pt>
                <c:pt idx="6">
                  <c:v>#N/A</c:v>
                </c:pt>
                <c:pt idx="7">
                  <c:v>3.35</c:v>
                </c:pt>
                <c:pt idx="8">
                  <c:v>#N/A</c:v>
                </c:pt>
                <c:pt idx="9">
                  <c:v>3.43</c:v>
                </c:pt>
              </c:numCache>
            </c:numRef>
          </c:val>
          <c:extLst>
            <c:ext xmlns:c16="http://schemas.microsoft.com/office/drawing/2014/chart" uri="{C3380CC4-5D6E-409C-BE32-E72D297353CC}">
              <c16:uniqueId val="{00000008-9C15-4849-9678-B29D67BDE3A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5.01</c:v>
                </c:pt>
                <c:pt idx="2">
                  <c:v>#N/A</c:v>
                </c:pt>
                <c:pt idx="3">
                  <c:v>4.88</c:v>
                </c:pt>
                <c:pt idx="4">
                  <c:v>#N/A</c:v>
                </c:pt>
                <c:pt idx="5">
                  <c:v>5.3</c:v>
                </c:pt>
                <c:pt idx="6">
                  <c:v>#N/A</c:v>
                </c:pt>
                <c:pt idx="7">
                  <c:v>5.96</c:v>
                </c:pt>
                <c:pt idx="8">
                  <c:v>#N/A</c:v>
                </c:pt>
                <c:pt idx="9">
                  <c:v>4.1900000000000004</c:v>
                </c:pt>
              </c:numCache>
            </c:numRef>
          </c:val>
          <c:extLst>
            <c:ext xmlns:c16="http://schemas.microsoft.com/office/drawing/2014/chart" uri="{C3380CC4-5D6E-409C-BE32-E72D297353CC}">
              <c16:uniqueId val="{00000009-9C15-4849-9678-B29D67BDE3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1833</c:v>
                </c:pt>
                <c:pt idx="5">
                  <c:v>1802</c:v>
                </c:pt>
                <c:pt idx="8">
                  <c:v>1685</c:v>
                </c:pt>
                <c:pt idx="11">
                  <c:v>1590</c:v>
                </c:pt>
                <c:pt idx="14">
                  <c:v>1581</c:v>
                </c:pt>
              </c:numCache>
            </c:numRef>
          </c:val>
          <c:extLst>
            <c:ext xmlns:c16="http://schemas.microsoft.com/office/drawing/2014/chart" uri="{C3380CC4-5D6E-409C-BE32-E72D297353CC}">
              <c16:uniqueId val="{00000000-6262-449B-BEC6-C4B2BDD784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262-449B-BEC6-C4B2BDD784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34</c:v>
                </c:pt>
                <c:pt idx="3">
                  <c:v>35</c:v>
                </c:pt>
                <c:pt idx="6">
                  <c:v>0</c:v>
                </c:pt>
                <c:pt idx="9">
                  <c:v>0</c:v>
                </c:pt>
                <c:pt idx="12">
                  <c:v>0</c:v>
                </c:pt>
              </c:numCache>
            </c:numRef>
          </c:val>
          <c:extLst>
            <c:ext xmlns:c16="http://schemas.microsoft.com/office/drawing/2014/chart" uri="{C3380CC4-5D6E-409C-BE32-E72D297353CC}">
              <c16:uniqueId val="{00000002-6262-449B-BEC6-C4B2BDD784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62-449B-BEC6-C4B2BDD784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166</c:v>
                </c:pt>
                <c:pt idx="3">
                  <c:v>166</c:v>
                </c:pt>
                <c:pt idx="6">
                  <c:v>152</c:v>
                </c:pt>
                <c:pt idx="9">
                  <c:v>137</c:v>
                </c:pt>
                <c:pt idx="12">
                  <c:v>137</c:v>
                </c:pt>
              </c:numCache>
            </c:numRef>
          </c:val>
          <c:extLst>
            <c:ext xmlns:c16="http://schemas.microsoft.com/office/drawing/2014/chart" uri="{C3380CC4-5D6E-409C-BE32-E72D297353CC}">
              <c16:uniqueId val="{00000004-6262-449B-BEC6-C4B2BDD784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62-449B-BEC6-C4B2BDD784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262-449B-BEC6-C4B2BDD784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2052</c:v>
                </c:pt>
                <c:pt idx="3">
                  <c:v>2011</c:v>
                </c:pt>
                <c:pt idx="6">
                  <c:v>1906</c:v>
                </c:pt>
                <c:pt idx="9">
                  <c:v>1771</c:v>
                </c:pt>
                <c:pt idx="12">
                  <c:v>1792</c:v>
                </c:pt>
              </c:numCache>
            </c:numRef>
          </c:val>
          <c:extLst>
            <c:ext xmlns:c16="http://schemas.microsoft.com/office/drawing/2014/chart" uri="{C3380CC4-5D6E-409C-BE32-E72D297353CC}">
              <c16:uniqueId val="{00000007-6262-449B-BEC6-C4B2BDD784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419</c:v>
                </c:pt>
                <c:pt idx="2">
                  <c:v>#N/A</c:v>
                </c:pt>
                <c:pt idx="3">
                  <c:v>#N/A</c:v>
                </c:pt>
                <c:pt idx="4">
                  <c:v>410</c:v>
                </c:pt>
                <c:pt idx="5">
                  <c:v>#N/A</c:v>
                </c:pt>
                <c:pt idx="6">
                  <c:v>#N/A</c:v>
                </c:pt>
                <c:pt idx="7">
                  <c:v>373</c:v>
                </c:pt>
                <c:pt idx="8">
                  <c:v>#N/A</c:v>
                </c:pt>
                <c:pt idx="9">
                  <c:v>#N/A</c:v>
                </c:pt>
                <c:pt idx="10">
                  <c:v>318</c:v>
                </c:pt>
                <c:pt idx="11">
                  <c:v>#N/A</c:v>
                </c:pt>
                <c:pt idx="12">
                  <c:v>#N/A</c:v>
                </c:pt>
                <c:pt idx="13">
                  <c:v>348</c:v>
                </c:pt>
                <c:pt idx="14">
                  <c:v>#N/A</c:v>
                </c:pt>
              </c:numCache>
            </c:numRef>
          </c:val>
          <c:smooth val="0"/>
          <c:extLst>
            <c:ext xmlns:c16="http://schemas.microsoft.com/office/drawing/2014/chart" uri="{C3380CC4-5D6E-409C-BE32-E72D297353CC}">
              <c16:uniqueId val="{00000008-6262-449B-BEC6-C4B2BDD784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13252</c:v>
                </c:pt>
                <c:pt idx="5">
                  <c:v>13179</c:v>
                </c:pt>
                <c:pt idx="8">
                  <c:v>14087</c:v>
                </c:pt>
                <c:pt idx="11">
                  <c:v>14146</c:v>
                </c:pt>
                <c:pt idx="14">
                  <c:v>15033</c:v>
                </c:pt>
              </c:numCache>
            </c:numRef>
          </c:val>
          <c:extLst>
            <c:ext xmlns:c16="http://schemas.microsoft.com/office/drawing/2014/chart" uri="{C3380CC4-5D6E-409C-BE32-E72D297353CC}">
              <c16:uniqueId val="{00000000-5612-4A22-885E-441FFDC2E6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250</c:v>
                </c:pt>
                <c:pt idx="5">
                  <c:v>200</c:v>
                </c:pt>
                <c:pt idx="8">
                  <c:v>158</c:v>
                </c:pt>
                <c:pt idx="11">
                  <c:v>95</c:v>
                </c:pt>
                <c:pt idx="14">
                  <c:v>76</c:v>
                </c:pt>
              </c:numCache>
            </c:numRef>
          </c:val>
          <c:extLst>
            <c:ext xmlns:c16="http://schemas.microsoft.com/office/drawing/2014/chart" uri="{C3380CC4-5D6E-409C-BE32-E72D297353CC}">
              <c16:uniqueId val="{00000001-5612-4A22-885E-441FFDC2E6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7965</c:v>
                </c:pt>
                <c:pt idx="5">
                  <c:v>7557</c:v>
                </c:pt>
                <c:pt idx="8">
                  <c:v>7292</c:v>
                </c:pt>
                <c:pt idx="11">
                  <c:v>5771</c:v>
                </c:pt>
                <c:pt idx="14">
                  <c:v>4932</c:v>
                </c:pt>
              </c:numCache>
            </c:numRef>
          </c:val>
          <c:extLst>
            <c:ext xmlns:c16="http://schemas.microsoft.com/office/drawing/2014/chart" uri="{C3380CC4-5D6E-409C-BE32-E72D297353CC}">
              <c16:uniqueId val="{00000002-5612-4A22-885E-441FFDC2E6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12-4A22-885E-441FFDC2E6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12-4A22-885E-441FFDC2E6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12-4A22-885E-441FFDC2E6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2881</c:v>
                </c:pt>
                <c:pt idx="3">
                  <c:v>3094</c:v>
                </c:pt>
                <c:pt idx="6">
                  <c:v>2777</c:v>
                </c:pt>
                <c:pt idx="9">
                  <c:v>2653</c:v>
                </c:pt>
                <c:pt idx="12">
                  <c:v>2566</c:v>
                </c:pt>
              </c:numCache>
            </c:numRef>
          </c:val>
          <c:extLst>
            <c:ext xmlns:c16="http://schemas.microsoft.com/office/drawing/2014/chart" uri="{C3380CC4-5D6E-409C-BE32-E72D297353CC}">
              <c16:uniqueId val="{00000006-5612-4A22-885E-441FFDC2E6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612-4A22-885E-441FFDC2E6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1291</c:v>
                </c:pt>
                <c:pt idx="3">
                  <c:v>1235</c:v>
                </c:pt>
                <c:pt idx="6">
                  <c:v>1217</c:v>
                </c:pt>
                <c:pt idx="9">
                  <c:v>1147</c:v>
                </c:pt>
                <c:pt idx="12">
                  <c:v>1029</c:v>
                </c:pt>
              </c:numCache>
            </c:numRef>
          </c:val>
          <c:extLst>
            <c:ext xmlns:c16="http://schemas.microsoft.com/office/drawing/2014/chart" uri="{C3380CC4-5D6E-409C-BE32-E72D297353CC}">
              <c16:uniqueId val="{00000008-5612-4A22-885E-441FFDC2E6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2353</c:v>
                </c:pt>
                <c:pt idx="3">
                  <c:v>2318</c:v>
                </c:pt>
                <c:pt idx="6">
                  <c:v>2318</c:v>
                </c:pt>
                <c:pt idx="9">
                  <c:v>2318</c:v>
                </c:pt>
                <c:pt idx="12">
                  <c:v>0</c:v>
                </c:pt>
              </c:numCache>
            </c:numRef>
          </c:val>
          <c:extLst>
            <c:ext xmlns:c16="http://schemas.microsoft.com/office/drawing/2014/chart" uri="{C3380CC4-5D6E-409C-BE32-E72D297353CC}">
              <c16:uniqueId val="{00000009-5612-4A22-885E-441FFDC2E6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14700</c:v>
                </c:pt>
                <c:pt idx="3">
                  <c:v>14790</c:v>
                </c:pt>
                <c:pt idx="6">
                  <c:v>16075</c:v>
                </c:pt>
                <c:pt idx="9">
                  <c:v>16818</c:v>
                </c:pt>
                <c:pt idx="12">
                  <c:v>18464</c:v>
                </c:pt>
              </c:numCache>
            </c:numRef>
          </c:val>
          <c:extLst>
            <c:ext xmlns:c16="http://schemas.microsoft.com/office/drawing/2014/chart" uri="{C3380CC4-5D6E-409C-BE32-E72D297353CC}">
              <c16:uniqueId val="{0000000A-5612-4A22-885E-441FFDC2E69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502</c:v>
                </c:pt>
                <c:pt idx="5">
                  <c:v>#N/A</c:v>
                </c:pt>
                <c:pt idx="6">
                  <c:v>#N/A</c:v>
                </c:pt>
                <c:pt idx="7">
                  <c:v>851</c:v>
                </c:pt>
                <c:pt idx="8">
                  <c:v>#N/A</c:v>
                </c:pt>
                <c:pt idx="9">
                  <c:v>#N/A</c:v>
                </c:pt>
                <c:pt idx="10">
                  <c:v>2924</c:v>
                </c:pt>
                <c:pt idx="11">
                  <c:v>#N/A</c:v>
                </c:pt>
                <c:pt idx="12">
                  <c:v>#N/A</c:v>
                </c:pt>
                <c:pt idx="13">
                  <c:v>2018</c:v>
                </c:pt>
                <c:pt idx="14">
                  <c:v>#N/A</c:v>
                </c:pt>
              </c:numCache>
            </c:numRef>
          </c:val>
          <c:smooth val="0"/>
          <c:extLst>
            <c:ext xmlns:c16="http://schemas.microsoft.com/office/drawing/2014/chart" uri="{C3380CC4-5D6E-409C-BE32-E72D297353CC}">
              <c16:uniqueId val="{0000000B-5612-4A22-885E-441FFDC2E69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3187</c:v>
                </c:pt>
                <c:pt idx="1">
                  <c:v>3461</c:v>
                </c:pt>
                <c:pt idx="2">
                  <c:v>3366</c:v>
                </c:pt>
              </c:numCache>
            </c:numRef>
          </c:val>
          <c:extLst>
            <c:ext xmlns:c16="http://schemas.microsoft.com/office/drawing/2014/chart" uri="{C3380CC4-5D6E-409C-BE32-E72D297353CC}">
              <c16:uniqueId val="{00000000-C6C3-42DF-8D68-0EB2BEBE952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769</c:v>
                </c:pt>
                <c:pt idx="1">
                  <c:v>522</c:v>
                </c:pt>
                <c:pt idx="2">
                  <c:v>423</c:v>
                </c:pt>
              </c:numCache>
            </c:numRef>
          </c:val>
          <c:extLst>
            <c:ext xmlns:c16="http://schemas.microsoft.com/office/drawing/2014/chart" uri="{C3380CC4-5D6E-409C-BE32-E72D297353CC}">
              <c16:uniqueId val="{00000001-C6C3-42DF-8D68-0EB2BEBE952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4399</c:v>
                </c:pt>
                <c:pt idx="1">
                  <c:v>3888</c:v>
                </c:pt>
                <c:pt idx="2">
                  <c:v>3241</c:v>
                </c:pt>
              </c:numCache>
            </c:numRef>
          </c:val>
          <c:extLst>
            <c:ext xmlns:c16="http://schemas.microsoft.com/office/drawing/2014/chart" uri="{C3380CC4-5D6E-409C-BE32-E72D297353CC}">
              <c16:uniqueId val="{00000002-C6C3-42DF-8D68-0EB2BEBE952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{81FBF348-AFD3-4CC4-89CC-C9631A6DB1D9}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E00-4DD5-89B6-CC55C48DB2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{7225AABD-8E88-40E7-9050-CB42CD043661}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E00-4DD5-89B6-CC55C48DB2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{4E09E24E-C50A-48DF-92CF-763F71C65310}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E00-4DD5-89B6-CC55C48DB2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{67BDF317-EEDD-4898-AC65-D8E833414F38}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E00-4DD5-89B6-CC55C48DB2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{41B755E8-A4BF-4DF0-B6F9-E94765946777}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E00-4DD5-89B6-CC55C48DB21E}"/>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{8932F1AF-B2E2-4A42-9D00-DC3D5B9774E8}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E00-4DD5-89B6-CC55C48DB21E}"/>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{FD885D63-ED25-461D-89BE-76D65488725E}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E00-4DD5-89B6-CC55C48DB21E}"/>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{8E52AD1A-FBBA-47BD-B811-E50D7CB52F54}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E00-4DD5-89B6-CC55C48DB21E}"/>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{B3145F9B-6012-4FB3-ABD4-6A69078875BB}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E00-4DD5-89B6-CC55C48DB2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68.3</c:v>
                </c:pt>
                <c:pt idx="8">
                  <c:v>69.900000000000006</c:v>
                </c:pt>
                <c:pt idx="16">
                  <c:v>70.7</c:v>
                </c:pt>
                <c:pt idx="24">
                  <c:v>72</c:v>
                </c:pt>
                <c:pt idx="32">
                  <c:v>73.7</c:v>
                </c:pt>
              </c:numCache>
            </c:numRef>
          </c:xVal>
          <c:yVal>
            <c:numRef>
              <c:f>公会計指標分析・財政指標組合せ分析表!$BP$51:$DC$51</c:f>
              <c:numCache>
                <c:formatCode>#,##0.0;"▲ "#,##0.0</c:formatCode>
                <c:ptCount val="40"/>
                <c:pt idx="8">
                  <c:v>5.9</c:v>
                </c:pt>
                <c:pt idx="16">
                  <c:v>10.5</c:v>
                </c:pt>
                <c:pt idx="24">
                  <c:v>36.9</c:v>
                </c:pt>
                <c:pt idx="32">
                  <c:v>24.9</c:v>
                </c:pt>
              </c:numCache>
            </c:numRef>
          </c:yVal>
          <c:smooth val="0"/>
          <c:extLst>
            <c:ext xmlns:c16="http://schemas.microsoft.com/office/drawing/2014/chart" uri="{C3380CC4-5D6E-409C-BE32-E72D297353CC}">
              <c16:uniqueId val="{00000009-EE00-4DD5-89B6-CC55C48DB21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{94C18291-8950-4766-B92F-057AFF8ED502}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E00-4DD5-89B6-CC55C48DB21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{B1324B78-CD86-4442-968D-BE9915824247}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E00-4DD5-89B6-CC55C48DB2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{47E778FD-0F5E-4ABE-B518-4AEB07AFC106}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E00-4DD5-89B6-CC55C48DB2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{082089EC-A5BB-4BAD-A230-9124E94AC85F}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E00-4DD5-89B6-CC55C48DB2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{081AAE40-ACA8-4EBA-A75B-6E7915E0BFE6}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E00-4DD5-89B6-CC55C48DB21E}"/>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{81A01692-9B2C-4BDB-A333-E27B6682D8FA}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E00-4DD5-89B6-CC55C48DB21E}"/>
                </c:ext>
              </c:extLst>
            </c:dLbl>
            <c:dLbl>
              <c:idx val="16"/>
              <c:layout>
                <c:manualLayout>
                  <c:x val="-2.128728744528961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{BB5A927E-8A69-4BA9-87D6-C249AF0F12A5}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E00-4DD5-89B6-CC55C48DB21E}"/>
                </c:ext>
              </c:extLst>
            </c:dLbl>
            <c:dLbl>
              <c:idx val="24"/>
              <c:layout>
                <c:manualLayout>
                  <c:x val="-4.2873663674516851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{9037E2D5-6B33-4DE5-8184-5BA7FF9D5949}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E00-4DD5-89B6-CC55C48DB21E}"/>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{D3877798-4D02-41C2-9E96-7C4A23BDF7C3}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E00-4DD5-89B6-CC55C48DB2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EE00-4DD5-89B6-CC55C48DB21E}"/>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{A4E8A3C1-035C-4957-A657-C9AF17E00374}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BB7-4FB2-96F2-4C4D5A36718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{3DAF173E-94FB-4307-AFA8-FE668D78E11D}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B7-4FB2-96F2-4C4D5A36718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{C99D057F-C140-49DC-919C-3954EFAD4083}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B7-4FB2-96F2-4C4D5A36718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{7547AE4E-F768-421F-B529-5A706ED9E952}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B7-4FB2-96F2-4C4D5A36718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{290C8D11-7FC8-4197-BEE7-20804D63651F}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B7-4FB2-96F2-4C4D5A36718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{E5FF0963-A09D-4167-9E7F-121A15C4621C}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BB7-4FB2-96F2-4C4D5A36718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{416C0147-1C23-4923-9DA5-3D5C25A27C15}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BB7-4FB2-96F2-4C4D5A36718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{7C8571FA-176B-44F2-A903-F250A30450AC}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BB7-4FB2-96F2-4C4D5A36718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{EC26FF17-F53A-4CA1-A6B6-3ABBCDE42471}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BB7-4FB2-96F2-4C4D5A36718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4.5</c:v>
                </c:pt>
                <c:pt idx="16">
                  <c:v>4.7</c:v>
                </c:pt>
                <c:pt idx="24">
                  <c:v>4.5</c:v>
                </c:pt>
                <c:pt idx="32">
                  <c:v>4.3</c:v>
                </c:pt>
              </c:numCache>
            </c:numRef>
          </c:xVal>
          <c:yVal>
            <c:numRef>
              <c:f>公会計指標分析・財政指標組合せ分析表!$BP$73:$DC$73</c:f>
              <c:numCache>
                <c:formatCode>#,##0.0;"▲ "#,##0.0</c:formatCode>
                <c:ptCount val="40"/>
                <c:pt idx="8">
                  <c:v>5.9</c:v>
                </c:pt>
                <c:pt idx="16">
                  <c:v>10.5</c:v>
                </c:pt>
                <c:pt idx="24">
                  <c:v>36.9</c:v>
                </c:pt>
                <c:pt idx="32">
                  <c:v>24.9</c:v>
                </c:pt>
              </c:numCache>
            </c:numRef>
          </c:yVal>
          <c:smooth val="0"/>
          <c:extLst>
            <c:ext xmlns:c16="http://schemas.microsoft.com/office/drawing/2014/chart" uri="{C3380CC4-5D6E-409C-BE32-E72D297353CC}">
              <c16:uniqueId val="{00000009-FBB7-4FB2-96F2-4C4D5A36718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{50794798-F09B-40B7-81C4-FCA9118C269B}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BB7-4FB2-96F2-4C4D5A36718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{8D4B29F7-90FB-45AA-BA40-0531ABCD1807}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B7-4FB2-96F2-4C4D5A36718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{DACEDA29-034B-43ED-84DE-E22D25B80DAF}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B7-4FB2-96F2-4C4D5A36718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{B59E0263-1A37-4CBB-B42C-1A3C293EEF34}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B7-4FB2-96F2-4C4D5A36718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{BC0632E8-557C-4200-8AB5-0834443A65B2}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B7-4FB2-96F2-4C4D5A36718C}"/>
                </c:ext>
              </c:extLst>
            </c:dLbl>
            <c:dLbl>
              <c:idx val="8"/>
              <c:layout>
                <c:manualLayout>
                  <c:x val="-2.882984014740072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{D973D565-7792-46D2-AE72-64E6D0E6FD3E}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BB7-4FB2-96F2-4C4D5A36718C}"/>
                </c:ext>
              </c:extLst>
            </c:dLbl>
            <c:dLbl>
              <c:idx val="16"/>
              <c:layout>
                <c:manualLayout>
                  <c:x val="-3.9799460572142731E-2"/>
                  <c:y val="-7.59808672744222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{E26A1F4A-77B2-421E-82AC-B0FD34D2499A}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BB7-4FB2-96F2-4C4D5A36718C}"/>
                </c:ext>
              </c:extLst>
            </c:dLbl>
            <c:dLbl>
              <c:idx val="24"/>
              <c:layout>
                <c:manualLayout>
                  <c:x val="-2.3468873772043517E-2"/>
                  <c:y val="-4.885242690116562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{121521C4-A375-4FC5-9E3C-081BBB24986B}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BB7-4FB2-96F2-4C4D5A36718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{BE62CDFD-AB3F-46E6-B16B-DEA36372E4F9}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BB7-4FB2-96F2-4C4D5A36718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FBB7-4FB2-96F2-4C4D5A36718C}"/>
            </c:ext>
          </c:extLst>
        </c:ser>
        <c:dLbls>
          <c:showLegendKey val="0"/>
          <c:showVal val="1"/>
          <c:showCatName val="0"/>
          <c:showSerName val="0"/>
          <c:showPercent val="0"/>
          <c:showBubbleSize val="0"/>
        </c:dLbls>
        <c:axId val="84219776"/>
        <c:axId val="84234240"/>
      </c:scatterChart>
      <c:valAx>
        <c:axId val="84219776"/>
        <c:scaling>
          <c:orientation val="maxMin"/>
          <c:max val="11"/>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実質公債費比率の分子は、Ｈ２８以降改善していたが、大型事業の償還が始まり増加している。　</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今後も、国営大野川上流開発事業費負担金の償還が始まり元利償還金の更なる増加が予想される。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平成２８年度以降の大型公共事業に係る地方債発行により、平成２９年度以降は上昇している。</a:t>
          </a:r>
        </a:p>
        <a:p>
          <a:r>
            <a:rPr kumimoji="1" lang="ja-JP" altLang="en-US" sz="1200">
              <a:latin typeface="ＭＳ ゴシック" pitchFamily="49" charset="-128"/>
              <a:ea typeface="ＭＳ ゴシック" pitchFamily="49" charset="-128"/>
            </a:rPr>
            <a:t>　今後も大型公共事業による地方債の発行が予定されているため、地方債現在高の増加に伴い将来負担比率も増加する見込みである。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大分県竹田市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公共事業の実施等で特定目的基金の取り崩しを行うとともに、合併算定替の終了による普通交付税の減等で財政状況は厳しい状況にあり、財政調整基金取り崩しを余儀なくされており、基金残高は全体として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公共施設の集約や人件費の抑制等、行財政改革を進め経常経費の節減に努める中で、財政調整基金の取り崩しを最小限に抑えるとともに、今後の維持補修費に備え、基金への積立も計画的に実施していく。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福祉の向上、地域振興等の特定の行政施策のために設置された基金であり、それぞれの目的に沿った施策のみに充当する。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ふるさと竹田応援基金の増等はあったものの、国営大野川上流農業水利事業償還負担金積立基金等の取り崩しによる減。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今後の公共施設に係る維持補修費の備えて、公有財産の売却等による収入を基金に積み立てるとともに、特定目的基金の設置目的に合致する事業には積極的な繰入を行い、財源の確保を図る。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令和２年度については、前年度決算剰余金や運用益を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百万円積立てる一方、新型コロナウイルス感染症対策や豪雨災害等により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を進め経常経費の節減に努めているが、社会保障費の増大や大型公共事業の実施等で多額の費用を必要とするなか、合併算定替の終了による普通交付税の減等で基金取り崩しを余儀なくされており、基金残高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％が適正とされている。しかしながら、あくまでも一般的な財政の指標であり、起伏の激しく災害等が頻繁に発生する本市においては、現時点で少なくとも標準財政規模の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億円は確保したいと考えている。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前年度決算剰余金や運用益の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百万円を積立てる一方、地方債発行の増加を抑えることを目的に、予定されている大型公共事業への充当のため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竹田市基金条例では、前年度決算剰余金のうち、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を下らない額は、財政調整基金又は減債基金に積みたてるものとしている。従って、今後も健全な状態を維持しつつ、計画的に積立を行っていく方針である。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20,855
20,621
477.53
24,648,328
23,910,938
404,380
9,625,571
18,464,143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類似団体と比較して高い水準となっている。主な要因としては、道路、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福祉施設、消防施設の有形固定資産原価償却率が高くなっており、他施設よりも老朽化しており資産価値が減少している。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5" name="テキスト ボックス 54"/>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5" name="直線コネクタ 64"/>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6"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7" name="直線コネクタ 66"/>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8"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9" name="直線コネクタ 68"/>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0"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1" name="フローチャート: 判断 70"/>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2" name="フローチャート: 判断 71"/>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3" name="フローチャート: 判断 72"/>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4" name="フローチャート: 判断 73"/>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5" name="フローチャート: 判断 74"/>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146558</xdr:rowOff>
    </xdr:from>
    <xdr:to>
      <xdr:col>23</xdr:col>
      <xdr:colOff>136525</xdr:colOff>
      <xdr:row>31</xdr:row>
      <xdr:rowOff>76708</xdr:rowOff>
    </xdr:to>
    <xdr:sp macro="" textlink="">
      <xdr:nvSpPr>
        <xdr:cNvPr id="81" name="楕円 80"/>
        <xdr:cNvSpPr/>
      </xdr:nvSpPr>
      <xdr:spPr>
        <a:xfrm>
          <a:off x="4711700" y="60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124985</xdr:rowOff>
    </xdr:from>
    <xdr:ext cx="405111" cy="259045"/>
    <xdr:sp macro="" textlink="">
      <xdr:nvSpPr>
        <xdr:cNvPr id="82" name="有形固定資産減価償却率該当値テキスト"/>
        <xdr:cNvSpPr txBox="1"/>
      </xdr:nvSpPr>
      <xdr:spPr>
        <a:xfrm>
          <a:off x="4813300" y="6040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109855</xdr:rowOff>
    </xdr:from>
    <xdr:to>
      <xdr:col>19</xdr:col>
      <xdr:colOff>187325</xdr:colOff>
      <xdr:row>31</xdr:row>
      <xdr:rowOff>40005</xdr:rowOff>
    </xdr:to>
    <xdr:sp macro="" textlink="">
      <xdr:nvSpPr>
        <xdr:cNvPr id="83" name="楕円 82"/>
        <xdr:cNvSpPr/>
      </xdr:nvSpPr>
      <xdr:spPr>
        <a:xfrm>
          <a:off x="4000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160655</xdr:rowOff>
    </xdr:from>
    <xdr:to>
      <xdr:col>23</xdr:col>
      <xdr:colOff>85725</xdr:colOff>
      <xdr:row>31</xdr:row>
      <xdr:rowOff>25908</xdr:rowOff>
    </xdr:to>
    <xdr:cxnSp macro="">
      <xdr:nvCxnSpPr>
        <xdr:cNvPr id="84" name="直線コネクタ 83"/>
        <xdr:cNvCxnSpPr/>
      </xdr:nvCxnSpPr>
      <xdr:spPr>
        <a:xfrm>
          <a:off x="4051300" y="6075680"/>
          <a:ext cx="7112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81788</xdr:rowOff>
    </xdr:from>
    <xdr:to>
      <xdr:col>15</xdr:col>
      <xdr:colOff>187325</xdr:colOff>
      <xdr:row>31</xdr:row>
      <xdr:rowOff>11938</xdr:rowOff>
    </xdr:to>
    <xdr:sp macro="" textlink="">
      <xdr:nvSpPr>
        <xdr:cNvPr id="85" name="楕円 84"/>
        <xdr:cNvSpPr/>
      </xdr:nvSpPr>
      <xdr:spPr>
        <a:xfrm>
          <a:off x="3238500" y="59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132588</xdr:rowOff>
    </xdr:from>
    <xdr:to>
      <xdr:col>19</xdr:col>
      <xdr:colOff>136525</xdr:colOff>
      <xdr:row>30</xdr:row>
      <xdr:rowOff>160655</xdr:rowOff>
    </xdr:to>
    <xdr:cxnSp macro="">
      <xdr:nvCxnSpPr>
        <xdr:cNvPr id="86" name="直線コネクタ 85"/>
        <xdr:cNvCxnSpPr/>
      </xdr:nvCxnSpPr>
      <xdr:spPr>
        <a:xfrm>
          <a:off x="3289300" y="6047613"/>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64516</xdr:rowOff>
    </xdr:from>
    <xdr:to>
      <xdr:col>11</xdr:col>
      <xdr:colOff>187325</xdr:colOff>
      <xdr:row>30</xdr:row>
      <xdr:rowOff>166116</xdr:rowOff>
    </xdr:to>
    <xdr:sp macro="" textlink="">
      <xdr:nvSpPr>
        <xdr:cNvPr id="87" name="楕円 86"/>
        <xdr:cNvSpPr/>
      </xdr:nvSpPr>
      <xdr:spPr>
        <a:xfrm>
          <a:off x="24765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115316</xdr:rowOff>
    </xdr:from>
    <xdr:to>
      <xdr:col>15</xdr:col>
      <xdr:colOff>136525</xdr:colOff>
      <xdr:row>30</xdr:row>
      <xdr:rowOff>132588</xdr:rowOff>
    </xdr:to>
    <xdr:cxnSp macro="">
      <xdr:nvCxnSpPr>
        <xdr:cNvPr id="88" name="直線コネクタ 87"/>
        <xdr:cNvCxnSpPr/>
      </xdr:nvCxnSpPr>
      <xdr:spPr>
        <a:xfrm>
          <a:off x="2527300" y="6030341"/>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29972</xdr:rowOff>
    </xdr:from>
    <xdr:to>
      <xdr:col>7</xdr:col>
      <xdr:colOff>187325</xdr:colOff>
      <xdr:row>30</xdr:row>
      <xdr:rowOff>131572</xdr:rowOff>
    </xdr:to>
    <xdr:sp macro="" textlink="">
      <xdr:nvSpPr>
        <xdr:cNvPr id="89" name="楕円 88"/>
        <xdr:cNvSpPr/>
      </xdr:nvSpPr>
      <xdr:spPr>
        <a:xfrm>
          <a:off x="1714500" y="594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80772</xdr:rowOff>
    </xdr:from>
    <xdr:to>
      <xdr:col>11</xdr:col>
      <xdr:colOff>136525</xdr:colOff>
      <xdr:row>30</xdr:row>
      <xdr:rowOff>115316</xdr:rowOff>
    </xdr:to>
    <xdr:cxnSp macro="">
      <xdr:nvCxnSpPr>
        <xdr:cNvPr id="90" name="直線コネクタ 89"/>
        <xdr:cNvCxnSpPr/>
      </xdr:nvCxnSpPr>
      <xdr:spPr>
        <a:xfrm>
          <a:off x="1765300" y="5995797"/>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91" name="n_1ave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2" name="n_2aveValue有形固定資産減価償却率"/>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3" name="n_3aveValue有形固定資産減価償却率"/>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4" name="n_4aveValue有形固定資産減価償却率"/>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31132</xdr:rowOff>
    </xdr:from>
    <xdr:ext cx="405111" cy="259045"/>
    <xdr:sp macro="" textlink="">
      <xdr:nvSpPr>
        <xdr:cNvPr id="95" name="n_1main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3065</xdr:rowOff>
    </xdr:from>
    <xdr:ext cx="405111" cy="259045"/>
    <xdr:sp macro="" textlink="">
      <xdr:nvSpPr>
        <xdr:cNvPr id="96" name="n_2mainValue有形固定資産減価償却率"/>
        <xdr:cNvSpPr txBox="1"/>
      </xdr:nvSpPr>
      <xdr:spPr>
        <a:xfrm>
          <a:off x="3086744" y="6089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157243</xdr:rowOff>
    </xdr:from>
    <xdr:ext cx="405111" cy="259045"/>
    <xdr:sp macro="" textlink="">
      <xdr:nvSpPr>
        <xdr:cNvPr id="97" name="n_3mainValue有形固定資産減価償却率"/>
        <xdr:cNvSpPr txBox="1"/>
      </xdr:nvSpPr>
      <xdr:spPr>
        <a:xfrm>
          <a:off x="2324744" y="607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122699</xdr:rowOff>
    </xdr:from>
    <xdr:ext cx="405111" cy="259045"/>
    <xdr:sp macro="" textlink="">
      <xdr:nvSpPr>
        <xdr:cNvPr id="98" name="n_4mainValue有形固定資産減価償却率"/>
        <xdr:cNvSpPr txBox="1"/>
      </xdr:nvSpPr>
      <xdr:spPr>
        <a:xfrm>
          <a:off x="1562744" y="6037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て高い水準となっている。平成２８年度以降、大規模な公共施設の整備が続き、それに伴い地方債の発行額も増加し、基金の取り崩しも多くなっている。普通交付税の合併算定替の終了等により今後は厳しい財政運営が予想されるため、市民ニーズ・行政需要実態に即した事業を厳選したうえで、地方債の発行額の抑制に努め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9" name="直線コネクタ 128"/>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30"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31" name="直線コネクタ 130"/>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2"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3" name="直線コネクタ 132"/>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4"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5" name="フローチャート: 判断 134"/>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6" name="フローチャート: 判断 135"/>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7" name="フローチャート: 判断 136"/>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8" name="フローチャート: 判断 137"/>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9" name="フローチャート: 判断 138"/>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90424</xdr:rowOff>
    </xdr:from>
    <xdr:to>
      <xdr:col>76</xdr:col>
      <xdr:colOff>73025</xdr:colOff>
      <xdr:row>31</xdr:row>
      <xdr:rowOff>20574</xdr:rowOff>
    </xdr:to>
    <xdr:sp macro="" textlink="">
      <xdr:nvSpPr>
        <xdr:cNvPr id="145" name="楕円 144"/>
        <xdr:cNvSpPr/>
      </xdr:nvSpPr>
      <xdr:spPr>
        <a:xfrm>
          <a:off x="14744700" y="60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68851</xdr:rowOff>
    </xdr:from>
    <xdr:ext cx="469744" cy="259045"/>
    <xdr:sp macro="" textlink="">
      <xdr:nvSpPr>
        <xdr:cNvPr id="146" name="債務償還比率該当値テキスト"/>
        <xdr:cNvSpPr txBox="1"/>
      </xdr:nvSpPr>
      <xdr:spPr>
        <a:xfrm>
          <a:off x="14846300" y="598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134324</xdr:rowOff>
    </xdr:from>
    <xdr:to>
      <xdr:col>72</xdr:col>
      <xdr:colOff>123825</xdr:colOff>
      <xdr:row>31</xdr:row>
      <xdr:rowOff>64474</xdr:rowOff>
    </xdr:to>
    <xdr:sp macro="" textlink="">
      <xdr:nvSpPr>
        <xdr:cNvPr id="147" name="楕円 146"/>
        <xdr:cNvSpPr/>
      </xdr:nvSpPr>
      <xdr:spPr>
        <a:xfrm>
          <a:off x="14033500" y="604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141224</xdr:rowOff>
    </xdr:from>
    <xdr:to>
      <xdr:col>76</xdr:col>
      <xdr:colOff>22225</xdr:colOff>
      <xdr:row>31</xdr:row>
      <xdr:rowOff>13674</xdr:rowOff>
    </xdr:to>
    <xdr:cxnSp macro="">
      <xdr:nvCxnSpPr>
        <xdr:cNvPr id="148" name="直線コネクタ 147"/>
        <xdr:cNvCxnSpPr/>
      </xdr:nvCxnSpPr>
      <xdr:spPr>
        <a:xfrm flipV="1">
          <a:off x="14084300" y="6056249"/>
          <a:ext cx="711200" cy="4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166158</xdr:rowOff>
    </xdr:from>
    <xdr:to>
      <xdr:col>68</xdr:col>
      <xdr:colOff>123825</xdr:colOff>
      <xdr:row>30</xdr:row>
      <xdr:rowOff>96308</xdr:rowOff>
    </xdr:to>
    <xdr:sp macro="" textlink="">
      <xdr:nvSpPr>
        <xdr:cNvPr id="149" name="楕円 148"/>
        <xdr:cNvSpPr/>
      </xdr:nvSpPr>
      <xdr:spPr>
        <a:xfrm>
          <a:off x="13271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45508</xdr:rowOff>
    </xdr:from>
    <xdr:to>
      <xdr:col>72</xdr:col>
      <xdr:colOff>73025</xdr:colOff>
      <xdr:row>31</xdr:row>
      <xdr:rowOff>13674</xdr:rowOff>
    </xdr:to>
    <xdr:cxnSp macro="">
      <xdr:nvCxnSpPr>
        <xdr:cNvPr id="150" name="直線コネクタ 149"/>
        <xdr:cNvCxnSpPr/>
      </xdr:nvCxnSpPr>
      <xdr:spPr>
        <a:xfrm>
          <a:off x="13322300" y="5960533"/>
          <a:ext cx="762000" cy="13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122942</xdr:rowOff>
    </xdr:from>
    <xdr:to>
      <xdr:col>64</xdr:col>
      <xdr:colOff>123825</xdr:colOff>
      <xdr:row>29</xdr:row>
      <xdr:rowOff>53092</xdr:rowOff>
    </xdr:to>
    <xdr:sp macro="" textlink="">
      <xdr:nvSpPr>
        <xdr:cNvPr id="151" name="楕円 150"/>
        <xdr:cNvSpPr/>
      </xdr:nvSpPr>
      <xdr:spPr>
        <a:xfrm>
          <a:off x="12509500" y="56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2292</xdr:rowOff>
    </xdr:from>
    <xdr:to>
      <xdr:col>68</xdr:col>
      <xdr:colOff>73025</xdr:colOff>
      <xdr:row>30</xdr:row>
      <xdr:rowOff>45508</xdr:rowOff>
    </xdr:to>
    <xdr:cxnSp macro="">
      <xdr:nvCxnSpPr>
        <xdr:cNvPr id="152" name="直線コネクタ 151"/>
        <xdr:cNvCxnSpPr/>
      </xdr:nvCxnSpPr>
      <xdr:spPr>
        <a:xfrm>
          <a:off x="12560300" y="5745867"/>
          <a:ext cx="762000" cy="21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120063</xdr:rowOff>
    </xdr:from>
    <xdr:to>
      <xdr:col>60</xdr:col>
      <xdr:colOff>123825</xdr:colOff>
      <xdr:row>29</xdr:row>
      <xdr:rowOff>50213</xdr:rowOff>
    </xdr:to>
    <xdr:sp macro="" textlink="">
      <xdr:nvSpPr>
        <xdr:cNvPr id="153" name="楕円 152"/>
        <xdr:cNvSpPr/>
      </xdr:nvSpPr>
      <xdr:spPr>
        <a:xfrm>
          <a:off x="11747500" y="569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170863</xdr:rowOff>
    </xdr:from>
    <xdr:to>
      <xdr:col>64</xdr:col>
      <xdr:colOff>73025</xdr:colOff>
      <xdr:row>29</xdr:row>
      <xdr:rowOff>2292</xdr:rowOff>
    </xdr:to>
    <xdr:cxnSp macro="">
      <xdr:nvCxnSpPr>
        <xdr:cNvPr id="154" name="直線コネクタ 153"/>
        <xdr:cNvCxnSpPr/>
      </xdr:nvCxnSpPr>
      <xdr:spPr>
        <a:xfrm>
          <a:off x="11798300" y="5742988"/>
          <a:ext cx="762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5"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6" name="n_2aveValue債務償還比率"/>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7" name="n_3aveValue債務償還比率"/>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8" name="n_4aveValue債務償還比率"/>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55601</xdr:rowOff>
    </xdr:from>
    <xdr:ext cx="469744" cy="259045"/>
    <xdr:sp macro="" textlink="">
      <xdr:nvSpPr>
        <xdr:cNvPr id="159" name="n_1mainValue債務償還比率"/>
        <xdr:cNvSpPr txBox="1"/>
      </xdr:nvSpPr>
      <xdr:spPr>
        <a:xfrm>
          <a:off x="13836727" y="614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112835</xdr:rowOff>
    </xdr:from>
    <xdr:ext cx="469744" cy="259045"/>
    <xdr:sp macro="" textlink="">
      <xdr:nvSpPr>
        <xdr:cNvPr id="160" name="n_2mainValue債務償還比率"/>
        <xdr:cNvSpPr txBox="1"/>
      </xdr:nvSpPr>
      <xdr:spPr>
        <a:xfrm>
          <a:off x="13087427" y="568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69619</xdr:rowOff>
    </xdr:from>
    <xdr:ext cx="469744" cy="259045"/>
    <xdr:sp macro="" textlink="">
      <xdr:nvSpPr>
        <xdr:cNvPr id="161" name="n_3mainValue債務償還比率"/>
        <xdr:cNvSpPr txBox="1"/>
      </xdr:nvSpPr>
      <xdr:spPr>
        <a:xfrm>
          <a:off x="12325427" y="547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66740</xdr:rowOff>
    </xdr:from>
    <xdr:ext cx="469744" cy="259045"/>
    <xdr:sp macro="" textlink="">
      <xdr:nvSpPr>
        <xdr:cNvPr id="162" name="n_4mainValue債務償還比率"/>
        <xdr:cNvSpPr txBox="1"/>
      </xdr:nvSpPr>
      <xdr:spPr>
        <a:xfrm>
          <a:off x="11563427" y="546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20,855
20,621
477.53
24,648,328
23,910,938
404,380
9,625,571
18,464,143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73025</xdr:rowOff>
    </xdr:from>
    <xdr:to>
      <xdr:col>24</xdr:col>
      <xdr:colOff>114300</xdr:colOff>
      <xdr:row>40</xdr:row>
      <xdr:rowOff>3175</xdr:rowOff>
    </xdr:to>
    <xdr:sp macro="" textlink="">
      <xdr:nvSpPr>
        <xdr:cNvPr id="73" name="楕円 72"/>
        <xdr:cNvSpPr/>
      </xdr:nvSpPr>
      <xdr:spPr>
        <a:xfrm>
          <a:off x="45847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51452</xdr:rowOff>
    </xdr:from>
    <xdr:ext cx="405111" cy="259045"/>
    <xdr:sp macro="" textlink="">
      <xdr:nvSpPr>
        <xdr:cNvPr id="74" name="【道路】&#10;有形固定資産減価償却率該当値テキスト"/>
        <xdr:cNvSpPr txBox="1"/>
      </xdr:nvSpPr>
      <xdr:spPr>
        <a:xfrm>
          <a:off x="46736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40640</xdr:rowOff>
    </xdr:from>
    <xdr:to>
      <xdr:col>20</xdr:col>
      <xdr:colOff>38100</xdr:colOff>
      <xdr:row>39</xdr:row>
      <xdr:rowOff>142240</xdr:rowOff>
    </xdr:to>
    <xdr:sp macro="" textlink="">
      <xdr:nvSpPr>
        <xdr:cNvPr id="75" name="楕円 74"/>
        <xdr:cNvSpPr/>
      </xdr:nvSpPr>
      <xdr:spPr>
        <a:xfrm>
          <a:off x="3746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91440</xdr:rowOff>
    </xdr:from>
    <xdr:to>
      <xdr:col>24</xdr:col>
      <xdr:colOff>63500</xdr:colOff>
      <xdr:row>39</xdr:row>
      <xdr:rowOff>123825</xdr:rowOff>
    </xdr:to>
    <xdr:cxnSp macro="">
      <xdr:nvCxnSpPr>
        <xdr:cNvPr id="76" name="直線コネクタ 75"/>
        <xdr:cNvCxnSpPr/>
      </xdr:nvCxnSpPr>
      <xdr:spPr>
        <a:xfrm>
          <a:off x="3797300" y="67779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8255</xdr:rowOff>
    </xdr:from>
    <xdr:to>
      <xdr:col>15</xdr:col>
      <xdr:colOff>101600</xdr:colOff>
      <xdr:row>39</xdr:row>
      <xdr:rowOff>109855</xdr:rowOff>
    </xdr:to>
    <xdr:sp macro="" textlink="">
      <xdr:nvSpPr>
        <xdr:cNvPr id="77" name="楕円 76"/>
        <xdr:cNvSpPr/>
      </xdr:nvSpPr>
      <xdr:spPr>
        <a:xfrm>
          <a:off x="2857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59055</xdr:rowOff>
    </xdr:from>
    <xdr:to>
      <xdr:col>19</xdr:col>
      <xdr:colOff>177800</xdr:colOff>
      <xdr:row>39</xdr:row>
      <xdr:rowOff>91440</xdr:rowOff>
    </xdr:to>
    <xdr:cxnSp macro="">
      <xdr:nvCxnSpPr>
        <xdr:cNvPr id="78" name="直線コネクタ 77"/>
        <xdr:cNvCxnSpPr/>
      </xdr:nvCxnSpPr>
      <xdr:spPr>
        <a:xfrm>
          <a:off x="2908300" y="67456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147320</xdr:rowOff>
    </xdr:from>
    <xdr:to>
      <xdr:col>10</xdr:col>
      <xdr:colOff>165100</xdr:colOff>
      <xdr:row>39</xdr:row>
      <xdr:rowOff>77470</xdr:rowOff>
    </xdr:to>
    <xdr:sp macro="" textlink="">
      <xdr:nvSpPr>
        <xdr:cNvPr id="79" name="楕円 78"/>
        <xdr:cNvSpPr/>
      </xdr:nvSpPr>
      <xdr:spPr>
        <a:xfrm>
          <a:off x="1968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26670</xdr:rowOff>
    </xdr:from>
    <xdr:to>
      <xdr:col>15</xdr:col>
      <xdr:colOff>50800</xdr:colOff>
      <xdr:row>39</xdr:row>
      <xdr:rowOff>59055</xdr:rowOff>
    </xdr:to>
    <xdr:cxnSp macro="">
      <xdr:nvCxnSpPr>
        <xdr:cNvPr id="80" name="直線コネクタ 79"/>
        <xdr:cNvCxnSpPr/>
      </xdr:nvCxnSpPr>
      <xdr:spPr>
        <a:xfrm>
          <a:off x="2019300" y="67132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113030</xdr:rowOff>
    </xdr:from>
    <xdr:to>
      <xdr:col>6</xdr:col>
      <xdr:colOff>38100</xdr:colOff>
      <xdr:row>39</xdr:row>
      <xdr:rowOff>43180</xdr:rowOff>
    </xdr:to>
    <xdr:sp macro="" textlink="">
      <xdr:nvSpPr>
        <xdr:cNvPr id="81" name="楕円 80"/>
        <xdr:cNvSpPr/>
      </xdr:nvSpPr>
      <xdr:spPr>
        <a:xfrm>
          <a:off x="1079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163830</xdr:rowOff>
    </xdr:from>
    <xdr:to>
      <xdr:col>10</xdr:col>
      <xdr:colOff>114300</xdr:colOff>
      <xdr:row>39</xdr:row>
      <xdr:rowOff>26670</xdr:rowOff>
    </xdr:to>
    <xdr:cxnSp macro="">
      <xdr:nvCxnSpPr>
        <xdr:cNvPr id="82" name="直線コネクタ 81"/>
        <xdr:cNvCxnSpPr/>
      </xdr:nvCxnSpPr>
      <xdr:spPr>
        <a:xfrm>
          <a:off x="1130300" y="6678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83"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4" name="n_2aveValue【道路】&#10;有形固定資産減価償却率"/>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85" name="n_3ave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86" name="n_4aveValue【道路】&#10;有形固定資産減価償却率"/>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133367</xdr:rowOff>
    </xdr:from>
    <xdr:ext cx="405111" cy="259045"/>
    <xdr:sp macro="" textlink="">
      <xdr:nvSpPr>
        <xdr:cNvPr id="87" name="n_1mainValue【道路】&#10;有形固定資産減価償却率"/>
        <xdr:cNvSpPr txBox="1"/>
      </xdr:nvSpPr>
      <xdr:spPr>
        <a:xfrm>
          <a:off x="35820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100982</xdr:rowOff>
    </xdr:from>
    <xdr:ext cx="405111" cy="259045"/>
    <xdr:sp macro="" textlink="">
      <xdr:nvSpPr>
        <xdr:cNvPr id="88" name="n_2mainValue【道路】&#10;有形固定資産減価償却率"/>
        <xdr:cNvSpPr txBox="1"/>
      </xdr:nvSpPr>
      <xdr:spPr>
        <a:xfrm>
          <a:off x="2705744" y="678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68597</xdr:rowOff>
    </xdr:from>
    <xdr:ext cx="405111" cy="259045"/>
    <xdr:sp macro="" textlink="">
      <xdr:nvSpPr>
        <xdr:cNvPr id="89" name="n_3mainValue【道路】&#10;有形固定資産減価償却率"/>
        <xdr:cNvSpPr txBox="1"/>
      </xdr:nvSpPr>
      <xdr:spPr>
        <a:xfrm>
          <a:off x="1816744" y="675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34307</xdr:rowOff>
    </xdr:from>
    <xdr:ext cx="405111" cy="259045"/>
    <xdr:sp macro="" textlink="">
      <xdr:nvSpPr>
        <xdr:cNvPr id="90" name="n_4mainValue【道路】&#10;有形固定資産減価償却率"/>
        <xdr:cNvSpPr txBox="1"/>
      </xdr:nvSpPr>
      <xdr:spPr>
        <a:xfrm>
          <a:off x="927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72829</xdr:rowOff>
    </xdr:from>
    <xdr:to>
      <xdr:col>55</xdr:col>
      <xdr:colOff>50800</xdr:colOff>
      <xdr:row>39</xdr:row>
      <xdr:rowOff>2979</xdr:rowOff>
    </xdr:to>
    <xdr:sp macro="" textlink="">
      <xdr:nvSpPr>
        <xdr:cNvPr id="132" name="楕円 131"/>
        <xdr:cNvSpPr/>
      </xdr:nvSpPr>
      <xdr:spPr>
        <a:xfrm>
          <a:off x="10426700" y="65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95706</xdr:rowOff>
    </xdr:from>
    <xdr:ext cx="534377" cy="259045"/>
    <xdr:sp macro="" textlink="">
      <xdr:nvSpPr>
        <xdr:cNvPr id="133" name="【道路】&#10;一人当たり延長該当値テキスト"/>
        <xdr:cNvSpPr txBox="1"/>
      </xdr:nvSpPr>
      <xdr:spPr>
        <a:xfrm>
          <a:off x="10515600" y="64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93828</xdr:rowOff>
    </xdr:from>
    <xdr:to>
      <xdr:col>50</xdr:col>
      <xdr:colOff>165100</xdr:colOff>
      <xdr:row>39</xdr:row>
      <xdr:rowOff>23978</xdr:rowOff>
    </xdr:to>
    <xdr:sp macro="" textlink="">
      <xdr:nvSpPr>
        <xdr:cNvPr id="134" name="楕円 133"/>
        <xdr:cNvSpPr/>
      </xdr:nvSpPr>
      <xdr:spPr>
        <a:xfrm>
          <a:off x="9588500" y="66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123629</xdr:rowOff>
    </xdr:from>
    <xdr:to>
      <xdr:col>55</xdr:col>
      <xdr:colOff>0</xdr:colOff>
      <xdr:row>38</xdr:row>
      <xdr:rowOff>144628</xdr:rowOff>
    </xdr:to>
    <xdr:cxnSp macro="">
      <xdr:nvCxnSpPr>
        <xdr:cNvPr id="135" name="直線コネクタ 134"/>
        <xdr:cNvCxnSpPr/>
      </xdr:nvCxnSpPr>
      <xdr:spPr>
        <a:xfrm flipV="1">
          <a:off x="9639300" y="6638729"/>
          <a:ext cx="8382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109927</xdr:rowOff>
    </xdr:from>
    <xdr:to>
      <xdr:col>46</xdr:col>
      <xdr:colOff>38100</xdr:colOff>
      <xdr:row>39</xdr:row>
      <xdr:rowOff>40077</xdr:rowOff>
    </xdr:to>
    <xdr:sp macro="" textlink="">
      <xdr:nvSpPr>
        <xdr:cNvPr id="136" name="楕円 135"/>
        <xdr:cNvSpPr/>
      </xdr:nvSpPr>
      <xdr:spPr>
        <a:xfrm>
          <a:off x="8699500" y="66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144628</xdr:rowOff>
    </xdr:from>
    <xdr:to>
      <xdr:col>50</xdr:col>
      <xdr:colOff>114300</xdr:colOff>
      <xdr:row>38</xdr:row>
      <xdr:rowOff>160727</xdr:rowOff>
    </xdr:to>
    <xdr:cxnSp macro="">
      <xdr:nvCxnSpPr>
        <xdr:cNvPr id="137" name="直線コネクタ 136"/>
        <xdr:cNvCxnSpPr/>
      </xdr:nvCxnSpPr>
      <xdr:spPr>
        <a:xfrm flipV="1">
          <a:off x="8750300" y="6659728"/>
          <a:ext cx="889000" cy="1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123840</xdr:rowOff>
    </xdr:from>
    <xdr:to>
      <xdr:col>41</xdr:col>
      <xdr:colOff>101600</xdr:colOff>
      <xdr:row>39</xdr:row>
      <xdr:rowOff>53990</xdr:rowOff>
    </xdr:to>
    <xdr:sp macro="" textlink="">
      <xdr:nvSpPr>
        <xdr:cNvPr id="138" name="楕円 137"/>
        <xdr:cNvSpPr/>
      </xdr:nvSpPr>
      <xdr:spPr>
        <a:xfrm>
          <a:off x="7810500" y="66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160727</xdr:rowOff>
    </xdr:from>
    <xdr:to>
      <xdr:col>45</xdr:col>
      <xdr:colOff>177800</xdr:colOff>
      <xdr:row>39</xdr:row>
      <xdr:rowOff>3190</xdr:rowOff>
    </xdr:to>
    <xdr:cxnSp macro="">
      <xdr:nvCxnSpPr>
        <xdr:cNvPr id="139" name="直線コネクタ 138"/>
        <xdr:cNvCxnSpPr/>
      </xdr:nvCxnSpPr>
      <xdr:spPr>
        <a:xfrm flipV="1">
          <a:off x="7861300" y="6675827"/>
          <a:ext cx="889000" cy="1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134192</xdr:rowOff>
    </xdr:from>
    <xdr:to>
      <xdr:col>36</xdr:col>
      <xdr:colOff>165100</xdr:colOff>
      <xdr:row>39</xdr:row>
      <xdr:rowOff>64342</xdr:rowOff>
    </xdr:to>
    <xdr:sp macro="" textlink="">
      <xdr:nvSpPr>
        <xdr:cNvPr id="140" name="楕円 139"/>
        <xdr:cNvSpPr/>
      </xdr:nvSpPr>
      <xdr:spPr>
        <a:xfrm>
          <a:off x="6921500" y="664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3190</xdr:rowOff>
    </xdr:from>
    <xdr:to>
      <xdr:col>41</xdr:col>
      <xdr:colOff>50800</xdr:colOff>
      <xdr:row>39</xdr:row>
      <xdr:rowOff>13542</xdr:rowOff>
    </xdr:to>
    <xdr:cxnSp macro="">
      <xdr:nvCxnSpPr>
        <xdr:cNvPr id="141" name="直線コネクタ 140"/>
        <xdr:cNvCxnSpPr/>
      </xdr:nvCxnSpPr>
      <xdr:spPr>
        <a:xfrm flipV="1">
          <a:off x="6972300" y="6689740"/>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26557</xdr:rowOff>
    </xdr:from>
    <xdr:ext cx="534377" cy="259045"/>
    <xdr:sp macro="" textlink="">
      <xdr:nvSpPr>
        <xdr:cNvPr id="142" name="n_1aveValue【道路】&#10;一人当たり延長"/>
        <xdr:cNvSpPr txBox="1"/>
      </xdr:nvSpPr>
      <xdr:spPr>
        <a:xfrm>
          <a:off x="9359411" y="70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36963</xdr:rowOff>
    </xdr:from>
    <xdr:ext cx="534377" cy="259045"/>
    <xdr:sp macro="" textlink="">
      <xdr:nvSpPr>
        <xdr:cNvPr id="143" name="n_2aveValue【道路】&#10;一人当たり延長"/>
        <xdr:cNvSpPr txBox="1"/>
      </xdr:nvSpPr>
      <xdr:spPr>
        <a:xfrm>
          <a:off x="8483111" y="70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52322</xdr:rowOff>
    </xdr:from>
    <xdr:ext cx="534377" cy="259045"/>
    <xdr:sp macro="" textlink="">
      <xdr:nvSpPr>
        <xdr:cNvPr id="144" name="n_3aveValue【道路】&#10;一人当たり延長"/>
        <xdr:cNvSpPr txBox="1"/>
      </xdr:nvSpPr>
      <xdr:spPr>
        <a:xfrm>
          <a:off x="7594111" y="708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49057</xdr:rowOff>
    </xdr:from>
    <xdr:ext cx="534377" cy="259045"/>
    <xdr:sp macro="" textlink="">
      <xdr:nvSpPr>
        <xdr:cNvPr id="145" name="n_4aveValue【道路】&#10;一人当たり延長"/>
        <xdr:cNvSpPr txBox="1"/>
      </xdr:nvSpPr>
      <xdr:spPr>
        <a:xfrm>
          <a:off x="6705111" y="707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40505</xdr:rowOff>
    </xdr:from>
    <xdr:ext cx="534377" cy="259045"/>
    <xdr:sp macro="" textlink="">
      <xdr:nvSpPr>
        <xdr:cNvPr id="146" name="n_1mainValue【道路】&#10;一人当たり延長"/>
        <xdr:cNvSpPr txBox="1"/>
      </xdr:nvSpPr>
      <xdr:spPr>
        <a:xfrm>
          <a:off x="9359411" y="638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56604</xdr:rowOff>
    </xdr:from>
    <xdr:ext cx="534377" cy="259045"/>
    <xdr:sp macro="" textlink="">
      <xdr:nvSpPr>
        <xdr:cNvPr id="147" name="n_2mainValue【道路】&#10;一人当たり延長"/>
        <xdr:cNvSpPr txBox="1"/>
      </xdr:nvSpPr>
      <xdr:spPr>
        <a:xfrm>
          <a:off x="8483111" y="64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70516</xdr:rowOff>
    </xdr:from>
    <xdr:ext cx="534377" cy="259045"/>
    <xdr:sp macro="" textlink="">
      <xdr:nvSpPr>
        <xdr:cNvPr id="148" name="n_3mainValue【道路】&#10;一人当たり延長"/>
        <xdr:cNvSpPr txBox="1"/>
      </xdr:nvSpPr>
      <xdr:spPr>
        <a:xfrm>
          <a:off x="7594111" y="641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80869</xdr:rowOff>
    </xdr:from>
    <xdr:ext cx="534377" cy="259045"/>
    <xdr:sp macro="" textlink="">
      <xdr:nvSpPr>
        <xdr:cNvPr id="149" name="n_4mainValue【道路】&#10;一人当たり延長"/>
        <xdr:cNvSpPr txBox="1"/>
      </xdr:nvSpPr>
      <xdr:spPr>
        <a:xfrm>
          <a:off x="6705111" y="64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89" name="楕円 188"/>
        <xdr:cNvSpPr/>
      </xdr:nvSpPr>
      <xdr:spPr>
        <a:xfrm>
          <a:off x="4584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74947</xdr:rowOff>
    </xdr:from>
    <xdr:ext cx="405111" cy="259045"/>
    <xdr:sp macro="" textlink="">
      <xdr:nvSpPr>
        <xdr:cNvPr id="190" name="【橋りょう・トンネル】&#10;有形固定資産減価償却率該当値テキスト"/>
        <xdr:cNvSpPr txBox="1"/>
      </xdr:nvSpPr>
      <xdr:spPr>
        <a:xfrm>
          <a:off x="4673600" y="1036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23495</xdr:rowOff>
    </xdr:from>
    <xdr:to>
      <xdr:col>20</xdr:col>
      <xdr:colOff>38100</xdr:colOff>
      <xdr:row>61</xdr:row>
      <xdr:rowOff>125095</xdr:rowOff>
    </xdr:to>
    <xdr:sp macro="" textlink="">
      <xdr:nvSpPr>
        <xdr:cNvPr id="191" name="楕円 190"/>
        <xdr:cNvSpPr/>
      </xdr:nvSpPr>
      <xdr:spPr>
        <a:xfrm>
          <a:off x="3746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74295</xdr:rowOff>
    </xdr:from>
    <xdr:to>
      <xdr:col>24</xdr:col>
      <xdr:colOff>63500</xdr:colOff>
      <xdr:row>61</xdr:row>
      <xdr:rowOff>102870</xdr:rowOff>
    </xdr:to>
    <xdr:cxnSp macro="">
      <xdr:nvCxnSpPr>
        <xdr:cNvPr id="192" name="直線コネクタ 191"/>
        <xdr:cNvCxnSpPr/>
      </xdr:nvCxnSpPr>
      <xdr:spPr>
        <a:xfrm>
          <a:off x="3797300" y="105327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164465</xdr:rowOff>
    </xdr:from>
    <xdr:to>
      <xdr:col>15</xdr:col>
      <xdr:colOff>101600</xdr:colOff>
      <xdr:row>61</xdr:row>
      <xdr:rowOff>94615</xdr:rowOff>
    </xdr:to>
    <xdr:sp macro="" textlink="">
      <xdr:nvSpPr>
        <xdr:cNvPr id="193" name="楕円 192"/>
        <xdr:cNvSpPr/>
      </xdr:nvSpPr>
      <xdr:spPr>
        <a:xfrm>
          <a:off x="2857500" y="1045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43815</xdr:rowOff>
    </xdr:from>
    <xdr:to>
      <xdr:col>19</xdr:col>
      <xdr:colOff>177800</xdr:colOff>
      <xdr:row>61</xdr:row>
      <xdr:rowOff>74295</xdr:rowOff>
    </xdr:to>
    <xdr:cxnSp macro="">
      <xdr:nvCxnSpPr>
        <xdr:cNvPr id="194" name="直線コネクタ 193"/>
        <xdr:cNvCxnSpPr/>
      </xdr:nvCxnSpPr>
      <xdr:spPr>
        <a:xfrm>
          <a:off x="2908300" y="1050226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133985</xdr:rowOff>
    </xdr:from>
    <xdr:to>
      <xdr:col>10</xdr:col>
      <xdr:colOff>165100</xdr:colOff>
      <xdr:row>61</xdr:row>
      <xdr:rowOff>64135</xdr:rowOff>
    </xdr:to>
    <xdr:sp macro="" textlink="">
      <xdr:nvSpPr>
        <xdr:cNvPr id="195" name="楕円 194"/>
        <xdr:cNvSpPr/>
      </xdr:nvSpPr>
      <xdr:spPr>
        <a:xfrm>
          <a:off x="1968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13335</xdr:rowOff>
    </xdr:from>
    <xdr:to>
      <xdr:col>15</xdr:col>
      <xdr:colOff>50800</xdr:colOff>
      <xdr:row>61</xdr:row>
      <xdr:rowOff>43815</xdr:rowOff>
    </xdr:to>
    <xdr:cxnSp macro="">
      <xdr:nvCxnSpPr>
        <xdr:cNvPr id="196" name="直線コネクタ 195"/>
        <xdr:cNvCxnSpPr/>
      </xdr:nvCxnSpPr>
      <xdr:spPr>
        <a:xfrm>
          <a:off x="2019300" y="104717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105410</xdr:rowOff>
    </xdr:from>
    <xdr:to>
      <xdr:col>6</xdr:col>
      <xdr:colOff>38100</xdr:colOff>
      <xdr:row>61</xdr:row>
      <xdr:rowOff>35560</xdr:rowOff>
    </xdr:to>
    <xdr:sp macro="" textlink="">
      <xdr:nvSpPr>
        <xdr:cNvPr id="197" name="楕円 196"/>
        <xdr:cNvSpPr/>
      </xdr:nvSpPr>
      <xdr:spPr>
        <a:xfrm>
          <a:off x="1079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156210</xdr:rowOff>
    </xdr:from>
    <xdr:to>
      <xdr:col>10</xdr:col>
      <xdr:colOff>114300</xdr:colOff>
      <xdr:row>61</xdr:row>
      <xdr:rowOff>13335</xdr:rowOff>
    </xdr:to>
    <xdr:cxnSp macro="">
      <xdr:nvCxnSpPr>
        <xdr:cNvPr id="198" name="直線コネクタ 197"/>
        <xdr:cNvCxnSpPr/>
      </xdr:nvCxnSpPr>
      <xdr:spPr>
        <a:xfrm>
          <a:off x="1130300" y="104432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141622</xdr:rowOff>
    </xdr:from>
    <xdr:ext cx="405111" cy="259045"/>
    <xdr:sp macro="" textlink="">
      <xdr:nvSpPr>
        <xdr:cNvPr id="203" name="n_1mainValue【橋りょう・トンネル】&#10;有形固定資産減価償却率"/>
        <xdr:cNvSpPr txBox="1"/>
      </xdr:nvSpPr>
      <xdr:spPr>
        <a:xfrm>
          <a:off x="3582044" y="1025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204" name="n_2mainValue【橋りょう・トンネル】&#10;有形固定資産減価償却率"/>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80662</xdr:rowOff>
    </xdr:from>
    <xdr:ext cx="405111" cy="259045"/>
    <xdr:sp macro="" textlink="">
      <xdr:nvSpPr>
        <xdr:cNvPr id="205" name="n_3mainValue【橋りょう・トンネル】&#10;有形固定資産減価償却率"/>
        <xdr:cNvSpPr txBox="1"/>
      </xdr:nvSpPr>
      <xdr:spPr>
        <a:xfrm>
          <a:off x="1816744" y="1019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52087</xdr:rowOff>
    </xdr:from>
    <xdr:ext cx="405111" cy="259045"/>
    <xdr:sp macro="" textlink="">
      <xdr:nvSpPr>
        <xdr:cNvPr id="206" name="n_4mainValue【橋りょう・トンネル】&#10;有形固定資産減価償却率"/>
        <xdr:cNvSpPr txBox="1"/>
      </xdr:nvSpPr>
      <xdr:spPr>
        <a:xfrm>
          <a:off x="927744" y="1016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235" name="【橋りょう・トンネル】&#10;一人当たり有形固定資産（償却資産）額平均値テキスト"/>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146665</xdr:rowOff>
    </xdr:from>
    <xdr:to>
      <xdr:col>55</xdr:col>
      <xdr:colOff>50800</xdr:colOff>
      <xdr:row>59</xdr:row>
      <xdr:rowOff>76815</xdr:rowOff>
    </xdr:to>
    <xdr:sp macro="" textlink="">
      <xdr:nvSpPr>
        <xdr:cNvPr id="246" name="楕円 245"/>
        <xdr:cNvSpPr/>
      </xdr:nvSpPr>
      <xdr:spPr>
        <a:xfrm>
          <a:off x="10426700" y="1009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169542</xdr:rowOff>
    </xdr:from>
    <xdr:ext cx="690189" cy="259045"/>
    <xdr:sp macro="" textlink="">
      <xdr:nvSpPr>
        <xdr:cNvPr id="247" name="【橋りょう・トンネル】&#10;一人当たり有形固定資産（償却資産）額該当値テキスト"/>
        <xdr:cNvSpPr txBox="1"/>
      </xdr:nvSpPr>
      <xdr:spPr>
        <a:xfrm>
          <a:off x="10515600" y="99421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169963</xdr:rowOff>
    </xdr:from>
    <xdr:to>
      <xdr:col>50</xdr:col>
      <xdr:colOff>165100</xdr:colOff>
      <xdr:row>59</xdr:row>
      <xdr:rowOff>100113</xdr:rowOff>
    </xdr:to>
    <xdr:sp macro="" textlink="">
      <xdr:nvSpPr>
        <xdr:cNvPr id="248" name="楕円 247"/>
        <xdr:cNvSpPr/>
      </xdr:nvSpPr>
      <xdr:spPr>
        <a:xfrm>
          <a:off x="9588500" y="1011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26015</xdr:rowOff>
    </xdr:from>
    <xdr:to>
      <xdr:col>55</xdr:col>
      <xdr:colOff>0</xdr:colOff>
      <xdr:row>59</xdr:row>
      <xdr:rowOff>49313</xdr:rowOff>
    </xdr:to>
    <xdr:cxnSp macro="">
      <xdr:nvCxnSpPr>
        <xdr:cNvPr id="249" name="直線コネクタ 248"/>
        <xdr:cNvCxnSpPr/>
      </xdr:nvCxnSpPr>
      <xdr:spPr>
        <a:xfrm flipV="1">
          <a:off x="9639300" y="10141565"/>
          <a:ext cx="838200" cy="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18713</xdr:rowOff>
    </xdr:from>
    <xdr:to>
      <xdr:col>46</xdr:col>
      <xdr:colOff>38100</xdr:colOff>
      <xdr:row>59</xdr:row>
      <xdr:rowOff>120313</xdr:rowOff>
    </xdr:to>
    <xdr:sp macro="" textlink="">
      <xdr:nvSpPr>
        <xdr:cNvPr id="250" name="楕円 249"/>
        <xdr:cNvSpPr/>
      </xdr:nvSpPr>
      <xdr:spPr>
        <a:xfrm>
          <a:off x="8699500" y="1013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49313</xdr:rowOff>
    </xdr:from>
    <xdr:to>
      <xdr:col>50</xdr:col>
      <xdr:colOff>114300</xdr:colOff>
      <xdr:row>59</xdr:row>
      <xdr:rowOff>69513</xdr:rowOff>
    </xdr:to>
    <xdr:cxnSp macro="">
      <xdr:nvCxnSpPr>
        <xdr:cNvPr id="251" name="直線コネクタ 250"/>
        <xdr:cNvCxnSpPr/>
      </xdr:nvCxnSpPr>
      <xdr:spPr>
        <a:xfrm flipV="1">
          <a:off x="8750300" y="10164863"/>
          <a:ext cx="889000" cy="2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39328</xdr:rowOff>
    </xdr:from>
    <xdr:to>
      <xdr:col>41</xdr:col>
      <xdr:colOff>101600</xdr:colOff>
      <xdr:row>59</xdr:row>
      <xdr:rowOff>140928</xdr:rowOff>
    </xdr:to>
    <xdr:sp macro="" textlink="">
      <xdr:nvSpPr>
        <xdr:cNvPr id="252" name="楕円 251"/>
        <xdr:cNvSpPr/>
      </xdr:nvSpPr>
      <xdr:spPr>
        <a:xfrm>
          <a:off x="7810500" y="1015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69513</xdr:rowOff>
    </xdr:from>
    <xdr:to>
      <xdr:col>45</xdr:col>
      <xdr:colOff>177800</xdr:colOff>
      <xdr:row>59</xdr:row>
      <xdr:rowOff>90128</xdr:rowOff>
    </xdr:to>
    <xdr:cxnSp macro="">
      <xdr:nvCxnSpPr>
        <xdr:cNvPr id="253" name="直線コネクタ 252"/>
        <xdr:cNvCxnSpPr/>
      </xdr:nvCxnSpPr>
      <xdr:spPr>
        <a:xfrm flipV="1">
          <a:off x="7861300" y="10185063"/>
          <a:ext cx="889000" cy="2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53782</xdr:rowOff>
    </xdr:from>
    <xdr:to>
      <xdr:col>36</xdr:col>
      <xdr:colOff>165100</xdr:colOff>
      <xdr:row>59</xdr:row>
      <xdr:rowOff>155382</xdr:rowOff>
    </xdr:to>
    <xdr:sp macro="" textlink="">
      <xdr:nvSpPr>
        <xdr:cNvPr id="254" name="楕円 253"/>
        <xdr:cNvSpPr/>
      </xdr:nvSpPr>
      <xdr:spPr>
        <a:xfrm>
          <a:off x="6921500" y="101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90128</xdr:rowOff>
    </xdr:from>
    <xdr:to>
      <xdr:col>41</xdr:col>
      <xdr:colOff>50800</xdr:colOff>
      <xdr:row>59</xdr:row>
      <xdr:rowOff>104582</xdr:rowOff>
    </xdr:to>
    <xdr:cxnSp macro="">
      <xdr:nvCxnSpPr>
        <xdr:cNvPr id="255" name="直線コネクタ 254"/>
        <xdr:cNvCxnSpPr/>
      </xdr:nvCxnSpPr>
      <xdr:spPr>
        <a:xfrm flipV="1">
          <a:off x="6972300" y="10205678"/>
          <a:ext cx="889000" cy="1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12183</xdr:rowOff>
    </xdr:from>
    <xdr:ext cx="599010" cy="259045"/>
    <xdr:sp macro="" textlink="">
      <xdr:nvSpPr>
        <xdr:cNvPr id="256" name="n_1aveValue【橋りょう・トンネル】&#10;一人当たり有形固定資産（償却資産）額"/>
        <xdr:cNvSpPr txBox="1"/>
      </xdr:nvSpPr>
      <xdr:spPr>
        <a:xfrm>
          <a:off x="9327095" y="1081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57" name="n_2aveValue【橋りょう・トンネル】&#10;一人当たり有形固定資産（償却資産）額"/>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19566</xdr:rowOff>
    </xdr:from>
    <xdr:ext cx="599010" cy="259045"/>
    <xdr:sp macro="" textlink="">
      <xdr:nvSpPr>
        <xdr:cNvPr id="258" name="n_3aveValue【橋りょう・トンネル】&#10;一人当たり有形固定資産（償却資産）額"/>
        <xdr:cNvSpPr txBox="1"/>
      </xdr:nvSpPr>
      <xdr:spPr>
        <a:xfrm>
          <a:off x="7561795" y="1082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26019</xdr:rowOff>
    </xdr:from>
    <xdr:ext cx="599010" cy="259045"/>
    <xdr:sp macro="" textlink="">
      <xdr:nvSpPr>
        <xdr:cNvPr id="259" name="n_4aveValue【橋りょう・トンネル】&#10;一人当たり有形固定資産（償却資産）額"/>
        <xdr:cNvSpPr txBox="1"/>
      </xdr:nvSpPr>
      <xdr:spPr>
        <a:xfrm>
          <a:off x="6672795" y="1082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57</xdr:row>
      <xdr:rowOff>116640</xdr:rowOff>
    </xdr:from>
    <xdr:ext cx="690189" cy="259045"/>
    <xdr:sp macro="" textlink="">
      <xdr:nvSpPr>
        <xdr:cNvPr id="260" name="n_1mainValue【橋りょう・トンネル】&#10;一人当たり有形固定資産（償却資産）額"/>
        <xdr:cNvSpPr txBox="1"/>
      </xdr:nvSpPr>
      <xdr:spPr>
        <a:xfrm>
          <a:off x="9281505" y="988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57</xdr:row>
      <xdr:rowOff>136840</xdr:rowOff>
    </xdr:from>
    <xdr:ext cx="690189" cy="259045"/>
    <xdr:sp macro="" textlink="">
      <xdr:nvSpPr>
        <xdr:cNvPr id="261" name="n_2mainValue【橋りょう・トンネル】&#10;一人当たり有形固定資産（償却資産）額"/>
        <xdr:cNvSpPr txBox="1"/>
      </xdr:nvSpPr>
      <xdr:spPr>
        <a:xfrm>
          <a:off x="8405205" y="99094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57</xdr:row>
      <xdr:rowOff>157455</xdr:rowOff>
    </xdr:from>
    <xdr:ext cx="690189" cy="259045"/>
    <xdr:sp macro="" textlink="">
      <xdr:nvSpPr>
        <xdr:cNvPr id="262" name="n_3mainValue【橋りょう・トンネル】&#10;一人当たり有形固定資産（償却資産）額"/>
        <xdr:cNvSpPr txBox="1"/>
      </xdr:nvSpPr>
      <xdr:spPr>
        <a:xfrm>
          <a:off x="7516205" y="99301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58</xdr:row>
      <xdr:rowOff>459</xdr:rowOff>
    </xdr:from>
    <xdr:ext cx="690189" cy="259045"/>
    <xdr:sp macro="" textlink="">
      <xdr:nvSpPr>
        <xdr:cNvPr id="263" name="n_4mainValue【橋りょう・トンネル】&#10;一人当たり有形固定資産（償却資産）額"/>
        <xdr:cNvSpPr txBox="1"/>
      </xdr:nvSpPr>
      <xdr:spPr>
        <a:xfrm>
          <a:off x="6627205" y="99445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93" name="【公営住宅】&#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304" name="楕円 303"/>
        <xdr:cNvSpPr/>
      </xdr:nvSpPr>
      <xdr:spPr>
        <a:xfrm>
          <a:off x="45847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111141</xdr:rowOff>
    </xdr:from>
    <xdr:ext cx="405111" cy="259045"/>
    <xdr:sp macro="" textlink="">
      <xdr:nvSpPr>
        <xdr:cNvPr id="305" name="【公営住宅】&#10;有形固定資産減価償却率該当値テキスト"/>
        <xdr:cNvSpPr txBox="1"/>
      </xdr:nvSpPr>
      <xdr:spPr>
        <a:xfrm>
          <a:off x="4673600" y="1399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53975</xdr:rowOff>
    </xdr:from>
    <xdr:to>
      <xdr:col>20</xdr:col>
      <xdr:colOff>38100</xdr:colOff>
      <xdr:row>82</xdr:row>
      <xdr:rowOff>155575</xdr:rowOff>
    </xdr:to>
    <xdr:sp macro="" textlink="">
      <xdr:nvSpPr>
        <xdr:cNvPr id="306" name="楕円 305"/>
        <xdr:cNvSpPr/>
      </xdr:nvSpPr>
      <xdr:spPr>
        <a:xfrm>
          <a:off x="3746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104775</xdr:rowOff>
    </xdr:from>
    <xdr:to>
      <xdr:col>24</xdr:col>
      <xdr:colOff>63500</xdr:colOff>
      <xdr:row>82</xdr:row>
      <xdr:rowOff>139064</xdr:rowOff>
    </xdr:to>
    <xdr:cxnSp macro="">
      <xdr:nvCxnSpPr>
        <xdr:cNvPr id="307" name="直線コネクタ 306"/>
        <xdr:cNvCxnSpPr/>
      </xdr:nvCxnSpPr>
      <xdr:spPr>
        <a:xfrm>
          <a:off x="3797300" y="141636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308" name="楕円 307"/>
        <xdr:cNvSpPr/>
      </xdr:nvSpPr>
      <xdr:spPr>
        <a:xfrm>
          <a:off x="2857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104775</xdr:rowOff>
    </xdr:to>
    <xdr:cxnSp macro="">
      <xdr:nvCxnSpPr>
        <xdr:cNvPr id="309" name="直線コネクタ 308"/>
        <xdr:cNvCxnSpPr/>
      </xdr:nvCxnSpPr>
      <xdr:spPr>
        <a:xfrm>
          <a:off x="2908300" y="141312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133986</xdr:rowOff>
    </xdr:from>
    <xdr:to>
      <xdr:col>10</xdr:col>
      <xdr:colOff>165100</xdr:colOff>
      <xdr:row>82</xdr:row>
      <xdr:rowOff>64136</xdr:rowOff>
    </xdr:to>
    <xdr:sp macro="" textlink="">
      <xdr:nvSpPr>
        <xdr:cNvPr id="310" name="楕円 309"/>
        <xdr:cNvSpPr/>
      </xdr:nvSpPr>
      <xdr:spPr>
        <a:xfrm>
          <a:off x="1968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13336</xdr:rowOff>
    </xdr:from>
    <xdr:to>
      <xdr:col>15</xdr:col>
      <xdr:colOff>50800</xdr:colOff>
      <xdr:row>82</xdr:row>
      <xdr:rowOff>72389</xdr:rowOff>
    </xdr:to>
    <xdr:cxnSp macro="">
      <xdr:nvCxnSpPr>
        <xdr:cNvPr id="311" name="直線コネクタ 310"/>
        <xdr:cNvCxnSpPr/>
      </xdr:nvCxnSpPr>
      <xdr:spPr>
        <a:xfrm>
          <a:off x="2019300" y="14072236"/>
          <a:ext cx="8890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113030</xdr:rowOff>
    </xdr:from>
    <xdr:to>
      <xdr:col>6</xdr:col>
      <xdr:colOff>38100</xdr:colOff>
      <xdr:row>83</xdr:row>
      <xdr:rowOff>43180</xdr:rowOff>
    </xdr:to>
    <xdr:sp macro="" textlink="">
      <xdr:nvSpPr>
        <xdr:cNvPr id="312" name="楕円 311"/>
        <xdr:cNvSpPr/>
      </xdr:nvSpPr>
      <xdr:spPr>
        <a:xfrm>
          <a:off x="1079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13336</xdr:rowOff>
    </xdr:from>
    <xdr:to>
      <xdr:col>10</xdr:col>
      <xdr:colOff>114300</xdr:colOff>
      <xdr:row>82</xdr:row>
      <xdr:rowOff>163830</xdr:rowOff>
    </xdr:to>
    <xdr:cxnSp macro="">
      <xdr:nvCxnSpPr>
        <xdr:cNvPr id="313" name="直線コネクタ 312"/>
        <xdr:cNvCxnSpPr/>
      </xdr:nvCxnSpPr>
      <xdr:spPr>
        <a:xfrm flipV="1">
          <a:off x="1130300" y="14072236"/>
          <a:ext cx="889000" cy="15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4" name="n_1aveValue【公営住宅】&#10;有形固定資産減価償却率"/>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315" name="n_2aveValue【公営住宅】&#10;有形固定資産減価償却率"/>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6" name="n_3ave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652</xdr:rowOff>
    </xdr:from>
    <xdr:ext cx="405111" cy="259045"/>
    <xdr:sp macro="" textlink="">
      <xdr:nvSpPr>
        <xdr:cNvPr id="318" name="n_1mainValue【公営住宅】&#10;有形固定資産減価償却率"/>
        <xdr:cNvSpPr txBox="1"/>
      </xdr:nvSpPr>
      <xdr:spPr>
        <a:xfrm>
          <a:off x="35820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9" name="n_2main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80663</xdr:rowOff>
    </xdr:from>
    <xdr:ext cx="405111" cy="259045"/>
    <xdr:sp macro="" textlink="">
      <xdr:nvSpPr>
        <xdr:cNvPr id="320" name="n_3mainValue【公営住宅】&#10;有形固定資産減価償却率"/>
        <xdr:cNvSpPr txBox="1"/>
      </xdr:nvSpPr>
      <xdr:spPr>
        <a:xfrm>
          <a:off x="1816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34307</xdr:rowOff>
    </xdr:from>
    <xdr:ext cx="405111" cy="259045"/>
    <xdr:sp macro="" textlink="">
      <xdr:nvSpPr>
        <xdr:cNvPr id="321" name="n_4mainValue【公営住宅】&#10;有形固定資産減価償却率"/>
        <xdr:cNvSpPr txBox="1"/>
      </xdr:nvSpPr>
      <xdr:spPr>
        <a:xfrm>
          <a:off x="9277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348" name="【公営住宅】&#10;一人当たり面積平均値テキスト"/>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85049</xdr:rowOff>
    </xdr:from>
    <xdr:to>
      <xdr:col>55</xdr:col>
      <xdr:colOff>50800</xdr:colOff>
      <xdr:row>86</xdr:row>
      <xdr:rowOff>15199</xdr:rowOff>
    </xdr:to>
    <xdr:sp macro="" textlink="">
      <xdr:nvSpPr>
        <xdr:cNvPr id="359" name="楕円 358"/>
        <xdr:cNvSpPr/>
      </xdr:nvSpPr>
      <xdr:spPr>
        <a:xfrm>
          <a:off x="10426700" y="1465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44426</xdr:rowOff>
    </xdr:from>
    <xdr:ext cx="469744" cy="259045"/>
    <xdr:sp macro="" textlink="">
      <xdr:nvSpPr>
        <xdr:cNvPr id="360" name="【公営住宅】&#10;一人当たり面積該当値テキスト"/>
        <xdr:cNvSpPr txBox="1"/>
      </xdr:nvSpPr>
      <xdr:spPr>
        <a:xfrm>
          <a:off x="10515600" y="1444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86878</xdr:rowOff>
    </xdr:from>
    <xdr:to>
      <xdr:col>50</xdr:col>
      <xdr:colOff>165100</xdr:colOff>
      <xdr:row>86</xdr:row>
      <xdr:rowOff>17028</xdr:rowOff>
    </xdr:to>
    <xdr:sp macro="" textlink="">
      <xdr:nvSpPr>
        <xdr:cNvPr id="361" name="楕円 360"/>
        <xdr:cNvSpPr/>
      </xdr:nvSpPr>
      <xdr:spPr>
        <a:xfrm>
          <a:off x="9588500" y="146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135849</xdr:rowOff>
    </xdr:from>
    <xdr:to>
      <xdr:col>55</xdr:col>
      <xdr:colOff>0</xdr:colOff>
      <xdr:row>85</xdr:row>
      <xdr:rowOff>137678</xdr:rowOff>
    </xdr:to>
    <xdr:cxnSp macro="">
      <xdr:nvCxnSpPr>
        <xdr:cNvPr id="362" name="直線コネクタ 361"/>
        <xdr:cNvCxnSpPr/>
      </xdr:nvCxnSpPr>
      <xdr:spPr>
        <a:xfrm flipV="1">
          <a:off x="9639300" y="1470909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90627</xdr:rowOff>
    </xdr:from>
    <xdr:to>
      <xdr:col>46</xdr:col>
      <xdr:colOff>38100</xdr:colOff>
      <xdr:row>86</xdr:row>
      <xdr:rowOff>20777</xdr:rowOff>
    </xdr:to>
    <xdr:sp macro="" textlink="">
      <xdr:nvSpPr>
        <xdr:cNvPr id="363" name="楕円 362"/>
        <xdr:cNvSpPr/>
      </xdr:nvSpPr>
      <xdr:spPr>
        <a:xfrm>
          <a:off x="8699500" y="146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137678</xdr:rowOff>
    </xdr:from>
    <xdr:to>
      <xdr:col>50</xdr:col>
      <xdr:colOff>114300</xdr:colOff>
      <xdr:row>85</xdr:row>
      <xdr:rowOff>141427</xdr:rowOff>
    </xdr:to>
    <xdr:cxnSp macro="">
      <xdr:nvCxnSpPr>
        <xdr:cNvPr id="364" name="直線コネクタ 363"/>
        <xdr:cNvCxnSpPr/>
      </xdr:nvCxnSpPr>
      <xdr:spPr>
        <a:xfrm flipV="1">
          <a:off x="8750300" y="14710928"/>
          <a:ext cx="889000" cy="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91678</xdr:rowOff>
    </xdr:from>
    <xdr:to>
      <xdr:col>41</xdr:col>
      <xdr:colOff>101600</xdr:colOff>
      <xdr:row>86</xdr:row>
      <xdr:rowOff>21828</xdr:rowOff>
    </xdr:to>
    <xdr:sp macro="" textlink="">
      <xdr:nvSpPr>
        <xdr:cNvPr id="365" name="楕円 364"/>
        <xdr:cNvSpPr/>
      </xdr:nvSpPr>
      <xdr:spPr>
        <a:xfrm>
          <a:off x="7810500" y="146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141427</xdr:rowOff>
    </xdr:from>
    <xdr:to>
      <xdr:col>45</xdr:col>
      <xdr:colOff>177800</xdr:colOff>
      <xdr:row>85</xdr:row>
      <xdr:rowOff>142478</xdr:rowOff>
    </xdr:to>
    <xdr:cxnSp macro="">
      <xdr:nvCxnSpPr>
        <xdr:cNvPr id="366" name="直線コネクタ 365"/>
        <xdr:cNvCxnSpPr/>
      </xdr:nvCxnSpPr>
      <xdr:spPr>
        <a:xfrm flipV="1">
          <a:off x="7861300" y="14714677"/>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100137</xdr:rowOff>
    </xdr:from>
    <xdr:to>
      <xdr:col>36</xdr:col>
      <xdr:colOff>165100</xdr:colOff>
      <xdr:row>86</xdr:row>
      <xdr:rowOff>30287</xdr:rowOff>
    </xdr:to>
    <xdr:sp macro="" textlink="">
      <xdr:nvSpPr>
        <xdr:cNvPr id="367" name="楕円 366"/>
        <xdr:cNvSpPr/>
      </xdr:nvSpPr>
      <xdr:spPr>
        <a:xfrm>
          <a:off x="6921500" y="1467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142478</xdr:rowOff>
    </xdr:from>
    <xdr:to>
      <xdr:col>41</xdr:col>
      <xdr:colOff>50800</xdr:colOff>
      <xdr:row>85</xdr:row>
      <xdr:rowOff>150937</xdr:rowOff>
    </xdr:to>
    <xdr:cxnSp macro="">
      <xdr:nvCxnSpPr>
        <xdr:cNvPr id="368" name="直線コネクタ 367"/>
        <xdr:cNvCxnSpPr/>
      </xdr:nvCxnSpPr>
      <xdr:spPr>
        <a:xfrm flipV="1">
          <a:off x="6972300" y="14715728"/>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21734</xdr:rowOff>
    </xdr:from>
    <xdr:ext cx="469744" cy="259045"/>
    <xdr:sp macro="" textlink="">
      <xdr:nvSpPr>
        <xdr:cNvPr id="369" name="n_1aveValue【公営住宅】&#10;一人当たり面積"/>
        <xdr:cNvSpPr txBox="1"/>
      </xdr:nvSpPr>
      <xdr:spPr>
        <a:xfrm>
          <a:off x="9391727" y="1476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23105</xdr:rowOff>
    </xdr:from>
    <xdr:ext cx="469744" cy="259045"/>
    <xdr:sp macro="" textlink="">
      <xdr:nvSpPr>
        <xdr:cNvPr id="370" name="n_2aveValue【公営住宅】&#10;一人当たり面積"/>
        <xdr:cNvSpPr txBox="1"/>
      </xdr:nvSpPr>
      <xdr:spPr>
        <a:xfrm>
          <a:off x="85154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24615</xdr:rowOff>
    </xdr:from>
    <xdr:ext cx="469744" cy="259045"/>
    <xdr:sp macro="" textlink="">
      <xdr:nvSpPr>
        <xdr:cNvPr id="371" name="n_3aveValue【公営住宅】&#10;一人当たり面積"/>
        <xdr:cNvSpPr txBox="1"/>
      </xdr:nvSpPr>
      <xdr:spPr>
        <a:xfrm>
          <a:off x="7626427" y="147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25985</xdr:rowOff>
    </xdr:from>
    <xdr:ext cx="469744" cy="259045"/>
    <xdr:sp macro="" textlink="">
      <xdr:nvSpPr>
        <xdr:cNvPr id="372" name="n_4aveValue【公営住宅】&#10;一人当たり面積"/>
        <xdr:cNvSpPr txBox="1"/>
      </xdr:nvSpPr>
      <xdr:spPr>
        <a:xfrm>
          <a:off x="6737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33555</xdr:rowOff>
    </xdr:from>
    <xdr:ext cx="469744" cy="259045"/>
    <xdr:sp macro="" textlink="">
      <xdr:nvSpPr>
        <xdr:cNvPr id="373" name="n_1mainValue【公営住宅】&#10;一人当たり面積"/>
        <xdr:cNvSpPr txBox="1"/>
      </xdr:nvSpPr>
      <xdr:spPr>
        <a:xfrm>
          <a:off x="9391727" y="144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37304</xdr:rowOff>
    </xdr:from>
    <xdr:ext cx="469744" cy="259045"/>
    <xdr:sp macro="" textlink="">
      <xdr:nvSpPr>
        <xdr:cNvPr id="374" name="n_2mainValue【公営住宅】&#10;一人当たり面積"/>
        <xdr:cNvSpPr txBox="1"/>
      </xdr:nvSpPr>
      <xdr:spPr>
        <a:xfrm>
          <a:off x="8515427" y="1443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38355</xdr:rowOff>
    </xdr:from>
    <xdr:ext cx="469744" cy="259045"/>
    <xdr:sp macro="" textlink="">
      <xdr:nvSpPr>
        <xdr:cNvPr id="375" name="n_3mainValue【公営住宅】&#10;一人当たり面積"/>
        <xdr:cNvSpPr txBox="1"/>
      </xdr:nvSpPr>
      <xdr:spPr>
        <a:xfrm>
          <a:off x="7626427" y="1444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46814</xdr:rowOff>
    </xdr:from>
    <xdr:ext cx="469744" cy="259045"/>
    <xdr:sp macro="" textlink="">
      <xdr:nvSpPr>
        <xdr:cNvPr id="376" name="n_4mainValue【公営住宅】&#10;一人当たり面積"/>
        <xdr:cNvSpPr txBox="1"/>
      </xdr:nvSpPr>
      <xdr:spPr>
        <a:xfrm>
          <a:off x="6737427" y="14448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423"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28666</xdr:rowOff>
    </xdr:from>
    <xdr:to>
      <xdr:col>85</xdr:col>
      <xdr:colOff>177800</xdr:colOff>
      <xdr:row>39</xdr:row>
      <xdr:rowOff>130266</xdr:rowOff>
    </xdr:to>
    <xdr:sp macro="" textlink="">
      <xdr:nvSpPr>
        <xdr:cNvPr id="434" name="楕円 433"/>
        <xdr:cNvSpPr/>
      </xdr:nvSpPr>
      <xdr:spPr>
        <a:xfrm>
          <a:off x="162687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7093</xdr:rowOff>
    </xdr:from>
    <xdr:ext cx="405111" cy="259045"/>
    <xdr:sp macro="" textlink="">
      <xdr:nvSpPr>
        <xdr:cNvPr id="435" name="【認定こども園・幼稚園・保育所】&#10;有形固定資産減価償却率該当値テキスト"/>
        <xdr:cNvSpPr txBox="1"/>
      </xdr:nvSpPr>
      <xdr:spPr>
        <a:xfrm>
          <a:off x="16357600"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160927</xdr:rowOff>
    </xdr:from>
    <xdr:to>
      <xdr:col>81</xdr:col>
      <xdr:colOff>101600</xdr:colOff>
      <xdr:row>39</xdr:row>
      <xdr:rowOff>91077</xdr:rowOff>
    </xdr:to>
    <xdr:sp macro="" textlink="">
      <xdr:nvSpPr>
        <xdr:cNvPr id="436" name="楕円 435"/>
        <xdr:cNvSpPr/>
      </xdr:nvSpPr>
      <xdr:spPr>
        <a:xfrm>
          <a:off x="15430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40277</xdr:rowOff>
    </xdr:from>
    <xdr:to>
      <xdr:col>85</xdr:col>
      <xdr:colOff>127000</xdr:colOff>
      <xdr:row>39</xdr:row>
      <xdr:rowOff>79466</xdr:rowOff>
    </xdr:to>
    <xdr:cxnSp macro="">
      <xdr:nvCxnSpPr>
        <xdr:cNvPr id="437" name="直線コネクタ 436"/>
        <xdr:cNvCxnSpPr/>
      </xdr:nvCxnSpPr>
      <xdr:spPr>
        <a:xfrm>
          <a:off x="15481300" y="672682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113574</xdr:rowOff>
    </xdr:from>
    <xdr:to>
      <xdr:col>76</xdr:col>
      <xdr:colOff>165100</xdr:colOff>
      <xdr:row>39</xdr:row>
      <xdr:rowOff>43724</xdr:rowOff>
    </xdr:to>
    <xdr:sp macro="" textlink="">
      <xdr:nvSpPr>
        <xdr:cNvPr id="438" name="楕円 437"/>
        <xdr:cNvSpPr/>
      </xdr:nvSpPr>
      <xdr:spPr>
        <a:xfrm>
          <a:off x="14541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164374</xdr:rowOff>
    </xdr:from>
    <xdr:to>
      <xdr:col>81</xdr:col>
      <xdr:colOff>50800</xdr:colOff>
      <xdr:row>39</xdr:row>
      <xdr:rowOff>40277</xdr:rowOff>
    </xdr:to>
    <xdr:cxnSp macro="">
      <xdr:nvCxnSpPr>
        <xdr:cNvPr id="439" name="直線コネクタ 438"/>
        <xdr:cNvCxnSpPr/>
      </xdr:nvCxnSpPr>
      <xdr:spPr>
        <a:xfrm>
          <a:off x="14592300" y="667947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74385</xdr:rowOff>
    </xdr:from>
    <xdr:to>
      <xdr:col>72</xdr:col>
      <xdr:colOff>38100</xdr:colOff>
      <xdr:row>39</xdr:row>
      <xdr:rowOff>4535</xdr:rowOff>
    </xdr:to>
    <xdr:sp macro="" textlink="">
      <xdr:nvSpPr>
        <xdr:cNvPr id="440" name="楕円 439"/>
        <xdr:cNvSpPr/>
      </xdr:nvSpPr>
      <xdr:spPr>
        <a:xfrm>
          <a:off x="13652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125185</xdr:rowOff>
    </xdr:from>
    <xdr:to>
      <xdr:col>76</xdr:col>
      <xdr:colOff>114300</xdr:colOff>
      <xdr:row>38</xdr:row>
      <xdr:rowOff>164374</xdr:rowOff>
    </xdr:to>
    <xdr:cxnSp macro="">
      <xdr:nvCxnSpPr>
        <xdr:cNvPr id="441" name="直線コネクタ 440"/>
        <xdr:cNvCxnSpPr/>
      </xdr:nvCxnSpPr>
      <xdr:spPr>
        <a:xfrm>
          <a:off x="13703300" y="664028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22134</xdr:rowOff>
    </xdr:from>
    <xdr:to>
      <xdr:col>67</xdr:col>
      <xdr:colOff>101600</xdr:colOff>
      <xdr:row>38</xdr:row>
      <xdr:rowOff>123734</xdr:rowOff>
    </xdr:to>
    <xdr:sp macro="" textlink="">
      <xdr:nvSpPr>
        <xdr:cNvPr id="442" name="楕円 441"/>
        <xdr:cNvSpPr/>
      </xdr:nvSpPr>
      <xdr:spPr>
        <a:xfrm>
          <a:off x="12763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72934</xdr:rowOff>
    </xdr:from>
    <xdr:to>
      <xdr:col>71</xdr:col>
      <xdr:colOff>177800</xdr:colOff>
      <xdr:row>38</xdr:row>
      <xdr:rowOff>125185</xdr:rowOff>
    </xdr:to>
    <xdr:cxnSp macro="">
      <xdr:nvCxnSpPr>
        <xdr:cNvPr id="443" name="直線コネクタ 442"/>
        <xdr:cNvCxnSpPr/>
      </xdr:nvCxnSpPr>
      <xdr:spPr>
        <a:xfrm>
          <a:off x="12814300" y="658803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164754</xdr:rowOff>
    </xdr:from>
    <xdr:ext cx="405111" cy="259045"/>
    <xdr:sp macro="" textlink="">
      <xdr:nvSpPr>
        <xdr:cNvPr id="444"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135363</xdr:rowOff>
    </xdr:from>
    <xdr:ext cx="405111" cy="259045"/>
    <xdr:sp macro="" textlink="">
      <xdr:nvSpPr>
        <xdr:cNvPr id="445" name="n_2aveValue【認定こども園・幼稚園・保育所】&#10;有形固定資産減価償却率"/>
        <xdr:cNvSpPr txBox="1"/>
      </xdr:nvSpPr>
      <xdr:spPr>
        <a:xfrm>
          <a:off x="14389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46"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160581</xdr:rowOff>
    </xdr:from>
    <xdr:ext cx="405111" cy="259045"/>
    <xdr:sp macro="" textlink="">
      <xdr:nvSpPr>
        <xdr:cNvPr id="447" name="n_4aveValue【認定こども園・幼稚園・保育所】&#10;有形固定資産減価償却率"/>
        <xdr:cNvSpPr txBox="1"/>
      </xdr:nvSpPr>
      <xdr:spPr>
        <a:xfrm>
          <a:off x="126117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82204</xdr:rowOff>
    </xdr:from>
    <xdr:ext cx="405111" cy="259045"/>
    <xdr:sp macro="" textlink="">
      <xdr:nvSpPr>
        <xdr:cNvPr id="448" name="n_1mainValue【認定こども園・幼稚園・保育所】&#10;有形固定資産減価償却率"/>
        <xdr:cNvSpPr txBox="1"/>
      </xdr:nvSpPr>
      <xdr:spPr>
        <a:xfrm>
          <a:off x="152660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34851</xdr:rowOff>
    </xdr:from>
    <xdr:ext cx="405111" cy="259045"/>
    <xdr:sp macro="" textlink="">
      <xdr:nvSpPr>
        <xdr:cNvPr id="449" name="n_2mainValue【認定こども園・幼稚園・保育所】&#10;有形固定資産減価償却率"/>
        <xdr:cNvSpPr txBox="1"/>
      </xdr:nvSpPr>
      <xdr:spPr>
        <a:xfrm>
          <a:off x="14389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167112</xdr:rowOff>
    </xdr:from>
    <xdr:ext cx="405111" cy="259045"/>
    <xdr:sp macro="" textlink="">
      <xdr:nvSpPr>
        <xdr:cNvPr id="450" name="n_3mainValue【認定こども園・幼稚園・保育所】&#10;有形固定資産減価償却率"/>
        <xdr:cNvSpPr txBox="1"/>
      </xdr:nvSpPr>
      <xdr:spPr>
        <a:xfrm>
          <a:off x="13500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140261</xdr:rowOff>
    </xdr:from>
    <xdr:ext cx="405111" cy="259045"/>
    <xdr:sp macro="" textlink="">
      <xdr:nvSpPr>
        <xdr:cNvPr id="451" name="n_4mainValue【認定こども園・幼稚園・保育所】&#10;有形固定資産減価償却率"/>
        <xdr:cNvSpPr txBox="1"/>
      </xdr:nvSpPr>
      <xdr:spPr>
        <a:xfrm>
          <a:off x="12611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482" name="【認定こども園・幼稚園・保育所】&#10;一人当たり面積平均値テキスト"/>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110309</xdr:rowOff>
    </xdr:from>
    <xdr:to>
      <xdr:col>116</xdr:col>
      <xdr:colOff>114300</xdr:colOff>
      <xdr:row>41</xdr:row>
      <xdr:rowOff>40459</xdr:rowOff>
    </xdr:to>
    <xdr:sp macro="" textlink="">
      <xdr:nvSpPr>
        <xdr:cNvPr id="493" name="楕円 492"/>
        <xdr:cNvSpPr/>
      </xdr:nvSpPr>
      <xdr:spPr>
        <a:xfrm>
          <a:off x="221107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88736</xdr:rowOff>
    </xdr:from>
    <xdr:ext cx="469744" cy="259045"/>
    <xdr:sp macro="" textlink="">
      <xdr:nvSpPr>
        <xdr:cNvPr id="494" name="【認定こども園・幼稚園・保育所】&#10;一人当たり面積該当値テキスト"/>
        <xdr:cNvSpPr txBox="1"/>
      </xdr:nvSpPr>
      <xdr:spPr>
        <a:xfrm>
          <a:off x="22199600" y="694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116840</xdr:rowOff>
    </xdr:from>
    <xdr:to>
      <xdr:col>112</xdr:col>
      <xdr:colOff>38100</xdr:colOff>
      <xdr:row>41</xdr:row>
      <xdr:rowOff>46990</xdr:rowOff>
    </xdr:to>
    <xdr:sp macro="" textlink="">
      <xdr:nvSpPr>
        <xdr:cNvPr id="495" name="楕円 494"/>
        <xdr:cNvSpPr/>
      </xdr:nvSpPr>
      <xdr:spPr>
        <a:xfrm>
          <a:off x="2127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161109</xdr:rowOff>
    </xdr:from>
    <xdr:to>
      <xdr:col>116</xdr:col>
      <xdr:colOff>63500</xdr:colOff>
      <xdr:row>40</xdr:row>
      <xdr:rowOff>167640</xdr:rowOff>
    </xdr:to>
    <xdr:cxnSp macro="">
      <xdr:nvCxnSpPr>
        <xdr:cNvPr id="496" name="直線コネクタ 495"/>
        <xdr:cNvCxnSpPr/>
      </xdr:nvCxnSpPr>
      <xdr:spPr>
        <a:xfrm flipV="1">
          <a:off x="21323300" y="701910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123372</xdr:rowOff>
    </xdr:from>
    <xdr:to>
      <xdr:col>107</xdr:col>
      <xdr:colOff>101600</xdr:colOff>
      <xdr:row>41</xdr:row>
      <xdr:rowOff>53522</xdr:rowOff>
    </xdr:to>
    <xdr:sp macro="" textlink="">
      <xdr:nvSpPr>
        <xdr:cNvPr id="497" name="楕円 496"/>
        <xdr:cNvSpPr/>
      </xdr:nvSpPr>
      <xdr:spPr>
        <a:xfrm>
          <a:off x="20383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167640</xdr:rowOff>
    </xdr:from>
    <xdr:to>
      <xdr:col>111</xdr:col>
      <xdr:colOff>177800</xdr:colOff>
      <xdr:row>41</xdr:row>
      <xdr:rowOff>2722</xdr:rowOff>
    </xdr:to>
    <xdr:cxnSp macro="">
      <xdr:nvCxnSpPr>
        <xdr:cNvPr id="498" name="直線コネクタ 497"/>
        <xdr:cNvCxnSpPr/>
      </xdr:nvCxnSpPr>
      <xdr:spPr>
        <a:xfrm flipV="1">
          <a:off x="20434300" y="70256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129903</xdr:rowOff>
    </xdr:from>
    <xdr:to>
      <xdr:col>102</xdr:col>
      <xdr:colOff>165100</xdr:colOff>
      <xdr:row>41</xdr:row>
      <xdr:rowOff>60053</xdr:rowOff>
    </xdr:to>
    <xdr:sp macro="" textlink="">
      <xdr:nvSpPr>
        <xdr:cNvPr id="499" name="楕円 498"/>
        <xdr:cNvSpPr/>
      </xdr:nvSpPr>
      <xdr:spPr>
        <a:xfrm>
          <a:off x="19494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2722</xdr:rowOff>
    </xdr:from>
    <xdr:to>
      <xdr:col>107</xdr:col>
      <xdr:colOff>50800</xdr:colOff>
      <xdr:row>41</xdr:row>
      <xdr:rowOff>9253</xdr:rowOff>
    </xdr:to>
    <xdr:cxnSp macro="">
      <xdr:nvCxnSpPr>
        <xdr:cNvPr id="500" name="直線コネクタ 499"/>
        <xdr:cNvCxnSpPr/>
      </xdr:nvCxnSpPr>
      <xdr:spPr>
        <a:xfrm flipV="1">
          <a:off x="19545300" y="703217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133169</xdr:rowOff>
    </xdr:from>
    <xdr:to>
      <xdr:col>98</xdr:col>
      <xdr:colOff>38100</xdr:colOff>
      <xdr:row>41</xdr:row>
      <xdr:rowOff>63319</xdr:rowOff>
    </xdr:to>
    <xdr:sp macro="" textlink="">
      <xdr:nvSpPr>
        <xdr:cNvPr id="501" name="楕円 500"/>
        <xdr:cNvSpPr/>
      </xdr:nvSpPr>
      <xdr:spPr>
        <a:xfrm>
          <a:off x="18605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9253</xdr:rowOff>
    </xdr:from>
    <xdr:to>
      <xdr:col>102</xdr:col>
      <xdr:colOff>114300</xdr:colOff>
      <xdr:row>41</xdr:row>
      <xdr:rowOff>12519</xdr:rowOff>
    </xdr:to>
    <xdr:cxnSp macro="">
      <xdr:nvCxnSpPr>
        <xdr:cNvPr id="502" name="直線コネクタ 501"/>
        <xdr:cNvCxnSpPr/>
      </xdr:nvCxnSpPr>
      <xdr:spPr>
        <a:xfrm flipV="1">
          <a:off x="18656300" y="70387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35758</xdr:rowOff>
    </xdr:from>
    <xdr:ext cx="469744" cy="259045"/>
    <xdr:sp macro="" textlink="">
      <xdr:nvSpPr>
        <xdr:cNvPr id="503" name="n_1aveValue【認定こども園・幼稚園・保育所】&#10;一人当たり面積"/>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504" name="n_2aveValue【認定こども園・幼稚園・保育所】&#10;一人当たり面積"/>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505" name="n_3aveValue【認定こども園・幼稚園・保育所】&#10;一人当たり面積"/>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506" name="n_4aveValue【認定こども園・幼稚園・保育所】&#10;一人当たり面積"/>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38117</xdr:rowOff>
    </xdr:from>
    <xdr:ext cx="469744" cy="259045"/>
    <xdr:sp macro="" textlink="">
      <xdr:nvSpPr>
        <xdr:cNvPr id="507" name="n_1mainValue【認定こども園・幼稚園・保育所】&#10;一人当たり面積"/>
        <xdr:cNvSpPr txBox="1"/>
      </xdr:nvSpPr>
      <xdr:spPr>
        <a:xfrm>
          <a:off x="21075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44649</xdr:rowOff>
    </xdr:from>
    <xdr:ext cx="469744" cy="259045"/>
    <xdr:sp macro="" textlink="">
      <xdr:nvSpPr>
        <xdr:cNvPr id="508" name="n_2mainValue【認定こども園・幼稚園・保育所】&#10;一人当たり面積"/>
        <xdr:cNvSpPr txBox="1"/>
      </xdr:nvSpPr>
      <xdr:spPr>
        <a:xfrm>
          <a:off x="20199427" y="707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51180</xdr:rowOff>
    </xdr:from>
    <xdr:ext cx="469744" cy="259045"/>
    <xdr:sp macro="" textlink="">
      <xdr:nvSpPr>
        <xdr:cNvPr id="509" name="n_3mainValue【認定こども園・幼稚園・保育所】&#10;一人当たり面積"/>
        <xdr:cNvSpPr txBox="1"/>
      </xdr:nvSpPr>
      <xdr:spPr>
        <a:xfrm>
          <a:off x="19310427" y="708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54446</xdr:rowOff>
    </xdr:from>
    <xdr:ext cx="469744" cy="259045"/>
    <xdr:sp macro="" textlink="">
      <xdr:nvSpPr>
        <xdr:cNvPr id="510" name="n_4mainValue【認定こども園・幼稚園・保育所】&#10;一人当たり面積"/>
        <xdr:cNvSpPr txBox="1"/>
      </xdr:nvSpPr>
      <xdr:spPr>
        <a:xfrm>
          <a:off x="18421427" y="708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99695</xdr:rowOff>
    </xdr:from>
    <xdr:to>
      <xdr:col>85</xdr:col>
      <xdr:colOff>177800</xdr:colOff>
      <xdr:row>61</xdr:row>
      <xdr:rowOff>29845</xdr:rowOff>
    </xdr:to>
    <xdr:sp macro="" textlink="">
      <xdr:nvSpPr>
        <xdr:cNvPr id="551" name="楕円 550"/>
        <xdr:cNvSpPr/>
      </xdr:nvSpPr>
      <xdr:spPr>
        <a:xfrm>
          <a:off x="16268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78122</xdr:rowOff>
    </xdr:from>
    <xdr:ext cx="405111" cy="259045"/>
    <xdr:sp macro="" textlink="">
      <xdr:nvSpPr>
        <xdr:cNvPr id="552" name="【学校施設】&#10;有形固定資産減価償却率該当値テキスト"/>
        <xdr:cNvSpPr txBox="1"/>
      </xdr:nvSpPr>
      <xdr:spPr>
        <a:xfrm>
          <a:off x="16357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553" name="楕円 552"/>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60</xdr:row>
      <xdr:rowOff>150495</xdr:rowOff>
    </xdr:to>
    <xdr:cxnSp macro="">
      <xdr:nvCxnSpPr>
        <xdr:cNvPr id="554" name="直線コネクタ 553"/>
        <xdr:cNvCxnSpPr/>
      </xdr:nvCxnSpPr>
      <xdr:spPr>
        <a:xfrm>
          <a:off x="15481300" y="104127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84455</xdr:rowOff>
    </xdr:from>
    <xdr:to>
      <xdr:col>76</xdr:col>
      <xdr:colOff>165100</xdr:colOff>
      <xdr:row>61</xdr:row>
      <xdr:rowOff>14605</xdr:rowOff>
    </xdr:to>
    <xdr:sp macro="" textlink="">
      <xdr:nvSpPr>
        <xdr:cNvPr id="555" name="楕円 554"/>
        <xdr:cNvSpPr/>
      </xdr:nvSpPr>
      <xdr:spPr>
        <a:xfrm>
          <a:off x="14541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60</xdr:row>
      <xdr:rowOff>135255</xdr:rowOff>
    </xdr:to>
    <xdr:cxnSp macro="">
      <xdr:nvCxnSpPr>
        <xdr:cNvPr id="556" name="直線コネクタ 555"/>
        <xdr:cNvCxnSpPr/>
      </xdr:nvCxnSpPr>
      <xdr:spPr>
        <a:xfrm flipV="1">
          <a:off x="14592300" y="104127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92075</xdr:rowOff>
    </xdr:from>
    <xdr:to>
      <xdr:col>72</xdr:col>
      <xdr:colOff>38100</xdr:colOff>
      <xdr:row>61</xdr:row>
      <xdr:rowOff>22225</xdr:rowOff>
    </xdr:to>
    <xdr:sp macro="" textlink="">
      <xdr:nvSpPr>
        <xdr:cNvPr id="557" name="楕円 556"/>
        <xdr:cNvSpPr/>
      </xdr:nvSpPr>
      <xdr:spPr>
        <a:xfrm>
          <a:off x="13652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135255</xdr:rowOff>
    </xdr:from>
    <xdr:to>
      <xdr:col>76</xdr:col>
      <xdr:colOff>114300</xdr:colOff>
      <xdr:row>60</xdr:row>
      <xdr:rowOff>142875</xdr:rowOff>
    </xdr:to>
    <xdr:cxnSp macro="">
      <xdr:nvCxnSpPr>
        <xdr:cNvPr id="558" name="直線コネクタ 557"/>
        <xdr:cNvCxnSpPr/>
      </xdr:nvCxnSpPr>
      <xdr:spPr>
        <a:xfrm flipV="1">
          <a:off x="13703300" y="104222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635</xdr:rowOff>
    </xdr:from>
    <xdr:to>
      <xdr:col>67</xdr:col>
      <xdr:colOff>101600</xdr:colOff>
      <xdr:row>60</xdr:row>
      <xdr:rowOff>102235</xdr:rowOff>
    </xdr:to>
    <xdr:sp macro="" textlink="">
      <xdr:nvSpPr>
        <xdr:cNvPr id="559" name="楕円 558"/>
        <xdr:cNvSpPr/>
      </xdr:nvSpPr>
      <xdr:spPr>
        <a:xfrm>
          <a:off x="12763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51435</xdr:rowOff>
    </xdr:from>
    <xdr:to>
      <xdr:col>71</xdr:col>
      <xdr:colOff>177800</xdr:colOff>
      <xdr:row>60</xdr:row>
      <xdr:rowOff>142875</xdr:rowOff>
    </xdr:to>
    <xdr:cxnSp macro="">
      <xdr:nvCxnSpPr>
        <xdr:cNvPr id="560" name="直線コネクタ 559"/>
        <xdr:cNvCxnSpPr/>
      </xdr:nvCxnSpPr>
      <xdr:spPr>
        <a:xfrm>
          <a:off x="12814300" y="10338435"/>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61"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62"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63"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4"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167657</xdr:rowOff>
    </xdr:from>
    <xdr:ext cx="405111" cy="259045"/>
    <xdr:sp macro="" textlink="">
      <xdr:nvSpPr>
        <xdr:cNvPr id="565" name="n_1mainValue【学校施設】&#10;有形固定資産減価償却率"/>
        <xdr:cNvSpPr txBox="1"/>
      </xdr:nvSpPr>
      <xdr:spPr>
        <a:xfrm>
          <a:off x="15266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5732</xdr:rowOff>
    </xdr:from>
    <xdr:ext cx="405111" cy="259045"/>
    <xdr:sp macro="" textlink="">
      <xdr:nvSpPr>
        <xdr:cNvPr id="566" name="n_2mainValue【学校施設】&#10;有形固定資産減価償却率"/>
        <xdr:cNvSpPr txBox="1"/>
      </xdr:nvSpPr>
      <xdr:spPr>
        <a:xfrm>
          <a:off x="143897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13352</xdr:rowOff>
    </xdr:from>
    <xdr:ext cx="405111" cy="259045"/>
    <xdr:sp macro="" textlink="">
      <xdr:nvSpPr>
        <xdr:cNvPr id="567" name="n_3mainValue【学校施設】&#10;有形固定資産減価償却率"/>
        <xdr:cNvSpPr txBox="1"/>
      </xdr:nvSpPr>
      <xdr:spPr>
        <a:xfrm>
          <a:off x="13500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93362</xdr:rowOff>
    </xdr:from>
    <xdr:ext cx="405111" cy="259045"/>
    <xdr:sp macro="" textlink="">
      <xdr:nvSpPr>
        <xdr:cNvPr id="568" name="n_4mainValue【学校施設】&#10;有形固定資産減価償却率"/>
        <xdr:cNvSpPr txBox="1"/>
      </xdr:nvSpPr>
      <xdr:spPr>
        <a:xfrm>
          <a:off x="126117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97"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28067</xdr:rowOff>
    </xdr:from>
    <xdr:to>
      <xdr:col>116</xdr:col>
      <xdr:colOff>114300</xdr:colOff>
      <xdr:row>60</xdr:row>
      <xdr:rowOff>129667</xdr:rowOff>
    </xdr:to>
    <xdr:sp macro="" textlink="">
      <xdr:nvSpPr>
        <xdr:cNvPr id="608" name="楕円 607"/>
        <xdr:cNvSpPr/>
      </xdr:nvSpPr>
      <xdr:spPr>
        <a:xfrm>
          <a:off x="22110700" y="1031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50944</xdr:rowOff>
    </xdr:from>
    <xdr:ext cx="469744" cy="259045"/>
    <xdr:sp macro="" textlink="">
      <xdr:nvSpPr>
        <xdr:cNvPr id="609" name="【学校施設】&#10;一人当たり面積該当値テキスト"/>
        <xdr:cNvSpPr txBox="1"/>
      </xdr:nvSpPr>
      <xdr:spPr>
        <a:xfrm>
          <a:off x="22199600" y="1016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69977</xdr:rowOff>
    </xdr:from>
    <xdr:to>
      <xdr:col>112</xdr:col>
      <xdr:colOff>38100</xdr:colOff>
      <xdr:row>61</xdr:row>
      <xdr:rowOff>127</xdr:rowOff>
    </xdr:to>
    <xdr:sp macro="" textlink="">
      <xdr:nvSpPr>
        <xdr:cNvPr id="610" name="楕円 609"/>
        <xdr:cNvSpPr/>
      </xdr:nvSpPr>
      <xdr:spPr>
        <a:xfrm>
          <a:off x="21272500" y="1035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78867</xdr:rowOff>
    </xdr:from>
    <xdr:to>
      <xdr:col>116</xdr:col>
      <xdr:colOff>63500</xdr:colOff>
      <xdr:row>60</xdr:row>
      <xdr:rowOff>120777</xdr:rowOff>
    </xdr:to>
    <xdr:cxnSp macro="">
      <xdr:nvCxnSpPr>
        <xdr:cNvPr id="611" name="直線コネクタ 610"/>
        <xdr:cNvCxnSpPr/>
      </xdr:nvCxnSpPr>
      <xdr:spPr>
        <a:xfrm flipV="1">
          <a:off x="21323300" y="10365867"/>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80264</xdr:rowOff>
    </xdr:from>
    <xdr:to>
      <xdr:col>107</xdr:col>
      <xdr:colOff>101600</xdr:colOff>
      <xdr:row>61</xdr:row>
      <xdr:rowOff>10414</xdr:rowOff>
    </xdr:to>
    <xdr:sp macro="" textlink="">
      <xdr:nvSpPr>
        <xdr:cNvPr id="612" name="楕円 611"/>
        <xdr:cNvSpPr/>
      </xdr:nvSpPr>
      <xdr:spPr>
        <a:xfrm>
          <a:off x="20383500" y="1036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120777</xdr:rowOff>
    </xdr:from>
    <xdr:to>
      <xdr:col>111</xdr:col>
      <xdr:colOff>177800</xdr:colOff>
      <xdr:row>60</xdr:row>
      <xdr:rowOff>131064</xdr:rowOff>
    </xdr:to>
    <xdr:cxnSp macro="">
      <xdr:nvCxnSpPr>
        <xdr:cNvPr id="613" name="直線コネクタ 612"/>
        <xdr:cNvCxnSpPr/>
      </xdr:nvCxnSpPr>
      <xdr:spPr>
        <a:xfrm flipV="1">
          <a:off x="20434300" y="10407777"/>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53213</xdr:rowOff>
    </xdr:from>
    <xdr:to>
      <xdr:col>102</xdr:col>
      <xdr:colOff>165100</xdr:colOff>
      <xdr:row>60</xdr:row>
      <xdr:rowOff>154813</xdr:rowOff>
    </xdr:to>
    <xdr:sp macro="" textlink="">
      <xdr:nvSpPr>
        <xdr:cNvPr id="614" name="楕円 613"/>
        <xdr:cNvSpPr/>
      </xdr:nvSpPr>
      <xdr:spPr>
        <a:xfrm>
          <a:off x="19494500" y="1034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104013</xdr:rowOff>
    </xdr:from>
    <xdr:to>
      <xdr:col>107</xdr:col>
      <xdr:colOff>50800</xdr:colOff>
      <xdr:row>60</xdr:row>
      <xdr:rowOff>131064</xdr:rowOff>
    </xdr:to>
    <xdr:cxnSp macro="">
      <xdr:nvCxnSpPr>
        <xdr:cNvPr id="615" name="直線コネクタ 614"/>
        <xdr:cNvCxnSpPr/>
      </xdr:nvCxnSpPr>
      <xdr:spPr>
        <a:xfrm>
          <a:off x="19545300" y="10391013"/>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165418</xdr:rowOff>
    </xdr:from>
    <xdr:to>
      <xdr:col>98</xdr:col>
      <xdr:colOff>38100</xdr:colOff>
      <xdr:row>61</xdr:row>
      <xdr:rowOff>95568</xdr:rowOff>
    </xdr:to>
    <xdr:sp macro="" textlink="">
      <xdr:nvSpPr>
        <xdr:cNvPr id="616" name="楕円 615"/>
        <xdr:cNvSpPr/>
      </xdr:nvSpPr>
      <xdr:spPr>
        <a:xfrm>
          <a:off x="18605500" y="1045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104013</xdr:rowOff>
    </xdr:from>
    <xdr:to>
      <xdr:col>102</xdr:col>
      <xdr:colOff>114300</xdr:colOff>
      <xdr:row>61</xdr:row>
      <xdr:rowOff>44768</xdr:rowOff>
    </xdr:to>
    <xdr:cxnSp macro="">
      <xdr:nvCxnSpPr>
        <xdr:cNvPr id="617" name="直線コネクタ 616"/>
        <xdr:cNvCxnSpPr/>
      </xdr:nvCxnSpPr>
      <xdr:spPr>
        <a:xfrm flipV="1">
          <a:off x="18656300" y="10391013"/>
          <a:ext cx="8890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618"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619"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8018</xdr:rowOff>
    </xdr:from>
    <xdr:ext cx="469744" cy="259045"/>
    <xdr:sp macro="" textlink="">
      <xdr:nvSpPr>
        <xdr:cNvPr id="620" name="n_3aveValue【学校施設】&#10;一人当たり面積"/>
        <xdr:cNvSpPr txBox="1"/>
      </xdr:nvSpPr>
      <xdr:spPr>
        <a:xfrm>
          <a:off x="193104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621"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16654</xdr:rowOff>
    </xdr:from>
    <xdr:ext cx="469744" cy="259045"/>
    <xdr:sp macro="" textlink="">
      <xdr:nvSpPr>
        <xdr:cNvPr id="622" name="n_1mainValue【学校施設】&#10;一人当たり面積"/>
        <xdr:cNvSpPr txBox="1"/>
      </xdr:nvSpPr>
      <xdr:spPr>
        <a:xfrm>
          <a:off x="21075727" y="1013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26941</xdr:rowOff>
    </xdr:from>
    <xdr:ext cx="469744" cy="259045"/>
    <xdr:sp macro="" textlink="">
      <xdr:nvSpPr>
        <xdr:cNvPr id="623" name="n_2mainValue【学校施設】&#10;一人当たり面積"/>
        <xdr:cNvSpPr txBox="1"/>
      </xdr:nvSpPr>
      <xdr:spPr>
        <a:xfrm>
          <a:off x="20199427" y="1014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171340</xdr:rowOff>
    </xdr:from>
    <xdr:ext cx="469744" cy="259045"/>
    <xdr:sp macro="" textlink="">
      <xdr:nvSpPr>
        <xdr:cNvPr id="624" name="n_3mainValue【学校施設】&#10;一人当たり面積"/>
        <xdr:cNvSpPr txBox="1"/>
      </xdr:nvSpPr>
      <xdr:spPr>
        <a:xfrm>
          <a:off x="19310427" y="101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112095</xdr:rowOff>
    </xdr:from>
    <xdr:ext cx="469744" cy="259045"/>
    <xdr:sp macro="" textlink="">
      <xdr:nvSpPr>
        <xdr:cNvPr id="625" name="n_4mainValue【学校施設】&#10;一人当たり面積"/>
        <xdr:cNvSpPr txBox="1"/>
      </xdr:nvSpPr>
      <xdr:spPr>
        <a:xfrm>
          <a:off x="18421427" y="102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39206</xdr:rowOff>
    </xdr:from>
    <xdr:ext cx="405111" cy="259045"/>
    <xdr:sp macro="" textlink="">
      <xdr:nvSpPr>
        <xdr:cNvPr id="656" name="【児童館】&#10;有形固定資産減価償却率平均値テキスト"/>
        <xdr:cNvSpPr txBox="1"/>
      </xdr:nvSpPr>
      <xdr:spPr>
        <a:xfrm>
          <a:off x="16357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86</xdr:row>
      <xdr:rowOff>117929</xdr:rowOff>
    </xdr:from>
    <xdr:to>
      <xdr:col>67</xdr:col>
      <xdr:colOff>101600</xdr:colOff>
      <xdr:row>87</xdr:row>
      <xdr:rowOff>48079</xdr:rowOff>
    </xdr:to>
    <xdr:sp macro="" textlink="">
      <xdr:nvSpPr>
        <xdr:cNvPr id="667" name="楕円 666"/>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156046</xdr:rowOff>
    </xdr:from>
    <xdr:ext cx="405111" cy="259045"/>
    <xdr:sp macro="" textlink="">
      <xdr:nvSpPr>
        <xdr:cNvPr id="668" name="n_1aveValue【児童館】&#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69"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70" name="n_3aveValue【児童館】&#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71" name="n_4aveValue【児童館】&#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72"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3" name="直線コネクタ 6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4" name="テキスト ボックス 6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5" name="直線コネクタ 6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6" name="テキスト ボックス 6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7" name="直線コネクタ 6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8" name="テキスト ボックス 6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9" name="直線コネクタ 6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0" name="テキスト ボックス 6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1" name="直線コネクタ 6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2" name="テキスト ボックス 6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696" name="直線コネクタ 695"/>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697"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698" name="直線コネクタ 697"/>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99"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0" name="直線コネクタ 699"/>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701"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02" name="フローチャート: 判断 701"/>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03" name="フローチャート: 判断 702"/>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04" name="フローチャート: 判断 703"/>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05" name="フローチャート: 判断 704"/>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06" name="フローチャート: 判断 705"/>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7" name="テキスト ボックス 7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8" name="テキスト ボックス 7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9" name="テキスト ボックス 7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0" name="テキスト ボックス 7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1" name="テキスト ボックス 7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146050</xdr:rowOff>
    </xdr:from>
    <xdr:to>
      <xdr:col>98</xdr:col>
      <xdr:colOff>38100</xdr:colOff>
      <xdr:row>86</xdr:row>
      <xdr:rowOff>76200</xdr:rowOff>
    </xdr:to>
    <xdr:sp macro="" textlink="">
      <xdr:nvSpPr>
        <xdr:cNvPr id="712" name="楕円 711"/>
        <xdr:cNvSpPr/>
      </xdr:nvSpPr>
      <xdr:spPr>
        <a:xfrm>
          <a:off x="18605500" y="1471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130827</xdr:rowOff>
    </xdr:from>
    <xdr:ext cx="469744" cy="259045"/>
    <xdr:sp macro="" textlink="">
      <xdr:nvSpPr>
        <xdr:cNvPr id="713"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14"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15"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716" name="n_4aveValue【児童館】&#10;一人当たり面積"/>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67327</xdr:rowOff>
    </xdr:from>
    <xdr:ext cx="469744" cy="259045"/>
    <xdr:sp macro="" textlink="">
      <xdr:nvSpPr>
        <xdr:cNvPr id="717" name="n_4mainValue【児童館】&#10;一人当たり面積"/>
        <xdr:cNvSpPr txBox="1"/>
      </xdr:nvSpPr>
      <xdr:spPr>
        <a:xfrm>
          <a:off x="18421427"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8" name="テキスト ボックス 72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0" name="テキスト ボックス 72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8" name="テキスト ボックス 73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0" name="テキスト ボックス 73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42" name="直線コネクタ 741"/>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43"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4" name="直線コネクタ 74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45"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46" name="直線コネクタ 745"/>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93363</xdr:rowOff>
    </xdr:from>
    <xdr:ext cx="405111" cy="259045"/>
    <xdr:sp macro="" textlink="">
      <xdr:nvSpPr>
        <xdr:cNvPr id="747" name="【公民館】&#10;有形固定資産減価償却率平均値テキスト"/>
        <xdr:cNvSpPr txBox="1"/>
      </xdr:nvSpPr>
      <xdr:spPr>
        <a:xfrm>
          <a:off x="16357600" y="1792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48" name="フローチャート: 判断 747"/>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49" name="フローチャート: 判断 748"/>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50" name="フローチャート: 判断 749"/>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51" name="フローチャート: 判断 750"/>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52" name="フローチャート: 判断 751"/>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758" name="楕円 757"/>
        <xdr:cNvSpPr/>
      </xdr:nvSpPr>
      <xdr:spPr>
        <a:xfrm>
          <a:off x="162687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135907</xdr:rowOff>
    </xdr:from>
    <xdr:ext cx="405111" cy="259045"/>
    <xdr:sp macro="" textlink="">
      <xdr:nvSpPr>
        <xdr:cNvPr id="759" name="【公民館】&#10;有形固定資産減価償却率該当値テキスト"/>
        <xdr:cNvSpPr txBox="1"/>
      </xdr:nvSpPr>
      <xdr:spPr>
        <a:xfrm>
          <a:off x="16357600" y="1779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88264</xdr:rowOff>
    </xdr:from>
    <xdr:to>
      <xdr:col>81</xdr:col>
      <xdr:colOff>101600</xdr:colOff>
      <xdr:row>105</xdr:row>
      <xdr:rowOff>18414</xdr:rowOff>
    </xdr:to>
    <xdr:sp macro="" textlink="">
      <xdr:nvSpPr>
        <xdr:cNvPr id="760" name="楕円 759"/>
        <xdr:cNvSpPr/>
      </xdr:nvSpPr>
      <xdr:spPr>
        <a:xfrm>
          <a:off x="15430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139064</xdr:rowOff>
    </xdr:from>
    <xdr:to>
      <xdr:col>85</xdr:col>
      <xdr:colOff>127000</xdr:colOff>
      <xdr:row>104</xdr:row>
      <xdr:rowOff>163830</xdr:rowOff>
    </xdr:to>
    <xdr:cxnSp macro="">
      <xdr:nvCxnSpPr>
        <xdr:cNvPr id="761" name="直線コネクタ 760"/>
        <xdr:cNvCxnSpPr/>
      </xdr:nvCxnSpPr>
      <xdr:spPr>
        <a:xfrm>
          <a:off x="15481300" y="17969864"/>
          <a:ext cx="8382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126364</xdr:rowOff>
    </xdr:from>
    <xdr:to>
      <xdr:col>76</xdr:col>
      <xdr:colOff>165100</xdr:colOff>
      <xdr:row>105</xdr:row>
      <xdr:rowOff>56514</xdr:rowOff>
    </xdr:to>
    <xdr:sp macro="" textlink="">
      <xdr:nvSpPr>
        <xdr:cNvPr id="762" name="楕円 761"/>
        <xdr:cNvSpPr/>
      </xdr:nvSpPr>
      <xdr:spPr>
        <a:xfrm>
          <a:off x="14541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139064</xdr:rowOff>
    </xdr:from>
    <xdr:to>
      <xdr:col>81</xdr:col>
      <xdr:colOff>50800</xdr:colOff>
      <xdr:row>105</xdr:row>
      <xdr:rowOff>5714</xdr:rowOff>
    </xdr:to>
    <xdr:cxnSp macro="">
      <xdr:nvCxnSpPr>
        <xdr:cNvPr id="763" name="直線コネクタ 762"/>
        <xdr:cNvCxnSpPr/>
      </xdr:nvCxnSpPr>
      <xdr:spPr>
        <a:xfrm flipV="1">
          <a:off x="14592300" y="179698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44450</xdr:rowOff>
    </xdr:from>
    <xdr:to>
      <xdr:col>72</xdr:col>
      <xdr:colOff>38100</xdr:colOff>
      <xdr:row>105</xdr:row>
      <xdr:rowOff>146050</xdr:rowOff>
    </xdr:to>
    <xdr:sp macro="" textlink="">
      <xdr:nvSpPr>
        <xdr:cNvPr id="764" name="楕円 763"/>
        <xdr:cNvSpPr/>
      </xdr:nvSpPr>
      <xdr:spPr>
        <a:xfrm>
          <a:off x="1365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5714</xdr:rowOff>
    </xdr:from>
    <xdr:to>
      <xdr:col>76</xdr:col>
      <xdr:colOff>114300</xdr:colOff>
      <xdr:row>105</xdr:row>
      <xdr:rowOff>95250</xdr:rowOff>
    </xdr:to>
    <xdr:cxnSp macro="">
      <xdr:nvCxnSpPr>
        <xdr:cNvPr id="765" name="直線コネクタ 764"/>
        <xdr:cNvCxnSpPr/>
      </xdr:nvCxnSpPr>
      <xdr:spPr>
        <a:xfrm flipV="1">
          <a:off x="13703300" y="18007964"/>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76836</xdr:rowOff>
    </xdr:from>
    <xdr:to>
      <xdr:col>67</xdr:col>
      <xdr:colOff>101600</xdr:colOff>
      <xdr:row>105</xdr:row>
      <xdr:rowOff>6986</xdr:rowOff>
    </xdr:to>
    <xdr:sp macro="" textlink="">
      <xdr:nvSpPr>
        <xdr:cNvPr id="766" name="楕円 765"/>
        <xdr:cNvSpPr/>
      </xdr:nvSpPr>
      <xdr:spPr>
        <a:xfrm>
          <a:off x="12763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127636</xdr:rowOff>
    </xdr:from>
    <xdr:to>
      <xdr:col>71</xdr:col>
      <xdr:colOff>177800</xdr:colOff>
      <xdr:row>105</xdr:row>
      <xdr:rowOff>95250</xdr:rowOff>
    </xdr:to>
    <xdr:cxnSp macro="">
      <xdr:nvCxnSpPr>
        <xdr:cNvPr id="767" name="直線コネクタ 766"/>
        <xdr:cNvCxnSpPr/>
      </xdr:nvCxnSpPr>
      <xdr:spPr>
        <a:xfrm>
          <a:off x="12814300" y="17958436"/>
          <a:ext cx="889000" cy="13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43832</xdr:rowOff>
    </xdr:from>
    <xdr:ext cx="405111" cy="259045"/>
    <xdr:sp macro="" textlink="">
      <xdr:nvSpPr>
        <xdr:cNvPr id="768" name="n_1aveValue【公民館】&#10;有形固定資産減価償却率"/>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69"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70"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11447</xdr:rowOff>
    </xdr:from>
    <xdr:ext cx="405111" cy="259045"/>
    <xdr:sp macro="" textlink="">
      <xdr:nvSpPr>
        <xdr:cNvPr id="771" name="n_4aveValue【公民館】&#10;有形固定資産減価償却率"/>
        <xdr:cNvSpPr txBox="1"/>
      </xdr:nvSpPr>
      <xdr:spPr>
        <a:xfrm>
          <a:off x="126117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34941</xdr:rowOff>
    </xdr:from>
    <xdr:ext cx="405111" cy="259045"/>
    <xdr:sp macro="" textlink="">
      <xdr:nvSpPr>
        <xdr:cNvPr id="772" name="n_1mainValue【公民館】&#10;有形固定資産減価償却率"/>
        <xdr:cNvSpPr txBox="1"/>
      </xdr:nvSpPr>
      <xdr:spPr>
        <a:xfrm>
          <a:off x="15266044"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47641</xdr:rowOff>
    </xdr:from>
    <xdr:ext cx="405111" cy="259045"/>
    <xdr:sp macro="" textlink="">
      <xdr:nvSpPr>
        <xdr:cNvPr id="773" name="n_2mainValue【公民館】&#10;有形固定資産減価償却率"/>
        <xdr:cNvSpPr txBox="1"/>
      </xdr:nvSpPr>
      <xdr:spPr>
        <a:xfrm>
          <a:off x="143897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137177</xdr:rowOff>
    </xdr:from>
    <xdr:ext cx="405111" cy="259045"/>
    <xdr:sp macro="" textlink="">
      <xdr:nvSpPr>
        <xdr:cNvPr id="774" name="n_3mainValue【公民館】&#10;有形固定資産減価償却率"/>
        <xdr:cNvSpPr txBox="1"/>
      </xdr:nvSpPr>
      <xdr:spPr>
        <a:xfrm>
          <a:off x="13500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23513</xdr:rowOff>
    </xdr:from>
    <xdr:ext cx="405111" cy="259045"/>
    <xdr:sp macro="" textlink="">
      <xdr:nvSpPr>
        <xdr:cNvPr id="775" name="n_4mainValue【公民館】&#10;有形固定資産減価償却率"/>
        <xdr:cNvSpPr txBox="1"/>
      </xdr:nvSpPr>
      <xdr:spPr>
        <a:xfrm>
          <a:off x="12611744" y="17682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6" name="正方形/長方形 77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7" name="正方形/長方形 77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8" name="正方形/長方形 77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9" name="正方形/長方形 77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0" name="正方形/長方形 77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1" name="正方形/長方形 78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2" name="正方形/長方形 78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3" name="正方形/長方形 78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4" name="テキスト ボックス 78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5" name="直線コネクタ 78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6" name="直線コネクタ 78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7" name="テキスト ボックス 78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8" name="直線コネクタ 78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9" name="テキスト ボックス 78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0" name="直線コネクタ 78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1" name="テキスト ボックス 79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2" name="直線コネクタ 79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3" name="テキスト ボックス 79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4" name="直線コネクタ 79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5" name="テキスト ボックス 79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6" name="直線コネクタ 79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7" name="テキスト ボックス 79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8" name="直線コネクタ 79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9" name="テキスト ボックス 79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35379</xdr:rowOff>
    </xdr:from>
    <xdr:to>
      <xdr:col>116</xdr:col>
      <xdr:colOff>62864</xdr:colOff>
      <xdr:row>109</xdr:row>
      <xdr:rowOff>20682</xdr:rowOff>
    </xdr:to>
    <xdr:cxnSp macro="">
      <xdr:nvCxnSpPr>
        <xdr:cNvPr id="801" name="直線コネクタ 800"/>
        <xdr:cNvCxnSpPr/>
      </xdr:nvCxnSpPr>
      <xdr:spPr>
        <a:xfrm flipV="1">
          <a:off x="22160864" y="17351829"/>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02"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03" name="直線コネクタ 802"/>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153506</xdr:rowOff>
    </xdr:from>
    <xdr:ext cx="469744" cy="259045"/>
    <xdr:sp macro="" textlink="">
      <xdr:nvSpPr>
        <xdr:cNvPr id="804" name="【公民館】&#10;一人当たり面積最大値テキスト"/>
        <xdr:cNvSpPr txBox="1"/>
      </xdr:nvSpPr>
      <xdr:spPr>
        <a:xfrm>
          <a:off x="22199600" y="1712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35379</xdr:rowOff>
    </xdr:from>
    <xdr:to>
      <xdr:col>116</xdr:col>
      <xdr:colOff>152400</xdr:colOff>
      <xdr:row>101</xdr:row>
      <xdr:rowOff>35379</xdr:rowOff>
    </xdr:to>
    <xdr:cxnSp macro="">
      <xdr:nvCxnSpPr>
        <xdr:cNvPr id="805" name="直線コネクタ 804"/>
        <xdr:cNvCxnSpPr/>
      </xdr:nvCxnSpPr>
      <xdr:spPr>
        <a:xfrm>
          <a:off x="22072600" y="1735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127925</xdr:rowOff>
    </xdr:from>
    <xdr:ext cx="469744" cy="259045"/>
    <xdr:sp macro="" textlink="">
      <xdr:nvSpPr>
        <xdr:cNvPr id="806" name="【公民館】&#10;一人当たり面積平均値テキスト"/>
        <xdr:cNvSpPr txBox="1"/>
      </xdr:nvSpPr>
      <xdr:spPr>
        <a:xfrm>
          <a:off x="22199600" y="18301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807" name="フローチャート: 判断 806"/>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144599</xdr:rowOff>
    </xdr:from>
    <xdr:to>
      <xdr:col>112</xdr:col>
      <xdr:colOff>38100</xdr:colOff>
      <xdr:row>107</xdr:row>
      <xdr:rowOff>74749</xdr:rowOff>
    </xdr:to>
    <xdr:sp macro="" textlink="">
      <xdr:nvSpPr>
        <xdr:cNvPr id="808" name="フローチャート: 判断 807"/>
        <xdr:cNvSpPr/>
      </xdr:nvSpPr>
      <xdr:spPr>
        <a:xfrm>
          <a:off x="21272500" y="1831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09" name="フローチャート: 判断 808"/>
        <xdr:cNvSpPr/>
      </xdr:nvSpPr>
      <xdr:spPr>
        <a:xfrm>
          <a:off x="20383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154395</xdr:rowOff>
    </xdr:from>
    <xdr:to>
      <xdr:col>102</xdr:col>
      <xdr:colOff>165100</xdr:colOff>
      <xdr:row>107</xdr:row>
      <xdr:rowOff>84545</xdr:rowOff>
    </xdr:to>
    <xdr:sp macro="" textlink="">
      <xdr:nvSpPr>
        <xdr:cNvPr id="810" name="フローチャート: 判断 809"/>
        <xdr:cNvSpPr/>
      </xdr:nvSpPr>
      <xdr:spPr>
        <a:xfrm>
          <a:off x="19494500" y="1832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162561</xdr:rowOff>
    </xdr:from>
    <xdr:to>
      <xdr:col>98</xdr:col>
      <xdr:colOff>38100</xdr:colOff>
      <xdr:row>107</xdr:row>
      <xdr:rowOff>92711</xdr:rowOff>
    </xdr:to>
    <xdr:sp macro="" textlink="">
      <xdr:nvSpPr>
        <xdr:cNvPr id="811" name="フローチャート: 判断 810"/>
        <xdr:cNvSpPr/>
      </xdr:nvSpPr>
      <xdr:spPr>
        <a:xfrm>
          <a:off x="18605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59689</xdr:rowOff>
    </xdr:from>
    <xdr:to>
      <xdr:col>116</xdr:col>
      <xdr:colOff>114300</xdr:colOff>
      <xdr:row>102</xdr:row>
      <xdr:rowOff>161289</xdr:rowOff>
    </xdr:to>
    <xdr:sp macro="" textlink="">
      <xdr:nvSpPr>
        <xdr:cNvPr id="817" name="楕円 816"/>
        <xdr:cNvSpPr/>
      </xdr:nvSpPr>
      <xdr:spPr>
        <a:xfrm>
          <a:off x="221107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82566</xdr:rowOff>
    </xdr:from>
    <xdr:ext cx="469744" cy="259045"/>
    <xdr:sp macro="" textlink="">
      <xdr:nvSpPr>
        <xdr:cNvPr id="818" name="【公民館】&#10;一人当たり面積該当値テキスト"/>
        <xdr:cNvSpPr txBox="1"/>
      </xdr:nvSpPr>
      <xdr:spPr>
        <a:xfrm>
          <a:off x="22199600" y="173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87449</xdr:rowOff>
    </xdr:from>
    <xdr:to>
      <xdr:col>112</xdr:col>
      <xdr:colOff>38100</xdr:colOff>
      <xdr:row>103</xdr:row>
      <xdr:rowOff>17599</xdr:rowOff>
    </xdr:to>
    <xdr:sp macro="" textlink="">
      <xdr:nvSpPr>
        <xdr:cNvPr id="819" name="楕円 818"/>
        <xdr:cNvSpPr/>
      </xdr:nvSpPr>
      <xdr:spPr>
        <a:xfrm>
          <a:off x="21272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110489</xdr:rowOff>
    </xdr:from>
    <xdr:to>
      <xdr:col>116</xdr:col>
      <xdr:colOff>63500</xdr:colOff>
      <xdr:row>102</xdr:row>
      <xdr:rowOff>138249</xdr:rowOff>
    </xdr:to>
    <xdr:cxnSp macro="">
      <xdr:nvCxnSpPr>
        <xdr:cNvPr id="820" name="直線コネクタ 819"/>
        <xdr:cNvCxnSpPr/>
      </xdr:nvCxnSpPr>
      <xdr:spPr>
        <a:xfrm flipV="1">
          <a:off x="21323300" y="17598389"/>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76019</xdr:rowOff>
    </xdr:from>
    <xdr:to>
      <xdr:col>107</xdr:col>
      <xdr:colOff>101600</xdr:colOff>
      <xdr:row>103</xdr:row>
      <xdr:rowOff>6169</xdr:rowOff>
    </xdr:to>
    <xdr:sp macro="" textlink="">
      <xdr:nvSpPr>
        <xdr:cNvPr id="821" name="楕円 820"/>
        <xdr:cNvSpPr/>
      </xdr:nvSpPr>
      <xdr:spPr>
        <a:xfrm>
          <a:off x="20383500" y="175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126819</xdr:rowOff>
    </xdr:from>
    <xdr:to>
      <xdr:col>111</xdr:col>
      <xdr:colOff>177800</xdr:colOff>
      <xdr:row>102</xdr:row>
      <xdr:rowOff>138249</xdr:rowOff>
    </xdr:to>
    <xdr:cxnSp macro="">
      <xdr:nvCxnSpPr>
        <xdr:cNvPr id="822" name="直線コネクタ 821"/>
        <xdr:cNvCxnSpPr/>
      </xdr:nvCxnSpPr>
      <xdr:spPr>
        <a:xfrm>
          <a:off x="20434300" y="176147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22134</xdr:rowOff>
    </xdr:from>
    <xdr:to>
      <xdr:col>102</xdr:col>
      <xdr:colOff>165100</xdr:colOff>
      <xdr:row>100</xdr:row>
      <xdr:rowOff>123734</xdr:rowOff>
    </xdr:to>
    <xdr:sp macro="" textlink="">
      <xdr:nvSpPr>
        <xdr:cNvPr id="823" name="楕円 822"/>
        <xdr:cNvSpPr/>
      </xdr:nvSpPr>
      <xdr:spPr>
        <a:xfrm>
          <a:off x="194945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72934</xdr:rowOff>
    </xdr:from>
    <xdr:to>
      <xdr:col>107</xdr:col>
      <xdr:colOff>50800</xdr:colOff>
      <xdr:row>102</xdr:row>
      <xdr:rowOff>126819</xdr:rowOff>
    </xdr:to>
    <xdr:cxnSp macro="">
      <xdr:nvCxnSpPr>
        <xdr:cNvPr id="824" name="直線コネクタ 823"/>
        <xdr:cNvCxnSpPr/>
      </xdr:nvCxnSpPr>
      <xdr:spPr>
        <a:xfrm>
          <a:off x="19545300" y="17217934"/>
          <a:ext cx="889000" cy="39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162561</xdr:rowOff>
    </xdr:from>
    <xdr:to>
      <xdr:col>98</xdr:col>
      <xdr:colOff>38100</xdr:colOff>
      <xdr:row>103</xdr:row>
      <xdr:rowOff>92711</xdr:rowOff>
    </xdr:to>
    <xdr:sp macro="" textlink="">
      <xdr:nvSpPr>
        <xdr:cNvPr id="825" name="楕円 824"/>
        <xdr:cNvSpPr/>
      </xdr:nvSpPr>
      <xdr:spPr>
        <a:xfrm>
          <a:off x="18605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72934</xdr:rowOff>
    </xdr:from>
    <xdr:to>
      <xdr:col>102</xdr:col>
      <xdr:colOff>114300</xdr:colOff>
      <xdr:row>103</xdr:row>
      <xdr:rowOff>41911</xdr:rowOff>
    </xdr:to>
    <xdr:cxnSp macro="">
      <xdr:nvCxnSpPr>
        <xdr:cNvPr id="826" name="直線コネクタ 825"/>
        <xdr:cNvCxnSpPr/>
      </xdr:nvCxnSpPr>
      <xdr:spPr>
        <a:xfrm flipV="1">
          <a:off x="18656300" y="17217934"/>
          <a:ext cx="889000" cy="48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65876</xdr:rowOff>
    </xdr:from>
    <xdr:ext cx="469744" cy="259045"/>
    <xdr:sp macro="" textlink="">
      <xdr:nvSpPr>
        <xdr:cNvPr id="827" name="n_1aveValue【公民館】&#10;一人当たり面積"/>
        <xdr:cNvSpPr txBox="1"/>
      </xdr:nvSpPr>
      <xdr:spPr>
        <a:xfrm>
          <a:off x="21075727" y="184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28" name="n_2aveValue【公民館】&#10;一人当たり面積"/>
        <xdr:cNvSpPr txBox="1"/>
      </xdr:nvSpPr>
      <xdr:spPr>
        <a:xfrm>
          <a:off x="20199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75672</xdr:rowOff>
    </xdr:from>
    <xdr:ext cx="469744" cy="259045"/>
    <xdr:sp macro="" textlink="">
      <xdr:nvSpPr>
        <xdr:cNvPr id="829" name="n_3aveValue【公民館】&#10;一人当たり面積"/>
        <xdr:cNvSpPr txBox="1"/>
      </xdr:nvSpPr>
      <xdr:spPr>
        <a:xfrm>
          <a:off x="19310427" y="1842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83838</xdr:rowOff>
    </xdr:from>
    <xdr:ext cx="469744" cy="259045"/>
    <xdr:sp macro="" textlink="">
      <xdr:nvSpPr>
        <xdr:cNvPr id="830" name="n_4aveValue【公民館】&#10;一人当たり面積"/>
        <xdr:cNvSpPr txBox="1"/>
      </xdr:nvSpPr>
      <xdr:spPr>
        <a:xfrm>
          <a:off x="1842142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34126</xdr:rowOff>
    </xdr:from>
    <xdr:ext cx="469744" cy="259045"/>
    <xdr:sp macro="" textlink="">
      <xdr:nvSpPr>
        <xdr:cNvPr id="831" name="n_1mainValue【公民館】&#10;一人当たり面積"/>
        <xdr:cNvSpPr txBox="1"/>
      </xdr:nvSpPr>
      <xdr:spPr>
        <a:xfrm>
          <a:off x="21075727" y="1735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22696</xdr:rowOff>
    </xdr:from>
    <xdr:ext cx="469744" cy="259045"/>
    <xdr:sp macro="" textlink="">
      <xdr:nvSpPr>
        <xdr:cNvPr id="832" name="n_2mainValue【公民館】&#10;一人当たり面積"/>
        <xdr:cNvSpPr txBox="1"/>
      </xdr:nvSpPr>
      <xdr:spPr>
        <a:xfrm>
          <a:off x="20199427" y="1733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140261</xdr:rowOff>
    </xdr:from>
    <xdr:ext cx="469744" cy="259045"/>
    <xdr:sp macro="" textlink="">
      <xdr:nvSpPr>
        <xdr:cNvPr id="833" name="n_3mainValue【公民館】&#10;一人当たり面積"/>
        <xdr:cNvSpPr txBox="1"/>
      </xdr:nvSpPr>
      <xdr:spPr>
        <a:xfrm>
          <a:off x="19310427" y="169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109238</xdr:rowOff>
    </xdr:from>
    <xdr:ext cx="469744" cy="259045"/>
    <xdr:sp macro="" textlink="">
      <xdr:nvSpPr>
        <xdr:cNvPr id="834" name="n_4mainValue【公民館】&#10;一人当たり面積"/>
        <xdr:cNvSpPr txBox="1"/>
      </xdr:nvSpPr>
      <xdr:spPr>
        <a:xfrm>
          <a:off x="1842142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5" name="正方形/長方形 8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6" name="正方形/長方形 8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7" name="テキスト ボックス 8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有形固定資産減価償却率は橋りょう・トンネルと公営住宅は類似団体平均を下回っているが、その他はほぼ同水準もしくは上回っており、中でも道路と学校施設は比較的高い水準にある。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道路に関しては、集約・廃線等が困難なことから、順次改良工事を実施していく予定である。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学校施設に関しては、不必要な施設については除却を進め、他施設については集約化を図る必要がある。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20,855
20,621
477.53
24,648,328
23,910,938
404,380
9,625,571
18,464,143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82550</xdr:rowOff>
    </xdr:from>
    <xdr:to>
      <xdr:col>24</xdr:col>
      <xdr:colOff>62865</xdr:colOff>
      <xdr:row>40</xdr:row>
      <xdr:rowOff>127000</xdr:rowOff>
    </xdr:to>
    <xdr:cxnSp macro="">
      <xdr:nvCxnSpPr>
        <xdr:cNvPr id="56" name="直線コネクタ 55"/>
        <xdr:cNvCxnSpPr/>
      </xdr:nvCxnSpPr>
      <xdr:spPr>
        <a:xfrm flipV="1">
          <a:off x="4634865" y="57404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29227</xdr:rowOff>
    </xdr:from>
    <xdr:ext cx="340478" cy="259045"/>
    <xdr:sp macro="" textlink="">
      <xdr:nvSpPr>
        <xdr:cNvPr id="59" name="【図書館】&#10;有形固定資産減価償却率最大値テキスト"/>
        <xdr:cNvSpPr txBox="1"/>
      </xdr:nvSpPr>
      <xdr:spPr>
        <a:xfrm>
          <a:off x="4673600" y="551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82550</xdr:rowOff>
    </xdr:from>
    <xdr:to>
      <xdr:col>24</xdr:col>
      <xdr:colOff>152400</xdr:colOff>
      <xdr:row>33</xdr:row>
      <xdr:rowOff>82550</xdr:rowOff>
    </xdr:to>
    <xdr:cxnSp macro="">
      <xdr:nvCxnSpPr>
        <xdr:cNvPr id="60" name="直線コネクタ 59"/>
        <xdr:cNvCxnSpPr/>
      </xdr:nvCxnSpPr>
      <xdr:spPr>
        <a:xfrm>
          <a:off x="4546600" y="57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xdr:rowOff>
    </xdr:from>
    <xdr:ext cx="405111" cy="259045"/>
    <xdr:sp macro="" textlink="">
      <xdr:nvSpPr>
        <xdr:cNvPr id="61" name="【図書館】&#10;有形固定資産減価償却率平均値テキスト"/>
        <xdr:cNvSpPr txBox="1"/>
      </xdr:nvSpPr>
      <xdr:spPr>
        <a:xfrm>
          <a:off x="4673600" y="6172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21590</xdr:rowOff>
    </xdr:from>
    <xdr:to>
      <xdr:col>24</xdr:col>
      <xdr:colOff>114300</xdr:colOff>
      <xdr:row>36</xdr:row>
      <xdr:rowOff>123190</xdr:rowOff>
    </xdr:to>
    <xdr:sp macro="" textlink="">
      <xdr:nvSpPr>
        <xdr:cNvPr id="62" name="フローチャート: 判断 61"/>
        <xdr:cNvSpPr/>
      </xdr:nvSpPr>
      <xdr:spPr>
        <a:xfrm>
          <a:off x="45847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25400</xdr:rowOff>
    </xdr:from>
    <xdr:to>
      <xdr:col>20</xdr:col>
      <xdr:colOff>38100</xdr:colOff>
      <xdr:row>36</xdr:row>
      <xdr:rowOff>127000</xdr:rowOff>
    </xdr:to>
    <xdr:sp macro="" textlink="">
      <xdr:nvSpPr>
        <xdr:cNvPr id="63" name="フローチャート: 判断 62"/>
        <xdr:cNvSpPr/>
      </xdr:nvSpPr>
      <xdr:spPr>
        <a:xfrm>
          <a:off x="3746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19050</xdr:rowOff>
    </xdr:from>
    <xdr:to>
      <xdr:col>10</xdr:col>
      <xdr:colOff>165100</xdr:colOff>
      <xdr:row>36</xdr:row>
      <xdr:rowOff>120650</xdr:rowOff>
    </xdr:to>
    <xdr:sp macro="" textlink="">
      <xdr:nvSpPr>
        <xdr:cNvPr id="65" name="フローチャート: 判断 64"/>
        <xdr:cNvSpPr/>
      </xdr:nvSpPr>
      <xdr:spPr>
        <a:xfrm>
          <a:off x="1968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11430</xdr:rowOff>
    </xdr:from>
    <xdr:to>
      <xdr:col>6</xdr:col>
      <xdr:colOff>38100</xdr:colOff>
      <xdr:row>36</xdr:row>
      <xdr:rowOff>113030</xdr:rowOff>
    </xdr:to>
    <xdr:sp macro="" textlink="">
      <xdr:nvSpPr>
        <xdr:cNvPr id="66" name="フローチャート: 判断 65"/>
        <xdr:cNvSpPr/>
      </xdr:nvSpPr>
      <xdr:spPr>
        <a:xfrm>
          <a:off x="1079500" y="61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78740</xdr:rowOff>
    </xdr:from>
    <xdr:to>
      <xdr:col>24</xdr:col>
      <xdr:colOff>114300</xdr:colOff>
      <xdr:row>35</xdr:row>
      <xdr:rowOff>8890</xdr:rowOff>
    </xdr:to>
    <xdr:sp macro="" textlink="">
      <xdr:nvSpPr>
        <xdr:cNvPr id="72" name="楕円 71"/>
        <xdr:cNvSpPr/>
      </xdr:nvSpPr>
      <xdr:spPr>
        <a:xfrm>
          <a:off x="45847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101617</xdr:rowOff>
    </xdr:from>
    <xdr:ext cx="405111" cy="259045"/>
    <xdr:sp macro="" textlink="">
      <xdr:nvSpPr>
        <xdr:cNvPr id="73" name="【図書館】&#10;有形固定資産減価償却率該当値テキスト"/>
        <xdr:cNvSpPr txBox="1"/>
      </xdr:nvSpPr>
      <xdr:spPr>
        <a:xfrm>
          <a:off x="4673600"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48260</xdr:rowOff>
    </xdr:from>
    <xdr:to>
      <xdr:col>20</xdr:col>
      <xdr:colOff>38100</xdr:colOff>
      <xdr:row>34</xdr:row>
      <xdr:rowOff>149860</xdr:rowOff>
    </xdr:to>
    <xdr:sp macro="" textlink="">
      <xdr:nvSpPr>
        <xdr:cNvPr id="74" name="楕円 73"/>
        <xdr:cNvSpPr/>
      </xdr:nvSpPr>
      <xdr:spPr>
        <a:xfrm>
          <a:off x="3746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99060</xdr:rowOff>
    </xdr:from>
    <xdr:to>
      <xdr:col>24</xdr:col>
      <xdr:colOff>63500</xdr:colOff>
      <xdr:row>34</xdr:row>
      <xdr:rowOff>129540</xdr:rowOff>
    </xdr:to>
    <xdr:cxnSp macro="">
      <xdr:nvCxnSpPr>
        <xdr:cNvPr id="75" name="直線コネクタ 74"/>
        <xdr:cNvCxnSpPr/>
      </xdr:nvCxnSpPr>
      <xdr:spPr>
        <a:xfrm>
          <a:off x="3797300" y="5928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17780</xdr:rowOff>
    </xdr:from>
    <xdr:to>
      <xdr:col>15</xdr:col>
      <xdr:colOff>101600</xdr:colOff>
      <xdr:row>34</xdr:row>
      <xdr:rowOff>119380</xdr:rowOff>
    </xdr:to>
    <xdr:sp macro="" textlink="">
      <xdr:nvSpPr>
        <xdr:cNvPr id="76" name="楕円 75"/>
        <xdr:cNvSpPr/>
      </xdr:nvSpPr>
      <xdr:spPr>
        <a:xfrm>
          <a:off x="28575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68580</xdr:rowOff>
    </xdr:from>
    <xdr:to>
      <xdr:col>19</xdr:col>
      <xdr:colOff>177800</xdr:colOff>
      <xdr:row>34</xdr:row>
      <xdr:rowOff>99060</xdr:rowOff>
    </xdr:to>
    <xdr:cxnSp macro="">
      <xdr:nvCxnSpPr>
        <xdr:cNvPr id="77" name="直線コネクタ 76"/>
        <xdr:cNvCxnSpPr/>
      </xdr:nvCxnSpPr>
      <xdr:spPr>
        <a:xfrm>
          <a:off x="2908300" y="5897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8" name="楕円 77"/>
        <xdr:cNvSpPr/>
      </xdr:nvSpPr>
      <xdr:spPr>
        <a:xfrm>
          <a:off x="1968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36830</xdr:rowOff>
    </xdr:from>
    <xdr:to>
      <xdr:col>15</xdr:col>
      <xdr:colOff>50800</xdr:colOff>
      <xdr:row>34</xdr:row>
      <xdr:rowOff>68580</xdr:rowOff>
    </xdr:to>
    <xdr:cxnSp macro="">
      <xdr:nvCxnSpPr>
        <xdr:cNvPr id="79" name="直線コネクタ 78"/>
        <xdr:cNvCxnSpPr/>
      </xdr:nvCxnSpPr>
      <xdr:spPr>
        <a:xfrm>
          <a:off x="2019300" y="586613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6350</xdr:rowOff>
    </xdr:from>
    <xdr:to>
      <xdr:col>6</xdr:col>
      <xdr:colOff>38100</xdr:colOff>
      <xdr:row>33</xdr:row>
      <xdr:rowOff>107950</xdr:rowOff>
    </xdr:to>
    <xdr:sp macro="" textlink="">
      <xdr:nvSpPr>
        <xdr:cNvPr id="80" name="楕円 79"/>
        <xdr:cNvSpPr/>
      </xdr:nvSpPr>
      <xdr:spPr>
        <a:xfrm>
          <a:off x="1079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57150</xdr:rowOff>
    </xdr:from>
    <xdr:to>
      <xdr:col>10</xdr:col>
      <xdr:colOff>114300</xdr:colOff>
      <xdr:row>34</xdr:row>
      <xdr:rowOff>36830</xdr:rowOff>
    </xdr:to>
    <xdr:cxnSp macro="">
      <xdr:nvCxnSpPr>
        <xdr:cNvPr id="81" name="直線コネクタ 80"/>
        <xdr:cNvCxnSpPr/>
      </xdr:nvCxnSpPr>
      <xdr:spPr>
        <a:xfrm>
          <a:off x="1130300" y="5715000"/>
          <a:ext cx="889000" cy="15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118127</xdr:rowOff>
    </xdr:from>
    <xdr:ext cx="405111" cy="259045"/>
    <xdr:sp macro="" textlink="">
      <xdr:nvSpPr>
        <xdr:cNvPr id="82" name="n_1aveValue【図書館】&#10;有形固定資産減価償却率"/>
        <xdr:cNvSpPr txBox="1"/>
      </xdr:nvSpPr>
      <xdr:spPr>
        <a:xfrm>
          <a:off x="3582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111777</xdr:rowOff>
    </xdr:from>
    <xdr:ext cx="405111" cy="259045"/>
    <xdr:sp macro="" textlink="">
      <xdr:nvSpPr>
        <xdr:cNvPr id="83" name="n_2aveValue【図書館】&#10;有形固定資産減価償却率"/>
        <xdr:cNvSpPr txBox="1"/>
      </xdr:nvSpPr>
      <xdr:spPr>
        <a:xfrm>
          <a:off x="2705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111777</xdr:rowOff>
    </xdr:from>
    <xdr:ext cx="405111" cy="259045"/>
    <xdr:sp macro="" textlink="">
      <xdr:nvSpPr>
        <xdr:cNvPr id="84" name="n_3aveValue【図書館】&#10;有形固定資産減価償却率"/>
        <xdr:cNvSpPr txBox="1"/>
      </xdr:nvSpPr>
      <xdr:spPr>
        <a:xfrm>
          <a:off x="1816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104157</xdr:rowOff>
    </xdr:from>
    <xdr:ext cx="405111" cy="259045"/>
    <xdr:sp macro="" textlink="">
      <xdr:nvSpPr>
        <xdr:cNvPr id="85" name="n_4aveValue【図書館】&#10;有形固定資産減価償却率"/>
        <xdr:cNvSpPr txBox="1"/>
      </xdr:nvSpPr>
      <xdr:spPr>
        <a:xfrm>
          <a:off x="927744" y="6276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166387</xdr:rowOff>
    </xdr:from>
    <xdr:ext cx="405111" cy="259045"/>
    <xdr:sp macro="" textlink="">
      <xdr:nvSpPr>
        <xdr:cNvPr id="86" name="n_1mainValue【図書館】&#10;有形固定資産減価償却率"/>
        <xdr:cNvSpPr txBox="1"/>
      </xdr:nvSpPr>
      <xdr:spPr>
        <a:xfrm>
          <a:off x="3582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135907</xdr:rowOff>
    </xdr:from>
    <xdr:ext cx="405111" cy="259045"/>
    <xdr:sp macro="" textlink="">
      <xdr:nvSpPr>
        <xdr:cNvPr id="87" name="n_2mainValue【図書館】&#10;有形固定資産減価償却率"/>
        <xdr:cNvSpPr txBox="1"/>
      </xdr:nvSpPr>
      <xdr:spPr>
        <a:xfrm>
          <a:off x="2705744" y="56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104157</xdr:rowOff>
    </xdr:from>
    <xdr:ext cx="405111" cy="259045"/>
    <xdr:sp macro="" textlink="">
      <xdr:nvSpPr>
        <xdr:cNvPr id="88" name="n_3mainValue【図書館】&#10;有形固定資産減価償却率"/>
        <xdr:cNvSpPr txBox="1"/>
      </xdr:nvSpPr>
      <xdr:spPr>
        <a:xfrm>
          <a:off x="1816744" y="5590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124477</xdr:rowOff>
    </xdr:from>
    <xdr:ext cx="340478" cy="259045"/>
    <xdr:sp macro="" textlink="">
      <xdr:nvSpPr>
        <xdr:cNvPr id="89" name="n_4mainValue【図書館】&#10;有形固定資産減価償却率"/>
        <xdr:cNvSpPr txBox="1"/>
      </xdr:nvSpPr>
      <xdr:spPr>
        <a:xfrm>
          <a:off x="960061" y="543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3" name="直線コネクタ 112"/>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4"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5" name="直線コネクタ 114"/>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6"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7" name="直線コネクタ 116"/>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18" name="【図書館】&#10;一人当たり面積平均値テキスト"/>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19" name="フローチャート: 判断 118"/>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0" name="フローチャート: 判断 119"/>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1" name="フローチャート: 判断 120"/>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2" name="フローチャート: 判断 121"/>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3" name="フローチャート: 判断 122"/>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29" name="楕円 128"/>
        <xdr:cNvSpPr/>
      </xdr:nvSpPr>
      <xdr:spPr>
        <a:xfrm>
          <a:off x="104267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135907</xdr:rowOff>
    </xdr:from>
    <xdr:ext cx="469744" cy="259045"/>
    <xdr:sp macro="" textlink="">
      <xdr:nvSpPr>
        <xdr:cNvPr id="130" name="【図書館】&#10;一人当たり面積該当値テキスト"/>
        <xdr:cNvSpPr txBox="1"/>
      </xdr:nvSpPr>
      <xdr:spPr>
        <a:xfrm>
          <a:off x="10515600" y="665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31" name="楕円 130"/>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163830</xdr:rowOff>
    </xdr:from>
    <xdr:to>
      <xdr:col>55</xdr:col>
      <xdr:colOff>0</xdr:colOff>
      <xdr:row>40</xdr:row>
      <xdr:rowOff>0</xdr:rowOff>
    </xdr:to>
    <xdr:cxnSp macro="">
      <xdr:nvCxnSpPr>
        <xdr:cNvPr id="132" name="直線コネクタ 131"/>
        <xdr:cNvCxnSpPr/>
      </xdr:nvCxnSpPr>
      <xdr:spPr>
        <a:xfrm flipV="1">
          <a:off x="9639300" y="6850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3" name="楕円 132"/>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7620</xdr:rowOff>
    </xdr:to>
    <xdr:cxnSp macro="">
      <xdr:nvCxnSpPr>
        <xdr:cNvPr id="134" name="直線コネクタ 133"/>
        <xdr:cNvCxnSpPr/>
      </xdr:nvCxnSpPr>
      <xdr:spPr>
        <a:xfrm flipV="1">
          <a:off x="8750300" y="6858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139700</xdr:rowOff>
    </xdr:from>
    <xdr:to>
      <xdr:col>41</xdr:col>
      <xdr:colOff>101600</xdr:colOff>
      <xdr:row>40</xdr:row>
      <xdr:rowOff>69850</xdr:rowOff>
    </xdr:to>
    <xdr:sp macro="" textlink="">
      <xdr:nvSpPr>
        <xdr:cNvPr id="135" name="楕円 134"/>
        <xdr:cNvSpPr/>
      </xdr:nvSpPr>
      <xdr:spPr>
        <a:xfrm>
          <a:off x="7810500" y="68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19050</xdr:rowOff>
    </xdr:to>
    <xdr:cxnSp macro="">
      <xdr:nvCxnSpPr>
        <xdr:cNvPr id="136" name="直線コネクタ 135"/>
        <xdr:cNvCxnSpPr/>
      </xdr:nvCxnSpPr>
      <xdr:spPr>
        <a:xfrm flipV="1">
          <a:off x="7861300" y="6865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67310</xdr:rowOff>
    </xdr:from>
    <xdr:to>
      <xdr:col>36</xdr:col>
      <xdr:colOff>165100</xdr:colOff>
      <xdr:row>40</xdr:row>
      <xdr:rowOff>168910</xdr:rowOff>
    </xdr:to>
    <xdr:sp macro="" textlink="">
      <xdr:nvSpPr>
        <xdr:cNvPr id="137" name="楕円 136"/>
        <xdr:cNvSpPr/>
      </xdr:nvSpPr>
      <xdr:spPr>
        <a:xfrm>
          <a:off x="6921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19050</xdr:rowOff>
    </xdr:from>
    <xdr:to>
      <xdr:col>41</xdr:col>
      <xdr:colOff>50800</xdr:colOff>
      <xdr:row>40</xdr:row>
      <xdr:rowOff>118110</xdr:rowOff>
    </xdr:to>
    <xdr:cxnSp macro="">
      <xdr:nvCxnSpPr>
        <xdr:cNvPr id="138" name="直線コネクタ 137"/>
        <xdr:cNvCxnSpPr/>
      </xdr:nvCxnSpPr>
      <xdr:spPr>
        <a:xfrm flipV="1">
          <a:off x="6972300" y="68770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39" name="n_1aveValue【図書館】&#10;一人当たり面積"/>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0" name="n_2aveValue【図書館】&#10;一人当たり面積"/>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1" name="n_3ave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2" name="n_4aveValue【図書館】&#10;一人当たり面積"/>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67327</xdr:rowOff>
    </xdr:from>
    <xdr:ext cx="469744" cy="259045"/>
    <xdr:sp macro="" textlink="">
      <xdr:nvSpPr>
        <xdr:cNvPr id="143" name="n_1main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74947</xdr:rowOff>
    </xdr:from>
    <xdr:ext cx="469744" cy="259045"/>
    <xdr:sp macro="" textlink="">
      <xdr:nvSpPr>
        <xdr:cNvPr id="144" name="n_2mainValue【図書館】&#10;一人当たり面積"/>
        <xdr:cNvSpPr txBox="1"/>
      </xdr:nvSpPr>
      <xdr:spPr>
        <a:xfrm>
          <a:off x="8515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5" name="n_3mainValue【図書館】&#10;一人当たり面積"/>
        <xdr:cNvSpPr txBox="1"/>
      </xdr:nvSpPr>
      <xdr:spPr>
        <a:xfrm>
          <a:off x="7626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13987</xdr:rowOff>
    </xdr:from>
    <xdr:ext cx="469744" cy="259045"/>
    <xdr:sp macro="" textlink="">
      <xdr:nvSpPr>
        <xdr:cNvPr id="146" name="n_4mainValue【図書館】&#10;一人当たり面積"/>
        <xdr:cNvSpPr txBox="1"/>
      </xdr:nvSpPr>
      <xdr:spPr>
        <a:xfrm>
          <a:off x="6737427" y="670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1" name="直線コネクタ 170"/>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4"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5" name="直線コネクタ 174"/>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6"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7" name="フローチャート: 判断 176"/>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78" name="フローチャート: 判断 177"/>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9" name="フローチャート: 判断 178"/>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0" name="フローチャート: 判断 179"/>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1" name="フローチャート: 判断 180"/>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87" name="楕円 186"/>
        <xdr:cNvSpPr/>
      </xdr:nvSpPr>
      <xdr:spPr>
        <a:xfrm>
          <a:off x="45847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17162</xdr:rowOff>
    </xdr:from>
    <xdr:ext cx="405111" cy="259045"/>
    <xdr:sp macro="" textlink="">
      <xdr:nvSpPr>
        <xdr:cNvPr id="188" name="【体育館・プール】&#10;有形固定資産減価償却率該当値テキスト"/>
        <xdr:cNvSpPr txBox="1"/>
      </xdr:nvSpPr>
      <xdr:spPr>
        <a:xfrm>
          <a:off x="4673600"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xdr:rowOff>
    </xdr:from>
    <xdr:to>
      <xdr:col>20</xdr:col>
      <xdr:colOff>38100</xdr:colOff>
      <xdr:row>60</xdr:row>
      <xdr:rowOff>102235</xdr:rowOff>
    </xdr:to>
    <xdr:sp macro="" textlink="">
      <xdr:nvSpPr>
        <xdr:cNvPr id="189" name="楕円 188"/>
        <xdr:cNvSpPr/>
      </xdr:nvSpPr>
      <xdr:spPr>
        <a:xfrm>
          <a:off x="3746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51435</xdr:rowOff>
    </xdr:from>
    <xdr:to>
      <xdr:col>24</xdr:col>
      <xdr:colOff>63500</xdr:colOff>
      <xdr:row>60</xdr:row>
      <xdr:rowOff>89535</xdr:rowOff>
    </xdr:to>
    <xdr:cxnSp macro="">
      <xdr:nvCxnSpPr>
        <xdr:cNvPr id="190" name="直線コネクタ 189"/>
        <xdr:cNvCxnSpPr/>
      </xdr:nvCxnSpPr>
      <xdr:spPr>
        <a:xfrm>
          <a:off x="3797300" y="103384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116840</xdr:rowOff>
    </xdr:from>
    <xdr:to>
      <xdr:col>15</xdr:col>
      <xdr:colOff>101600</xdr:colOff>
      <xdr:row>60</xdr:row>
      <xdr:rowOff>46990</xdr:rowOff>
    </xdr:to>
    <xdr:sp macro="" textlink="">
      <xdr:nvSpPr>
        <xdr:cNvPr id="191" name="楕円 190"/>
        <xdr:cNvSpPr/>
      </xdr:nvSpPr>
      <xdr:spPr>
        <a:xfrm>
          <a:off x="2857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167640</xdr:rowOff>
    </xdr:from>
    <xdr:to>
      <xdr:col>19</xdr:col>
      <xdr:colOff>177800</xdr:colOff>
      <xdr:row>60</xdr:row>
      <xdr:rowOff>51435</xdr:rowOff>
    </xdr:to>
    <xdr:cxnSp macro="">
      <xdr:nvCxnSpPr>
        <xdr:cNvPr id="192" name="直線コネクタ 191"/>
        <xdr:cNvCxnSpPr/>
      </xdr:nvCxnSpPr>
      <xdr:spPr>
        <a:xfrm>
          <a:off x="2908300" y="1028319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107315</xdr:rowOff>
    </xdr:from>
    <xdr:to>
      <xdr:col>10</xdr:col>
      <xdr:colOff>165100</xdr:colOff>
      <xdr:row>61</xdr:row>
      <xdr:rowOff>37465</xdr:rowOff>
    </xdr:to>
    <xdr:sp macro="" textlink="">
      <xdr:nvSpPr>
        <xdr:cNvPr id="193" name="楕円 192"/>
        <xdr:cNvSpPr/>
      </xdr:nvSpPr>
      <xdr:spPr>
        <a:xfrm>
          <a:off x="1968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167640</xdr:rowOff>
    </xdr:from>
    <xdr:to>
      <xdr:col>15</xdr:col>
      <xdr:colOff>50800</xdr:colOff>
      <xdr:row>60</xdr:row>
      <xdr:rowOff>158115</xdr:rowOff>
    </xdr:to>
    <xdr:cxnSp macro="">
      <xdr:nvCxnSpPr>
        <xdr:cNvPr id="194" name="直線コネクタ 193"/>
        <xdr:cNvCxnSpPr/>
      </xdr:nvCxnSpPr>
      <xdr:spPr>
        <a:xfrm flipV="1">
          <a:off x="2019300" y="1028319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168275</xdr:rowOff>
    </xdr:from>
    <xdr:to>
      <xdr:col>6</xdr:col>
      <xdr:colOff>38100</xdr:colOff>
      <xdr:row>61</xdr:row>
      <xdr:rowOff>98425</xdr:rowOff>
    </xdr:to>
    <xdr:sp macro="" textlink="">
      <xdr:nvSpPr>
        <xdr:cNvPr id="195" name="楕円 194"/>
        <xdr:cNvSpPr/>
      </xdr:nvSpPr>
      <xdr:spPr>
        <a:xfrm>
          <a:off x="1079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158115</xdr:rowOff>
    </xdr:from>
    <xdr:to>
      <xdr:col>10</xdr:col>
      <xdr:colOff>114300</xdr:colOff>
      <xdr:row>61</xdr:row>
      <xdr:rowOff>47625</xdr:rowOff>
    </xdr:to>
    <xdr:cxnSp macro="">
      <xdr:nvCxnSpPr>
        <xdr:cNvPr id="196" name="直線コネクタ 195"/>
        <xdr:cNvCxnSpPr/>
      </xdr:nvCxnSpPr>
      <xdr:spPr>
        <a:xfrm flipV="1">
          <a:off x="1130300" y="1044511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97" name="n_1aveValue【体育館・プー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98"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84472</xdr:rowOff>
    </xdr:from>
    <xdr:ext cx="405111" cy="259045"/>
    <xdr:sp macro="" textlink="">
      <xdr:nvSpPr>
        <xdr:cNvPr id="199" name="n_3aveValue【体育館・プール】&#10;有形固定資産減価償却率"/>
        <xdr:cNvSpPr txBox="1"/>
      </xdr:nvSpPr>
      <xdr:spPr>
        <a:xfrm>
          <a:off x="1816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0"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93362</xdr:rowOff>
    </xdr:from>
    <xdr:ext cx="405111" cy="259045"/>
    <xdr:sp macro="" textlink="">
      <xdr:nvSpPr>
        <xdr:cNvPr id="201" name="n_1mainValue【体育館・プール】&#10;有形固定資産減価償却率"/>
        <xdr:cNvSpPr txBox="1"/>
      </xdr:nvSpPr>
      <xdr:spPr>
        <a:xfrm>
          <a:off x="35820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202" name="n_2main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28592</xdr:rowOff>
    </xdr:from>
    <xdr:ext cx="405111" cy="259045"/>
    <xdr:sp macro="" textlink="">
      <xdr:nvSpPr>
        <xdr:cNvPr id="203" name="n_3mainValue【体育館・プール】&#10;有形固定資産減価償却率"/>
        <xdr:cNvSpPr txBox="1"/>
      </xdr:nvSpPr>
      <xdr:spPr>
        <a:xfrm>
          <a:off x="1816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89552</xdr:rowOff>
    </xdr:from>
    <xdr:ext cx="405111" cy="259045"/>
    <xdr:sp macro="" textlink="">
      <xdr:nvSpPr>
        <xdr:cNvPr id="204" name="n_4mainValue【体育館・プール】&#10;有形固定資産減価償却率"/>
        <xdr:cNvSpPr txBox="1"/>
      </xdr:nvSpPr>
      <xdr:spPr>
        <a:xfrm>
          <a:off x="9277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28" name="直線コネクタ 227"/>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29"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0" name="直線コネクタ 229"/>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1"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2" name="直線コネクタ 231"/>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3"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4" name="フローチャート: 判断 233"/>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5" name="フローチャート: 判断 234"/>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6" name="フローチャート: 判断 235"/>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7" name="フローチャート: 判断 236"/>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38" name="フローチャート: 判断 237"/>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117983</xdr:rowOff>
    </xdr:from>
    <xdr:to>
      <xdr:col>55</xdr:col>
      <xdr:colOff>50800</xdr:colOff>
      <xdr:row>64</xdr:row>
      <xdr:rowOff>48133</xdr:rowOff>
    </xdr:to>
    <xdr:sp macro="" textlink="">
      <xdr:nvSpPr>
        <xdr:cNvPr id="244" name="楕円 243"/>
        <xdr:cNvSpPr/>
      </xdr:nvSpPr>
      <xdr:spPr>
        <a:xfrm>
          <a:off x="10426700" y="1091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32910</xdr:rowOff>
    </xdr:from>
    <xdr:ext cx="469744" cy="259045"/>
    <xdr:sp macro="" textlink="">
      <xdr:nvSpPr>
        <xdr:cNvPr id="245" name="【体育館・プール】&#10;一人当たり面積該当値テキスト"/>
        <xdr:cNvSpPr txBox="1"/>
      </xdr:nvSpPr>
      <xdr:spPr>
        <a:xfrm>
          <a:off x="10515600" y="1083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120269</xdr:rowOff>
    </xdr:from>
    <xdr:to>
      <xdr:col>50</xdr:col>
      <xdr:colOff>165100</xdr:colOff>
      <xdr:row>64</xdr:row>
      <xdr:rowOff>50419</xdr:rowOff>
    </xdr:to>
    <xdr:sp macro="" textlink="">
      <xdr:nvSpPr>
        <xdr:cNvPr id="246" name="楕円 245"/>
        <xdr:cNvSpPr/>
      </xdr:nvSpPr>
      <xdr:spPr>
        <a:xfrm>
          <a:off x="9588500" y="1092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168783</xdr:rowOff>
    </xdr:from>
    <xdr:to>
      <xdr:col>55</xdr:col>
      <xdr:colOff>0</xdr:colOff>
      <xdr:row>63</xdr:row>
      <xdr:rowOff>171069</xdr:rowOff>
    </xdr:to>
    <xdr:cxnSp macro="">
      <xdr:nvCxnSpPr>
        <xdr:cNvPr id="247" name="直線コネクタ 246"/>
        <xdr:cNvCxnSpPr/>
      </xdr:nvCxnSpPr>
      <xdr:spPr>
        <a:xfrm flipV="1">
          <a:off x="9639300" y="1097013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103124</xdr:rowOff>
    </xdr:from>
    <xdr:to>
      <xdr:col>46</xdr:col>
      <xdr:colOff>38100</xdr:colOff>
      <xdr:row>64</xdr:row>
      <xdr:rowOff>33274</xdr:rowOff>
    </xdr:to>
    <xdr:sp macro="" textlink="">
      <xdr:nvSpPr>
        <xdr:cNvPr id="248" name="楕円 247"/>
        <xdr:cNvSpPr/>
      </xdr:nvSpPr>
      <xdr:spPr>
        <a:xfrm>
          <a:off x="8699500" y="1090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153924</xdr:rowOff>
    </xdr:from>
    <xdr:to>
      <xdr:col>50</xdr:col>
      <xdr:colOff>114300</xdr:colOff>
      <xdr:row>63</xdr:row>
      <xdr:rowOff>171069</xdr:rowOff>
    </xdr:to>
    <xdr:cxnSp macro="">
      <xdr:nvCxnSpPr>
        <xdr:cNvPr id="249" name="直線コネクタ 248"/>
        <xdr:cNvCxnSpPr/>
      </xdr:nvCxnSpPr>
      <xdr:spPr>
        <a:xfrm>
          <a:off x="8750300" y="10955274"/>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94742</xdr:rowOff>
    </xdr:from>
    <xdr:to>
      <xdr:col>41</xdr:col>
      <xdr:colOff>101600</xdr:colOff>
      <xdr:row>64</xdr:row>
      <xdr:rowOff>24892</xdr:rowOff>
    </xdr:to>
    <xdr:sp macro="" textlink="">
      <xdr:nvSpPr>
        <xdr:cNvPr id="250" name="楕円 249"/>
        <xdr:cNvSpPr/>
      </xdr:nvSpPr>
      <xdr:spPr>
        <a:xfrm>
          <a:off x="7810500" y="1089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145542</xdr:rowOff>
    </xdr:from>
    <xdr:to>
      <xdr:col>45</xdr:col>
      <xdr:colOff>177800</xdr:colOff>
      <xdr:row>63</xdr:row>
      <xdr:rowOff>153924</xdr:rowOff>
    </xdr:to>
    <xdr:cxnSp macro="">
      <xdr:nvCxnSpPr>
        <xdr:cNvPr id="251" name="直線コネクタ 250"/>
        <xdr:cNvCxnSpPr/>
      </xdr:nvCxnSpPr>
      <xdr:spPr>
        <a:xfrm>
          <a:off x="7861300" y="1094689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106553</xdr:rowOff>
    </xdr:from>
    <xdr:to>
      <xdr:col>36</xdr:col>
      <xdr:colOff>165100</xdr:colOff>
      <xdr:row>64</xdr:row>
      <xdr:rowOff>36703</xdr:rowOff>
    </xdr:to>
    <xdr:sp macro="" textlink="">
      <xdr:nvSpPr>
        <xdr:cNvPr id="252" name="楕円 251"/>
        <xdr:cNvSpPr/>
      </xdr:nvSpPr>
      <xdr:spPr>
        <a:xfrm>
          <a:off x="6921500" y="1090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145542</xdr:rowOff>
    </xdr:from>
    <xdr:to>
      <xdr:col>41</xdr:col>
      <xdr:colOff>50800</xdr:colOff>
      <xdr:row>63</xdr:row>
      <xdr:rowOff>157353</xdr:rowOff>
    </xdr:to>
    <xdr:cxnSp macro="">
      <xdr:nvCxnSpPr>
        <xdr:cNvPr id="253" name="直線コネクタ 252"/>
        <xdr:cNvCxnSpPr/>
      </xdr:nvCxnSpPr>
      <xdr:spPr>
        <a:xfrm flipV="1">
          <a:off x="6972300" y="10946892"/>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4"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5"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6"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7"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41546</xdr:rowOff>
    </xdr:from>
    <xdr:ext cx="469744" cy="259045"/>
    <xdr:sp macro="" textlink="">
      <xdr:nvSpPr>
        <xdr:cNvPr id="258" name="n_1mainValue【体育館・プール】&#10;一人当たり面積"/>
        <xdr:cNvSpPr txBox="1"/>
      </xdr:nvSpPr>
      <xdr:spPr>
        <a:xfrm>
          <a:off x="9391727" y="1101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24401</xdr:rowOff>
    </xdr:from>
    <xdr:ext cx="469744" cy="259045"/>
    <xdr:sp macro="" textlink="">
      <xdr:nvSpPr>
        <xdr:cNvPr id="259" name="n_2mainValue【体育館・プール】&#10;一人当たり面積"/>
        <xdr:cNvSpPr txBox="1"/>
      </xdr:nvSpPr>
      <xdr:spPr>
        <a:xfrm>
          <a:off x="8515427" y="1099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16019</xdr:rowOff>
    </xdr:from>
    <xdr:ext cx="469744" cy="259045"/>
    <xdr:sp macro="" textlink="">
      <xdr:nvSpPr>
        <xdr:cNvPr id="260" name="n_3mainValue【体育館・プール】&#10;一人当たり面積"/>
        <xdr:cNvSpPr txBox="1"/>
      </xdr:nvSpPr>
      <xdr:spPr>
        <a:xfrm>
          <a:off x="7626427" y="1098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27830</xdr:rowOff>
    </xdr:from>
    <xdr:ext cx="469744" cy="259045"/>
    <xdr:sp macro="" textlink="">
      <xdr:nvSpPr>
        <xdr:cNvPr id="261" name="n_4mainValue【体育館・プール】&#10;一人当たり面積"/>
        <xdr:cNvSpPr txBox="1"/>
      </xdr:nvSpPr>
      <xdr:spPr>
        <a:xfrm>
          <a:off x="6737427" y="1100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7" name="直線コネクタ 286"/>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0"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1" name="直線コネクタ 290"/>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83656</xdr:rowOff>
    </xdr:from>
    <xdr:ext cx="405111" cy="259045"/>
    <xdr:sp macro="" textlink="">
      <xdr:nvSpPr>
        <xdr:cNvPr id="292" name="【福祉施設】&#10;有形固定資産減価償却率平均値テキスト"/>
        <xdr:cNvSpPr txBox="1"/>
      </xdr:nvSpPr>
      <xdr:spPr>
        <a:xfrm>
          <a:off x="4673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3" name="フローチャート: 判断 292"/>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4" name="フローチャート: 判断 293"/>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5" name="フローチャート: 判断 294"/>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6" name="フローチャート: 判断 295"/>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7" name="フローチャート: 判断 296"/>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140788</xdr:rowOff>
    </xdr:from>
    <xdr:to>
      <xdr:col>24</xdr:col>
      <xdr:colOff>114300</xdr:colOff>
      <xdr:row>84</xdr:row>
      <xdr:rowOff>70938</xdr:rowOff>
    </xdr:to>
    <xdr:sp macro="" textlink="">
      <xdr:nvSpPr>
        <xdr:cNvPr id="303" name="楕円 302"/>
        <xdr:cNvSpPr/>
      </xdr:nvSpPr>
      <xdr:spPr>
        <a:xfrm>
          <a:off x="45847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119215</xdr:rowOff>
    </xdr:from>
    <xdr:ext cx="405111" cy="259045"/>
    <xdr:sp macro="" textlink="">
      <xdr:nvSpPr>
        <xdr:cNvPr id="304" name="【福祉施設】&#10;有形固定資産減価償却率該当値テキスト"/>
        <xdr:cNvSpPr txBox="1"/>
      </xdr:nvSpPr>
      <xdr:spPr>
        <a:xfrm>
          <a:off x="4673600"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103232</xdr:rowOff>
    </xdr:from>
    <xdr:to>
      <xdr:col>20</xdr:col>
      <xdr:colOff>38100</xdr:colOff>
      <xdr:row>84</xdr:row>
      <xdr:rowOff>33382</xdr:rowOff>
    </xdr:to>
    <xdr:sp macro="" textlink="">
      <xdr:nvSpPr>
        <xdr:cNvPr id="305" name="楕円 304"/>
        <xdr:cNvSpPr/>
      </xdr:nvSpPr>
      <xdr:spPr>
        <a:xfrm>
          <a:off x="3746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154032</xdr:rowOff>
    </xdr:from>
    <xdr:to>
      <xdr:col>24</xdr:col>
      <xdr:colOff>63500</xdr:colOff>
      <xdr:row>84</xdr:row>
      <xdr:rowOff>20138</xdr:rowOff>
    </xdr:to>
    <xdr:cxnSp macro="">
      <xdr:nvCxnSpPr>
        <xdr:cNvPr id="306" name="直線コネクタ 305"/>
        <xdr:cNvCxnSpPr/>
      </xdr:nvCxnSpPr>
      <xdr:spPr>
        <a:xfrm>
          <a:off x="3797300" y="1438438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101600</xdr:rowOff>
    </xdr:from>
    <xdr:to>
      <xdr:col>15</xdr:col>
      <xdr:colOff>101600</xdr:colOff>
      <xdr:row>84</xdr:row>
      <xdr:rowOff>31750</xdr:rowOff>
    </xdr:to>
    <xdr:sp macro="" textlink="">
      <xdr:nvSpPr>
        <xdr:cNvPr id="307" name="楕円 306"/>
        <xdr:cNvSpPr/>
      </xdr:nvSpPr>
      <xdr:spPr>
        <a:xfrm>
          <a:off x="2857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152400</xdr:rowOff>
    </xdr:from>
    <xdr:to>
      <xdr:col>19</xdr:col>
      <xdr:colOff>177800</xdr:colOff>
      <xdr:row>83</xdr:row>
      <xdr:rowOff>154032</xdr:rowOff>
    </xdr:to>
    <xdr:cxnSp macro="">
      <xdr:nvCxnSpPr>
        <xdr:cNvPr id="308" name="直線コネクタ 307"/>
        <xdr:cNvCxnSpPr/>
      </xdr:nvCxnSpPr>
      <xdr:spPr>
        <a:xfrm>
          <a:off x="2908300" y="1438275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130992</xdr:rowOff>
    </xdr:from>
    <xdr:to>
      <xdr:col>10</xdr:col>
      <xdr:colOff>165100</xdr:colOff>
      <xdr:row>83</xdr:row>
      <xdr:rowOff>61142</xdr:rowOff>
    </xdr:to>
    <xdr:sp macro="" textlink="">
      <xdr:nvSpPr>
        <xdr:cNvPr id="309" name="楕円 308"/>
        <xdr:cNvSpPr/>
      </xdr:nvSpPr>
      <xdr:spPr>
        <a:xfrm>
          <a:off x="1968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10342</xdr:rowOff>
    </xdr:from>
    <xdr:to>
      <xdr:col>15</xdr:col>
      <xdr:colOff>50800</xdr:colOff>
      <xdr:row>83</xdr:row>
      <xdr:rowOff>152400</xdr:rowOff>
    </xdr:to>
    <xdr:cxnSp macro="">
      <xdr:nvCxnSpPr>
        <xdr:cNvPr id="310" name="直線コネクタ 309"/>
        <xdr:cNvCxnSpPr/>
      </xdr:nvCxnSpPr>
      <xdr:spPr>
        <a:xfrm>
          <a:off x="2019300" y="14240692"/>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41184</xdr:rowOff>
    </xdr:from>
    <xdr:to>
      <xdr:col>6</xdr:col>
      <xdr:colOff>38100</xdr:colOff>
      <xdr:row>82</xdr:row>
      <xdr:rowOff>142784</xdr:rowOff>
    </xdr:to>
    <xdr:sp macro="" textlink="">
      <xdr:nvSpPr>
        <xdr:cNvPr id="311" name="楕円 310"/>
        <xdr:cNvSpPr/>
      </xdr:nvSpPr>
      <xdr:spPr>
        <a:xfrm>
          <a:off x="10795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91984</xdr:rowOff>
    </xdr:from>
    <xdr:to>
      <xdr:col>10</xdr:col>
      <xdr:colOff>114300</xdr:colOff>
      <xdr:row>83</xdr:row>
      <xdr:rowOff>10342</xdr:rowOff>
    </xdr:to>
    <xdr:cxnSp macro="">
      <xdr:nvCxnSpPr>
        <xdr:cNvPr id="312" name="直線コネクタ 311"/>
        <xdr:cNvCxnSpPr/>
      </xdr:nvCxnSpPr>
      <xdr:spPr>
        <a:xfrm>
          <a:off x="1130300" y="14150884"/>
          <a:ext cx="889000" cy="8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54808</xdr:rowOff>
    </xdr:from>
    <xdr:ext cx="405111" cy="259045"/>
    <xdr:sp macro="" textlink="">
      <xdr:nvSpPr>
        <xdr:cNvPr id="313" name="n_1aveValue【福祉施設】&#10;有形固定資産減価償却率"/>
        <xdr:cNvSpPr txBox="1"/>
      </xdr:nvSpPr>
      <xdr:spPr>
        <a:xfrm>
          <a:off x="3582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28683</xdr:rowOff>
    </xdr:from>
    <xdr:ext cx="405111" cy="259045"/>
    <xdr:sp macro="" textlink="">
      <xdr:nvSpPr>
        <xdr:cNvPr id="314" name="n_2aveValue【福祉施設】&#10;有形固定資産減価償却率"/>
        <xdr:cNvSpPr txBox="1"/>
      </xdr:nvSpPr>
      <xdr:spPr>
        <a:xfrm>
          <a:off x="2705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7456</xdr:rowOff>
    </xdr:from>
    <xdr:ext cx="405111" cy="259045"/>
    <xdr:sp macro="" textlink="">
      <xdr:nvSpPr>
        <xdr:cNvPr id="315" name="n_3aveValue【福祉施設】&#10;有形固定資産減価償却率"/>
        <xdr:cNvSpPr txBox="1"/>
      </xdr:nvSpPr>
      <xdr:spPr>
        <a:xfrm>
          <a:off x="1816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6" name="n_4aveValue【福祉施設】&#10;有形固定資産減価償却率"/>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24509</xdr:rowOff>
    </xdr:from>
    <xdr:ext cx="405111" cy="259045"/>
    <xdr:sp macro="" textlink="">
      <xdr:nvSpPr>
        <xdr:cNvPr id="317" name="n_1mainValue【福祉施設】&#10;有形固定資産減価償却率"/>
        <xdr:cNvSpPr txBox="1"/>
      </xdr:nvSpPr>
      <xdr:spPr>
        <a:xfrm>
          <a:off x="35820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22877</xdr:rowOff>
    </xdr:from>
    <xdr:ext cx="405111" cy="259045"/>
    <xdr:sp macro="" textlink="">
      <xdr:nvSpPr>
        <xdr:cNvPr id="318" name="n_2mainValue【福祉施設】&#10;有形固定資産減価償却率"/>
        <xdr:cNvSpPr txBox="1"/>
      </xdr:nvSpPr>
      <xdr:spPr>
        <a:xfrm>
          <a:off x="2705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52269</xdr:rowOff>
    </xdr:from>
    <xdr:ext cx="405111" cy="259045"/>
    <xdr:sp macro="" textlink="">
      <xdr:nvSpPr>
        <xdr:cNvPr id="319" name="n_3mainValue【福祉施設】&#10;有形固定資産減価償却率"/>
        <xdr:cNvSpPr txBox="1"/>
      </xdr:nvSpPr>
      <xdr:spPr>
        <a:xfrm>
          <a:off x="18167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159311</xdr:rowOff>
    </xdr:from>
    <xdr:ext cx="405111" cy="259045"/>
    <xdr:sp macro="" textlink="">
      <xdr:nvSpPr>
        <xdr:cNvPr id="320" name="n_4mainValue【福祉施設】&#10;有形固定資産減価償却率"/>
        <xdr:cNvSpPr txBox="1"/>
      </xdr:nvSpPr>
      <xdr:spPr>
        <a:xfrm>
          <a:off x="927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4" name="直線コネクタ 343"/>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5"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6" name="直線コネクタ 345"/>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7"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48" name="直線コネクタ 347"/>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49" name="【福祉施設】&#10;一人当たり面積平均値テキスト"/>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0" name="フローチャート: 判断 349"/>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1" name="フローチャート: 判断 350"/>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2" name="フローチャート: 判断 351"/>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3" name="フローチャート: 判断 352"/>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4" name="フローチャート: 判断 353"/>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115570</xdr:rowOff>
    </xdr:from>
    <xdr:to>
      <xdr:col>55</xdr:col>
      <xdr:colOff>50800</xdr:colOff>
      <xdr:row>84</xdr:row>
      <xdr:rowOff>45720</xdr:rowOff>
    </xdr:to>
    <xdr:sp macro="" textlink="">
      <xdr:nvSpPr>
        <xdr:cNvPr id="360" name="楕円 359"/>
        <xdr:cNvSpPr/>
      </xdr:nvSpPr>
      <xdr:spPr>
        <a:xfrm>
          <a:off x="10426700" y="143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138447</xdr:rowOff>
    </xdr:from>
    <xdr:ext cx="469744" cy="259045"/>
    <xdr:sp macro="" textlink="">
      <xdr:nvSpPr>
        <xdr:cNvPr id="361" name="【福祉施設】&#10;一人当たり面積該当値テキスト"/>
        <xdr:cNvSpPr txBox="1"/>
      </xdr:nvSpPr>
      <xdr:spPr>
        <a:xfrm>
          <a:off x="10515600" y="1419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128270</xdr:rowOff>
    </xdr:from>
    <xdr:to>
      <xdr:col>50</xdr:col>
      <xdr:colOff>165100</xdr:colOff>
      <xdr:row>84</xdr:row>
      <xdr:rowOff>58420</xdr:rowOff>
    </xdr:to>
    <xdr:sp macro="" textlink="">
      <xdr:nvSpPr>
        <xdr:cNvPr id="362" name="楕円 361"/>
        <xdr:cNvSpPr/>
      </xdr:nvSpPr>
      <xdr:spPr>
        <a:xfrm>
          <a:off x="9588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166370</xdr:rowOff>
    </xdr:from>
    <xdr:to>
      <xdr:col>55</xdr:col>
      <xdr:colOff>0</xdr:colOff>
      <xdr:row>84</xdr:row>
      <xdr:rowOff>7620</xdr:rowOff>
    </xdr:to>
    <xdr:cxnSp macro="">
      <xdr:nvCxnSpPr>
        <xdr:cNvPr id="363" name="直線コネクタ 362"/>
        <xdr:cNvCxnSpPr/>
      </xdr:nvCxnSpPr>
      <xdr:spPr>
        <a:xfrm flipV="1">
          <a:off x="9639300" y="1439672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138430</xdr:rowOff>
    </xdr:from>
    <xdr:to>
      <xdr:col>46</xdr:col>
      <xdr:colOff>38100</xdr:colOff>
      <xdr:row>84</xdr:row>
      <xdr:rowOff>68580</xdr:rowOff>
    </xdr:to>
    <xdr:sp macro="" textlink="">
      <xdr:nvSpPr>
        <xdr:cNvPr id="364" name="楕円 363"/>
        <xdr:cNvSpPr/>
      </xdr:nvSpPr>
      <xdr:spPr>
        <a:xfrm>
          <a:off x="8699500" y="1436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7620</xdr:rowOff>
    </xdr:from>
    <xdr:to>
      <xdr:col>50</xdr:col>
      <xdr:colOff>114300</xdr:colOff>
      <xdr:row>84</xdr:row>
      <xdr:rowOff>17780</xdr:rowOff>
    </xdr:to>
    <xdr:cxnSp macro="">
      <xdr:nvCxnSpPr>
        <xdr:cNvPr id="365" name="直線コネクタ 364"/>
        <xdr:cNvCxnSpPr/>
      </xdr:nvCxnSpPr>
      <xdr:spPr>
        <a:xfrm flipV="1">
          <a:off x="8750300" y="1440942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45720</xdr:rowOff>
    </xdr:from>
    <xdr:to>
      <xdr:col>41</xdr:col>
      <xdr:colOff>101600</xdr:colOff>
      <xdr:row>82</xdr:row>
      <xdr:rowOff>147320</xdr:rowOff>
    </xdr:to>
    <xdr:sp macro="" textlink="">
      <xdr:nvSpPr>
        <xdr:cNvPr id="366" name="楕円 365"/>
        <xdr:cNvSpPr/>
      </xdr:nvSpPr>
      <xdr:spPr>
        <a:xfrm>
          <a:off x="7810500" y="1410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96520</xdr:rowOff>
    </xdr:from>
    <xdr:to>
      <xdr:col>45</xdr:col>
      <xdr:colOff>177800</xdr:colOff>
      <xdr:row>84</xdr:row>
      <xdr:rowOff>17780</xdr:rowOff>
    </xdr:to>
    <xdr:cxnSp macro="">
      <xdr:nvCxnSpPr>
        <xdr:cNvPr id="367" name="直線コネクタ 366"/>
        <xdr:cNvCxnSpPr/>
      </xdr:nvCxnSpPr>
      <xdr:spPr>
        <a:xfrm>
          <a:off x="7861300" y="14155420"/>
          <a:ext cx="889000" cy="2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80011</xdr:rowOff>
    </xdr:from>
    <xdr:to>
      <xdr:col>36</xdr:col>
      <xdr:colOff>165100</xdr:colOff>
      <xdr:row>84</xdr:row>
      <xdr:rowOff>10161</xdr:rowOff>
    </xdr:to>
    <xdr:sp macro="" textlink="">
      <xdr:nvSpPr>
        <xdr:cNvPr id="368" name="楕円 367"/>
        <xdr:cNvSpPr/>
      </xdr:nvSpPr>
      <xdr:spPr>
        <a:xfrm>
          <a:off x="6921500" y="1431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96520</xdr:rowOff>
    </xdr:from>
    <xdr:to>
      <xdr:col>41</xdr:col>
      <xdr:colOff>50800</xdr:colOff>
      <xdr:row>83</xdr:row>
      <xdr:rowOff>130811</xdr:rowOff>
    </xdr:to>
    <xdr:cxnSp macro="">
      <xdr:nvCxnSpPr>
        <xdr:cNvPr id="369" name="直線コネクタ 368"/>
        <xdr:cNvCxnSpPr/>
      </xdr:nvCxnSpPr>
      <xdr:spPr>
        <a:xfrm flipV="1">
          <a:off x="6972300" y="14155420"/>
          <a:ext cx="889000" cy="20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140988</xdr:rowOff>
    </xdr:from>
    <xdr:ext cx="469744" cy="259045"/>
    <xdr:sp macro="" textlink="">
      <xdr:nvSpPr>
        <xdr:cNvPr id="370" name="n_1aveValue【福祉施設】&#10;一人当たり面積"/>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139716</xdr:rowOff>
    </xdr:from>
    <xdr:ext cx="469744" cy="259045"/>
    <xdr:sp macro="" textlink="">
      <xdr:nvSpPr>
        <xdr:cNvPr id="371" name="n_2aveValue【福祉施設】&#10;一人当たり面積"/>
        <xdr:cNvSpPr txBox="1"/>
      </xdr:nvSpPr>
      <xdr:spPr>
        <a:xfrm>
          <a:off x="8515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143527</xdr:rowOff>
    </xdr:from>
    <xdr:ext cx="469744" cy="259045"/>
    <xdr:sp macro="" textlink="">
      <xdr:nvSpPr>
        <xdr:cNvPr id="372" name="n_3aveValue【福祉施設】&#10;一人当たり面積"/>
        <xdr:cNvSpPr txBox="1"/>
      </xdr:nvSpPr>
      <xdr:spPr>
        <a:xfrm>
          <a:off x="7626427" y="1471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133366</xdr:rowOff>
    </xdr:from>
    <xdr:ext cx="469744" cy="259045"/>
    <xdr:sp macro="" textlink="">
      <xdr:nvSpPr>
        <xdr:cNvPr id="373" name="n_4aveValue【福祉施設】&#10;一人当たり面積"/>
        <xdr:cNvSpPr txBox="1"/>
      </xdr:nvSpPr>
      <xdr:spPr>
        <a:xfrm>
          <a:off x="6737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74947</xdr:rowOff>
    </xdr:from>
    <xdr:ext cx="469744" cy="259045"/>
    <xdr:sp macro="" textlink="">
      <xdr:nvSpPr>
        <xdr:cNvPr id="374" name="n_1mainValue【福祉施設】&#10;一人当たり面積"/>
        <xdr:cNvSpPr txBox="1"/>
      </xdr:nvSpPr>
      <xdr:spPr>
        <a:xfrm>
          <a:off x="9391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85107</xdr:rowOff>
    </xdr:from>
    <xdr:ext cx="469744" cy="259045"/>
    <xdr:sp macro="" textlink="">
      <xdr:nvSpPr>
        <xdr:cNvPr id="375" name="n_2mainValue【福祉施設】&#10;一人当たり面積"/>
        <xdr:cNvSpPr txBox="1"/>
      </xdr:nvSpPr>
      <xdr:spPr>
        <a:xfrm>
          <a:off x="85154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163847</xdr:rowOff>
    </xdr:from>
    <xdr:ext cx="469744" cy="259045"/>
    <xdr:sp macro="" textlink="">
      <xdr:nvSpPr>
        <xdr:cNvPr id="376" name="n_3mainValue【福祉施設】&#10;一人当たり面積"/>
        <xdr:cNvSpPr txBox="1"/>
      </xdr:nvSpPr>
      <xdr:spPr>
        <a:xfrm>
          <a:off x="7626427" y="13879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26688</xdr:rowOff>
    </xdr:from>
    <xdr:ext cx="469744" cy="259045"/>
    <xdr:sp macro="" textlink="">
      <xdr:nvSpPr>
        <xdr:cNvPr id="377" name="n_4mainValue【福祉施設】&#10;一人当たり面積"/>
        <xdr:cNvSpPr txBox="1"/>
      </xdr:nvSpPr>
      <xdr:spPr>
        <a:xfrm>
          <a:off x="6737427" y="1408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8" name="テキスト ボックス 397"/>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25400</xdr:rowOff>
    </xdr:from>
    <xdr:to>
      <xdr:col>24</xdr:col>
      <xdr:colOff>62865</xdr:colOff>
      <xdr:row>107</xdr:row>
      <xdr:rowOff>69850</xdr:rowOff>
    </xdr:to>
    <xdr:cxnSp macro="">
      <xdr:nvCxnSpPr>
        <xdr:cNvPr id="401" name="直線コネクタ 400"/>
        <xdr:cNvCxnSpPr/>
      </xdr:nvCxnSpPr>
      <xdr:spPr>
        <a:xfrm flipV="1">
          <a:off x="4634865" y="171704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2"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3" name="直線コネクタ 402"/>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143527</xdr:rowOff>
    </xdr:from>
    <xdr:ext cx="340478" cy="259045"/>
    <xdr:sp macro="" textlink="">
      <xdr:nvSpPr>
        <xdr:cNvPr id="404" name="【市民会館】&#10;有形固定資産減価償却率最大値テキスト"/>
        <xdr:cNvSpPr txBox="1"/>
      </xdr:nvSpPr>
      <xdr:spPr>
        <a:xfrm>
          <a:off x="4673600"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25400</xdr:rowOff>
    </xdr:from>
    <xdr:to>
      <xdr:col>24</xdr:col>
      <xdr:colOff>152400</xdr:colOff>
      <xdr:row>100</xdr:row>
      <xdr:rowOff>25400</xdr:rowOff>
    </xdr:to>
    <xdr:cxnSp macro="">
      <xdr:nvCxnSpPr>
        <xdr:cNvPr id="405" name="直線コネクタ 404"/>
        <xdr:cNvCxnSpPr/>
      </xdr:nvCxnSpPr>
      <xdr:spPr>
        <a:xfrm>
          <a:off x="4546600" y="1717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64788</xdr:rowOff>
    </xdr:from>
    <xdr:ext cx="405111" cy="259045"/>
    <xdr:sp macro="" textlink="">
      <xdr:nvSpPr>
        <xdr:cNvPr id="406" name="【市民会館】&#10;有形固定資産減価償却率平均値テキスト"/>
        <xdr:cNvSpPr txBox="1"/>
      </xdr:nvSpPr>
      <xdr:spPr>
        <a:xfrm>
          <a:off x="4673600" y="177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86361</xdr:rowOff>
    </xdr:from>
    <xdr:to>
      <xdr:col>24</xdr:col>
      <xdr:colOff>114300</xdr:colOff>
      <xdr:row>104</xdr:row>
      <xdr:rowOff>16511</xdr:rowOff>
    </xdr:to>
    <xdr:sp macro="" textlink="">
      <xdr:nvSpPr>
        <xdr:cNvPr id="407" name="フローチャート: 判断 406"/>
        <xdr:cNvSpPr/>
      </xdr:nvSpPr>
      <xdr:spPr>
        <a:xfrm>
          <a:off x="4584700" y="1774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78739</xdr:rowOff>
    </xdr:from>
    <xdr:to>
      <xdr:col>20</xdr:col>
      <xdr:colOff>38100</xdr:colOff>
      <xdr:row>104</xdr:row>
      <xdr:rowOff>8889</xdr:rowOff>
    </xdr:to>
    <xdr:sp macro="" textlink="">
      <xdr:nvSpPr>
        <xdr:cNvPr id="408" name="フローチャート: 判断 407"/>
        <xdr:cNvSpPr/>
      </xdr:nvSpPr>
      <xdr:spPr>
        <a:xfrm>
          <a:off x="3746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58420</xdr:rowOff>
    </xdr:from>
    <xdr:to>
      <xdr:col>15</xdr:col>
      <xdr:colOff>101600</xdr:colOff>
      <xdr:row>103</xdr:row>
      <xdr:rowOff>160020</xdr:rowOff>
    </xdr:to>
    <xdr:sp macro="" textlink="">
      <xdr:nvSpPr>
        <xdr:cNvPr id="409" name="フローチャート: 判断 408"/>
        <xdr:cNvSpPr/>
      </xdr:nvSpPr>
      <xdr:spPr>
        <a:xfrm>
          <a:off x="2857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54611</xdr:rowOff>
    </xdr:from>
    <xdr:to>
      <xdr:col>10</xdr:col>
      <xdr:colOff>165100</xdr:colOff>
      <xdr:row>103</xdr:row>
      <xdr:rowOff>156211</xdr:rowOff>
    </xdr:to>
    <xdr:sp macro="" textlink="">
      <xdr:nvSpPr>
        <xdr:cNvPr id="410" name="フローチャート: 判断 409"/>
        <xdr:cNvSpPr/>
      </xdr:nvSpPr>
      <xdr:spPr>
        <a:xfrm>
          <a:off x="1968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52070</xdr:rowOff>
    </xdr:from>
    <xdr:to>
      <xdr:col>6</xdr:col>
      <xdr:colOff>38100</xdr:colOff>
      <xdr:row>103</xdr:row>
      <xdr:rowOff>153670</xdr:rowOff>
    </xdr:to>
    <xdr:sp macro="" textlink="">
      <xdr:nvSpPr>
        <xdr:cNvPr id="411" name="フローチャート: 判断 410"/>
        <xdr:cNvSpPr/>
      </xdr:nvSpPr>
      <xdr:spPr>
        <a:xfrm>
          <a:off x="1079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41911</xdr:rowOff>
    </xdr:from>
    <xdr:to>
      <xdr:col>24</xdr:col>
      <xdr:colOff>114300</xdr:colOff>
      <xdr:row>100</xdr:row>
      <xdr:rowOff>143511</xdr:rowOff>
    </xdr:to>
    <xdr:sp macro="" textlink="">
      <xdr:nvSpPr>
        <xdr:cNvPr id="417" name="楕円 416"/>
        <xdr:cNvSpPr/>
      </xdr:nvSpPr>
      <xdr:spPr>
        <a:xfrm>
          <a:off x="4584700" y="1718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128288</xdr:rowOff>
    </xdr:from>
    <xdr:ext cx="340478" cy="259045"/>
    <xdr:sp macro="" textlink="">
      <xdr:nvSpPr>
        <xdr:cNvPr id="418" name="【市民会館】&#10;有形固定資産減価償却率該当値テキスト"/>
        <xdr:cNvSpPr txBox="1"/>
      </xdr:nvSpPr>
      <xdr:spPr>
        <a:xfrm>
          <a:off x="4673600" y="171018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166370</xdr:rowOff>
    </xdr:from>
    <xdr:to>
      <xdr:col>20</xdr:col>
      <xdr:colOff>38100</xdr:colOff>
      <xdr:row>100</xdr:row>
      <xdr:rowOff>96520</xdr:rowOff>
    </xdr:to>
    <xdr:sp macro="" textlink="">
      <xdr:nvSpPr>
        <xdr:cNvPr id="419" name="楕円 418"/>
        <xdr:cNvSpPr/>
      </xdr:nvSpPr>
      <xdr:spPr>
        <a:xfrm>
          <a:off x="3746500" y="171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45720</xdr:rowOff>
    </xdr:from>
    <xdr:to>
      <xdr:col>24</xdr:col>
      <xdr:colOff>63500</xdr:colOff>
      <xdr:row>100</xdr:row>
      <xdr:rowOff>92711</xdr:rowOff>
    </xdr:to>
    <xdr:cxnSp macro="">
      <xdr:nvCxnSpPr>
        <xdr:cNvPr id="420" name="直線コネクタ 419"/>
        <xdr:cNvCxnSpPr/>
      </xdr:nvCxnSpPr>
      <xdr:spPr>
        <a:xfrm>
          <a:off x="3797300" y="17190720"/>
          <a:ext cx="838200" cy="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120650</xdr:rowOff>
    </xdr:from>
    <xdr:to>
      <xdr:col>15</xdr:col>
      <xdr:colOff>101600</xdr:colOff>
      <xdr:row>100</xdr:row>
      <xdr:rowOff>50800</xdr:rowOff>
    </xdr:to>
    <xdr:sp macro="" textlink="">
      <xdr:nvSpPr>
        <xdr:cNvPr id="421" name="楕円 420"/>
        <xdr:cNvSpPr/>
      </xdr:nvSpPr>
      <xdr:spPr>
        <a:xfrm>
          <a:off x="2857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0</xdr:rowOff>
    </xdr:from>
    <xdr:to>
      <xdr:col>19</xdr:col>
      <xdr:colOff>177800</xdr:colOff>
      <xdr:row>100</xdr:row>
      <xdr:rowOff>45720</xdr:rowOff>
    </xdr:to>
    <xdr:cxnSp macro="">
      <xdr:nvCxnSpPr>
        <xdr:cNvPr id="422" name="直線コネクタ 421"/>
        <xdr:cNvCxnSpPr/>
      </xdr:nvCxnSpPr>
      <xdr:spPr>
        <a:xfrm>
          <a:off x="2908300" y="17145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xdr:rowOff>
    </xdr:from>
    <xdr:ext cx="405111" cy="259045"/>
    <xdr:sp macro="" textlink="">
      <xdr:nvSpPr>
        <xdr:cNvPr id="423" name="n_1aveValue【市民会館】&#10;有形固定資産減価償却率"/>
        <xdr:cNvSpPr txBox="1"/>
      </xdr:nvSpPr>
      <xdr:spPr>
        <a:xfrm>
          <a:off x="35820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151147</xdr:rowOff>
    </xdr:from>
    <xdr:ext cx="405111" cy="259045"/>
    <xdr:sp macro="" textlink="">
      <xdr:nvSpPr>
        <xdr:cNvPr id="424" name="n_2aveValue【市民会館】&#10;有形固定資産減価償却率"/>
        <xdr:cNvSpPr txBox="1"/>
      </xdr:nvSpPr>
      <xdr:spPr>
        <a:xfrm>
          <a:off x="27057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1288</xdr:rowOff>
    </xdr:from>
    <xdr:ext cx="405111" cy="259045"/>
    <xdr:sp macro="" textlink="">
      <xdr:nvSpPr>
        <xdr:cNvPr id="425" name="n_3aveValue【市民会館】&#10;有形固定資産減価償却率"/>
        <xdr:cNvSpPr txBox="1"/>
      </xdr:nvSpPr>
      <xdr:spPr>
        <a:xfrm>
          <a:off x="1816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170197</xdr:rowOff>
    </xdr:from>
    <xdr:ext cx="405111" cy="259045"/>
    <xdr:sp macro="" textlink="">
      <xdr:nvSpPr>
        <xdr:cNvPr id="426" name="n_4aveValue【市民会館】&#10;有形固定資産減価償却率"/>
        <xdr:cNvSpPr txBox="1"/>
      </xdr:nvSpPr>
      <xdr:spPr>
        <a:xfrm>
          <a:off x="927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113047</xdr:rowOff>
    </xdr:from>
    <xdr:ext cx="340478" cy="259045"/>
    <xdr:sp macro="" textlink="">
      <xdr:nvSpPr>
        <xdr:cNvPr id="427" name="n_1mainValue【市民会館】&#10;有形固定資産減価償却率"/>
        <xdr:cNvSpPr txBox="1"/>
      </xdr:nvSpPr>
      <xdr:spPr>
        <a:xfrm>
          <a:off x="3614361" y="169151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67327</xdr:rowOff>
    </xdr:from>
    <xdr:ext cx="340478" cy="259045"/>
    <xdr:sp macro="" textlink="">
      <xdr:nvSpPr>
        <xdr:cNvPr id="428" name="n_2mainValue【市民会館】&#10;有形固定資産減価償却率"/>
        <xdr:cNvSpPr txBox="1"/>
      </xdr:nvSpPr>
      <xdr:spPr>
        <a:xfrm>
          <a:off x="2738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9" name="正方形/長方形 4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0" name="正方形/長方形 4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1" name="正方形/長方形 4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2" name="正方形/長方形 4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3" name="正方形/長方形 4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4" name="正方形/長方形 4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5" name="正方形/長方形 4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6" name="正方形/長方形 43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7" name="テキスト ボックス 43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8" name="直線コネクタ 43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9" name="直線コネクタ 43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0" name="テキスト ボックス 43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1" name="直線コネクタ 44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2" name="テキスト ボックス 44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3" name="直線コネクタ 44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4" name="テキスト ボックス 44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5" name="直線コネクタ 44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6" name="テキスト ボックス 44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7" name="直線コネクタ 44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8" name="テキスト ボックス 44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9" name="直線コネクタ 4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0" name="テキスト ボックス 4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452" name="直線コネクタ 45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5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54" name="直線コネクタ 45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45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456" name="直線コネクタ 45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57"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58" name="フローチャート: 判断 45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59" name="フローチャート: 判断 45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60" name="フローチャート: 判断 45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61" name="フローチャート: 判断 46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62" name="フローチャート: 判断 46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3" name="テキスト ボックス 46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4" name="テキスト ボックス 46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5" name="テキスト ボックス 46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6" name="テキスト ボックス 46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7" name="テキスト ボックス 46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168275</xdr:rowOff>
    </xdr:from>
    <xdr:to>
      <xdr:col>55</xdr:col>
      <xdr:colOff>50800</xdr:colOff>
      <xdr:row>106</xdr:row>
      <xdr:rowOff>98425</xdr:rowOff>
    </xdr:to>
    <xdr:sp macro="" textlink="">
      <xdr:nvSpPr>
        <xdr:cNvPr id="468" name="楕円 467"/>
        <xdr:cNvSpPr/>
      </xdr:nvSpPr>
      <xdr:spPr>
        <a:xfrm>
          <a:off x="104267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19702</xdr:rowOff>
    </xdr:from>
    <xdr:ext cx="469744" cy="259045"/>
    <xdr:sp macro="" textlink="">
      <xdr:nvSpPr>
        <xdr:cNvPr id="469" name="【市民会館】&#10;一人当たり面積該当値テキスト"/>
        <xdr:cNvSpPr txBox="1"/>
      </xdr:nvSpPr>
      <xdr:spPr>
        <a:xfrm>
          <a:off x="10515600" y="1802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8255</xdr:rowOff>
    </xdr:from>
    <xdr:to>
      <xdr:col>50</xdr:col>
      <xdr:colOff>165100</xdr:colOff>
      <xdr:row>106</xdr:row>
      <xdr:rowOff>109855</xdr:rowOff>
    </xdr:to>
    <xdr:sp macro="" textlink="">
      <xdr:nvSpPr>
        <xdr:cNvPr id="470" name="楕円 469"/>
        <xdr:cNvSpPr/>
      </xdr:nvSpPr>
      <xdr:spPr>
        <a:xfrm>
          <a:off x="9588500" y="181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47625</xdr:rowOff>
    </xdr:from>
    <xdr:to>
      <xdr:col>55</xdr:col>
      <xdr:colOff>0</xdr:colOff>
      <xdr:row>106</xdr:row>
      <xdr:rowOff>59055</xdr:rowOff>
    </xdr:to>
    <xdr:cxnSp macro="">
      <xdr:nvCxnSpPr>
        <xdr:cNvPr id="471" name="直線コネクタ 470"/>
        <xdr:cNvCxnSpPr/>
      </xdr:nvCxnSpPr>
      <xdr:spPr>
        <a:xfrm flipV="1">
          <a:off x="9639300" y="182213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17780</xdr:rowOff>
    </xdr:from>
    <xdr:to>
      <xdr:col>46</xdr:col>
      <xdr:colOff>38100</xdr:colOff>
      <xdr:row>106</xdr:row>
      <xdr:rowOff>119380</xdr:rowOff>
    </xdr:to>
    <xdr:sp macro="" textlink="">
      <xdr:nvSpPr>
        <xdr:cNvPr id="472" name="楕円 471"/>
        <xdr:cNvSpPr/>
      </xdr:nvSpPr>
      <xdr:spPr>
        <a:xfrm>
          <a:off x="8699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59055</xdr:rowOff>
    </xdr:from>
    <xdr:to>
      <xdr:col>50</xdr:col>
      <xdr:colOff>114300</xdr:colOff>
      <xdr:row>106</xdr:row>
      <xdr:rowOff>68580</xdr:rowOff>
    </xdr:to>
    <xdr:cxnSp macro="">
      <xdr:nvCxnSpPr>
        <xdr:cNvPr id="473" name="直線コネクタ 472"/>
        <xdr:cNvCxnSpPr/>
      </xdr:nvCxnSpPr>
      <xdr:spPr>
        <a:xfrm flipV="1">
          <a:off x="8750300" y="182327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22877</xdr:rowOff>
    </xdr:from>
    <xdr:ext cx="469744" cy="259045"/>
    <xdr:sp macro="" textlink="">
      <xdr:nvSpPr>
        <xdr:cNvPr id="474" name="n_1aveValue【市民会館】&#10;一人当たり面積"/>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32402</xdr:rowOff>
    </xdr:from>
    <xdr:ext cx="469744" cy="259045"/>
    <xdr:sp macro="" textlink="">
      <xdr:nvSpPr>
        <xdr:cNvPr id="475" name="n_2aveValue【市民会館】&#10;一人当たり面積"/>
        <xdr:cNvSpPr txBox="1"/>
      </xdr:nvSpPr>
      <xdr:spPr>
        <a:xfrm>
          <a:off x="8515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50182</xdr:rowOff>
    </xdr:from>
    <xdr:ext cx="469744" cy="259045"/>
    <xdr:sp macro="" textlink="">
      <xdr:nvSpPr>
        <xdr:cNvPr id="476" name="n_3aveValue【市民会館】&#10;一人当たり面積"/>
        <xdr:cNvSpPr txBox="1"/>
      </xdr:nvSpPr>
      <xdr:spPr>
        <a:xfrm>
          <a:off x="7626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46372</xdr:rowOff>
    </xdr:from>
    <xdr:ext cx="469744" cy="259045"/>
    <xdr:sp macro="" textlink="">
      <xdr:nvSpPr>
        <xdr:cNvPr id="477" name="n_4aveValue【市民会館】&#10;一人当たり面積"/>
        <xdr:cNvSpPr txBox="1"/>
      </xdr:nvSpPr>
      <xdr:spPr>
        <a:xfrm>
          <a:off x="6737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126382</xdr:rowOff>
    </xdr:from>
    <xdr:ext cx="469744" cy="259045"/>
    <xdr:sp macro="" textlink="">
      <xdr:nvSpPr>
        <xdr:cNvPr id="478" name="n_1mainValue【市民会館】&#10;一人当たり面積"/>
        <xdr:cNvSpPr txBox="1"/>
      </xdr:nvSpPr>
      <xdr:spPr>
        <a:xfrm>
          <a:off x="9391727" y="1795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135907</xdr:rowOff>
    </xdr:from>
    <xdr:ext cx="469744" cy="259045"/>
    <xdr:sp macro="" textlink="">
      <xdr:nvSpPr>
        <xdr:cNvPr id="479" name="n_2mainValue【市民会館】&#10;一人当たり面積"/>
        <xdr:cNvSpPr txBox="1"/>
      </xdr:nvSpPr>
      <xdr:spPr>
        <a:xfrm>
          <a:off x="85154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0" name="正方形/長方形 4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1" name="正方形/長方形 4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2" name="正方形/長方形 4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3" name="正方形/長方形 4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4" name="正方形/長方形 4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5" name="正方形/長方形 4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6" name="正方形/長方形 4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正方形/長方形 4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8" name="テキスト ボックス 4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9" name="直線コネクタ 4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0" name="テキスト ボックス 48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1" name="直線コネクタ 49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92" name="テキスト ボックス 49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3" name="直線コネクタ 49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4" name="テキスト ボックス 49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5" name="直線コネクタ 49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6" name="テキスト ボックス 49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7" name="直線コネクタ 49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8" name="テキスト ボックス 49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9" name="直線コネクタ 49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0" name="テキスト ボックス 49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1" name="直線コネクタ 50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02" name="テキスト ボックス 50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3" name="直線コネクタ 5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505" name="直線コネクタ 504"/>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06"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07" name="直線コネクタ 50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508"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09" name="直線コネクタ 508"/>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510" name="【一般廃棄物処理施設】&#10;有形固定資産減価償却率平均値テキスト"/>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511" name="フローチャート: 判断 510"/>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12" name="フローチャート: 判断 511"/>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513" name="フローチャート: 判断 512"/>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514" name="フローチャート: 判断 513"/>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515" name="フローチャート: 判断 514"/>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6" name="テキスト ボックス 5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7" name="テキスト ボックス 5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8" name="テキスト ボックス 5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9" name="テキスト ボックス 5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0" name="テキスト ボックス 5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82550</xdr:rowOff>
    </xdr:from>
    <xdr:to>
      <xdr:col>85</xdr:col>
      <xdr:colOff>177800</xdr:colOff>
      <xdr:row>37</xdr:row>
      <xdr:rowOff>12700</xdr:rowOff>
    </xdr:to>
    <xdr:sp macro="" textlink="">
      <xdr:nvSpPr>
        <xdr:cNvPr id="521" name="楕円 520"/>
        <xdr:cNvSpPr/>
      </xdr:nvSpPr>
      <xdr:spPr>
        <a:xfrm>
          <a:off x="16268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105427</xdr:rowOff>
    </xdr:from>
    <xdr:ext cx="405111" cy="259045"/>
    <xdr:sp macro="" textlink="">
      <xdr:nvSpPr>
        <xdr:cNvPr id="522" name="【一般廃棄物処理施設】&#10;有形固定資産減価償却率該当値テキスト"/>
        <xdr:cNvSpPr txBox="1"/>
      </xdr:nvSpPr>
      <xdr:spPr>
        <a:xfrm>
          <a:off x="16357600"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38463</xdr:rowOff>
    </xdr:from>
    <xdr:to>
      <xdr:col>81</xdr:col>
      <xdr:colOff>101600</xdr:colOff>
      <xdr:row>36</xdr:row>
      <xdr:rowOff>140063</xdr:rowOff>
    </xdr:to>
    <xdr:sp macro="" textlink="">
      <xdr:nvSpPr>
        <xdr:cNvPr id="523" name="楕円 522"/>
        <xdr:cNvSpPr/>
      </xdr:nvSpPr>
      <xdr:spPr>
        <a:xfrm>
          <a:off x="15430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89263</xdr:rowOff>
    </xdr:from>
    <xdr:to>
      <xdr:col>85</xdr:col>
      <xdr:colOff>127000</xdr:colOff>
      <xdr:row>36</xdr:row>
      <xdr:rowOff>133350</xdr:rowOff>
    </xdr:to>
    <xdr:cxnSp macro="">
      <xdr:nvCxnSpPr>
        <xdr:cNvPr id="524" name="直線コネクタ 523"/>
        <xdr:cNvCxnSpPr/>
      </xdr:nvCxnSpPr>
      <xdr:spPr>
        <a:xfrm>
          <a:off x="15481300" y="626146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2540</xdr:rowOff>
    </xdr:from>
    <xdr:to>
      <xdr:col>76</xdr:col>
      <xdr:colOff>165100</xdr:colOff>
      <xdr:row>36</xdr:row>
      <xdr:rowOff>104140</xdr:rowOff>
    </xdr:to>
    <xdr:sp macro="" textlink="">
      <xdr:nvSpPr>
        <xdr:cNvPr id="525" name="楕円 524"/>
        <xdr:cNvSpPr/>
      </xdr:nvSpPr>
      <xdr:spPr>
        <a:xfrm>
          <a:off x="14541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53340</xdr:rowOff>
    </xdr:from>
    <xdr:to>
      <xdr:col>81</xdr:col>
      <xdr:colOff>50800</xdr:colOff>
      <xdr:row>36</xdr:row>
      <xdr:rowOff>89263</xdr:rowOff>
    </xdr:to>
    <xdr:cxnSp macro="">
      <xdr:nvCxnSpPr>
        <xdr:cNvPr id="526" name="直線コネクタ 525"/>
        <xdr:cNvCxnSpPr/>
      </xdr:nvCxnSpPr>
      <xdr:spPr>
        <a:xfrm>
          <a:off x="14592300" y="62255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129903</xdr:rowOff>
    </xdr:from>
    <xdr:to>
      <xdr:col>72</xdr:col>
      <xdr:colOff>38100</xdr:colOff>
      <xdr:row>36</xdr:row>
      <xdr:rowOff>60053</xdr:rowOff>
    </xdr:to>
    <xdr:sp macro="" textlink="">
      <xdr:nvSpPr>
        <xdr:cNvPr id="527" name="楕円 526"/>
        <xdr:cNvSpPr/>
      </xdr:nvSpPr>
      <xdr:spPr>
        <a:xfrm>
          <a:off x="13652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9253</xdr:rowOff>
    </xdr:from>
    <xdr:to>
      <xdr:col>76</xdr:col>
      <xdr:colOff>114300</xdr:colOff>
      <xdr:row>36</xdr:row>
      <xdr:rowOff>53340</xdr:rowOff>
    </xdr:to>
    <xdr:cxnSp macro="">
      <xdr:nvCxnSpPr>
        <xdr:cNvPr id="528" name="直線コネクタ 527"/>
        <xdr:cNvCxnSpPr/>
      </xdr:nvCxnSpPr>
      <xdr:spPr>
        <a:xfrm>
          <a:off x="13703300" y="618145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85816</xdr:rowOff>
    </xdr:from>
    <xdr:to>
      <xdr:col>67</xdr:col>
      <xdr:colOff>101600</xdr:colOff>
      <xdr:row>36</xdr:row>
      <xdr:rowOff>15966</xdr:rowOff>
    </xdr:to>
    <xdr:sp macro="" textlink="">
      <xdr:nvSpPr>
        <xdr:cNvPr id="529" name="楕円 528"/>
        <xdr:cNvSpPr/>
      </xdr:nvSpPr>
      <xdr:spPr>
        <a:xfrm>
          <a:off x="12763500" y="608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136616</xdr:rowOff>
    </xdr:from>
    <xdr:to>
      <xdr:col>71</xdr:col>
      <xdr:colOff>177800</xdr:colOff>
      <xdr:row>36</xdr:row>
      <xdr:rowOff>9253</xdr:rowOff>
    </xdr:to>
    <xdr:cxnSp macro="">
      <xdr:nvCxnSpPr>
        <xdr:cNvPr id="530" name="直線コネクタ 529"/>
        <xdr:cNvCxnSpPr/>
      </xdr:nvCxnSpPr>
      <xdr:spPr>
        <a:xfrm>
          <a:off x="12814300" y="613736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531"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532" name="n_2aveValue【一般廃棄物処理施設】&#10;有形固定資産減価償却率"/>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533"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534" name="n_4aveValue【一般廃棄物処理施設】&#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156590</xdr:rowOff>
    </xdr:from>
    <xdr:ext cx="405111" cy="259045"/>
    <xdr:sp macro="" textlink="">
      <xdr:nvSpPr>
        <xdr:cNvPr id="535" name="n_1mainValue【一般廃棄物処理施設】&#10;有形固定資産減価償却率"/>
        <xdr:cNvSpPr txBox="1"/>
      </xdr:nvSpPr>
      <xdr:spPr>
        <a:xfrm>
          <a:off x="152660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536" name="n_2mainValue【一般廃棄物処理施設】&#10;有形固定資産減価償却率"/>
        <xdr:cNvSpPr txBox="1"/>
      </xdr:nvSpPr>
      <xdr:spPr>
        <a:xfrm>
          <a:off x="14389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51180</xdr:rowOff>
    </xdr:from>
    <xdr:ext cx="405111" cy="259045"/>
    <xdr:sp macro="" textlink="">
      <xdr:nvSpPr>
        <xdr:cNvPr id="537" name="n_3mainValue【一般廃棄物処理施設】&#10;有形固定資産減価償却率"/>
        <xdr:cNvSpPr txBox="1"/>
      </xdr:nvSpPr>
      <xdr:spPr>
        <a:xfrm>
          <a:off x="13500744" y="622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32493</xdr:rowOff>
    </xdr:from>
    <xdr:ext cx="405111" cy="259045"/>
    <xdr:sp macro="" textlink="">
      <xdr:nvSpPr>
        <xdr:cNvPr id="538" name="n_4mainValue【一般廃棄物処理施設】&#10;有形固定資産減価償却率"/>
        <xdr:cNvSpPr txBox="1"/>
      </xdr:nvSpPr>
      <xdr:spPr>
        <a:xfrm>
          <a:off x="12611744" y="586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9" name="正方形/長方形 5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0" name="正方形/長方形 5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1" name="正方形/長方形 5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2" name="正方形/長方形 5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3" name="正方形/長方形 5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4" name="正方形/長方形 5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5" name="正方形/長方形 5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6" name="正方形/長方形 5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7" name="テキスト ボックス 5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8" name="直線コネクタ 5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9" name="直線コネクタ 5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50" name="テキスト ボックス 54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51" name="直線コネクタ 5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52" name="テキスト ボックス 55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3" name="直線コネクタ 5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4" name="テキスト ボックス 55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5" name="直線コネクタ 5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6" name="テキスト ボックス 55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7" name="直線コネクタ 5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8" name="テキスト ボックス 55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560" name="直線コネクタ 559"/>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61"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62" name="直線コネクタ 561"/>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563"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564" name="直線コネクタ 563"/>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565"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566" name="フローチャート: 判断 565"/>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567" name="フローチャート: 判断 566"/>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568" name="フローチャート: 判断 567"/>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569" name="フローチャート: 判断 568"/>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570" name="フローチャート: 判断 569"/>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1" name="テキスト ボックス 5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2" name="テキスト ボックス 5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3" name="テキスト ボックス 5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4" name="テキスト ボックス 5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5" name="テキスト ボックス 5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138804</xdr:rowOff>
    </xdr:from>
    <xdr:to>
      <xdr:col>116</xdr:col>
      <xdr:colOff>114300</xdr:colOff>
      <xdr:row>41</xdr:row>
      <xdr:rowOff>68954</xdr:rowOff>
    </xdr:to>
    <xdr:sp macro="" textlink="">
      <xdr:nvSpPr>
        <xdr:cNvPr id="576" name="楕円 575"/>
        <xdr:cNvSpPr/>
      </xdr:nvSpPr>
      <xdr:spPr>
        <a:xfrm>
          <a:off x="22110700" y="69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53731</xdr:rowOff>
    </xdr:from>
    <xdr:ext cx="534377" cy="259045"/>
    <xdr:sp macro="" textlink="">
      <xdr:nvSpPr>
        <xdr:cNvPr id="577" name="【一般廃棄物処理施設】&#10;一人当たり有形固定資産（償却資産）額該当値テキスト"/>
        <xdr:cNvSpPr txBox="1"/>
      </xdr:nvSpPr>
      <xdr:spPr>
        <a:xfrm>
          <a:off x="22199600" y="691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141663</xdr:rowOff>
    </xdr:from>
    <xdr:to>
      <xdr:col>112</xdr:col>
      <xdr:colOff>38100</xdr:colOff>
      <xdr:row>41</xdr:row>
      <xdr:rowOff>71813</xdr:rowOff>
    </xdr:to>
    <xdr:sp macro="" textlink="">
      <xdr:nvSpPr>
        <xdr:cNvPr id="578" name="楕円 577"/>
        <xdr:cNvSpPr/>
      </xdr:nvSpPr>
      <xdr:spPr>
        <a:xfrm>
          <a:off x="21272500" y="69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18154</xdr:rowOff>
    </xdr:from>
    <xdr:to>
      <xdr:col>116</xdr:col>
      <xdr:colOff>63500</xdr:colOff>
      <xdr:row>41</xdr:row>
      <xdr:rowOff>21013</xdr:rowOff>
    </xdr:to>
    <xdr:cxnSp macro="">
      <xdr:nvCxnSpPr>
        <xdr:cNvPr id="579" name="直線コネクタ 578"/>
        <xdr:cNvCxnSpPr/>
      </xdr:nvCxnSpPr>
      <xdr:spPr>
        <a:xfrm flipV="1">
          <a:off x="21323300" y="7047604"/>
          <a:ext cx="8382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145776</xdr:rowOff>
    </xdr:from>
    <xdr:to>
      <xdr:col>107</xdr:col>
      <xdr:colOff>101600</xdr:colOff>
      <xdr:row>41</xdr:row>
      <xdr:rowOff>75926</xdr:rowOff>
    </xdr:to>
    <xdr:sp macro="" textlink="">
      <xdr:nvSpPr>
        <xdr:cNvPr id="580" name="楕円 579"/>
        <xdr:cNvSpPr/>
      </xdr:nvSpPr>
      <xdr:spPr>
        <a:xfrm>
          <a:off x="20383500" y="70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21013</xdr:rowOff>
    </xdr:from>
    <xdr:to>
      <xdr:col>111</xdr:col>
      <xdr:colOff>177800</xdr:colOff>
      <xdr:row>41</xdr:row>
      <xdr:rowOff>25126</xdr:rowOff>
    </xdr:to>
    <xdr:cxnSp macro="">
      <xdr:nvCxnSpPr>
        <xdr:cNvPr id="581" name="直線コネクタ 580"/>
        <xdr:cNvCxnSpPr/>
      </xdr:nvCxnSpPr>
      <xdr:spPr>
        <a:xfrm flipV="1">
          <a:off x="20434300" y="7050463"/>
          <a:ext cx="889000" cy="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148357</xdr:rowOff>
    </xdr:from>
    <xdr:to>
      <xdr:col>102</xdr:col>
      <xdr:colOff>165100</xdr:colOff>
      <xdr:row>41</xdr:row>
      <xdr:rowOff>78507</xdr:rowOff>
    </xdr:to>
    <xdr:sp macro="" textlink="">
      <xdr:nvSpPr>
        <xdr:cNvPr id="582" name="楕円 581"/>
        <xdr:cNvSpPr/>
      </xdr:nvSpPr>
      <xdr:spPr>
        <a:xfrm>
          <a:off x="19494500" y="700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25126</xdr:rowOff>
    </xdr:from>
    <xdr:to>
      <xdr:col>107</xdr:col>
      <xdr:colOff>50800</xdr:colOff>
      <xdr:row>41</xdr:row>
      <xdr:rowOff>27707</xdr:rowOff>
    </xdr:to>
    <xdr:cxnSp macro="">
      <xdr:nvCxnSpPr>
        <xdr:cNvPr id="583" name="直線コネクタ 582"/>
        <xdr:cNvCxnSpPr/>
      </xdr:nvCxnSpPr>
      <xdr:spPr>
        <a:xfrm flipV="1">
          <a:off x="19545300" y="7054576"/>
          <a:ext cx="889000" cy="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150168</xdr:rowOff>
    </xdr:from>
    <xdr:to>
      <xdr:col>98</xdr:col>
      <xdr:colOff>38100</xdr:colOff>
      <xdr:row>41</xdr:row>
      <xdr:rowOff>80318</xdr:rowOff>
    </xdr:to>
    <xdr:sp macro="" textlink="">
      <xdr:nvSpPr>
        <xdr:cNvPr id="584" name="楕円 583"/>
        <xdr:cNvSpPr/>
      </xdr:nvSpPr>
      <xdr:spPr>
        <a:xfrm>
          <a:off x="18605500" y="700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27707</xdr:rowOff>
    </xdr:from>
    <xdr:to>
      <xdr:col>102</xdr:col>
      <xdr:colOff>114300</xdr:colOff>
      <xdr:row>41</xdr:row>
      <xdr:rowOff>29518</xdr:rowOff>
    </xdr:to>
    <xdr:cxnSp macro="">
      <xdr:nvCxnSpPr>
        <xdr:cNvPr id="585" name="直線コネクタ 584"/>
        <xdr:cNvCxnSpPr/>
      </xdr:nvCxnSpPr>
      <xdr:spPr>
        <a:xfrm flipV="1">
          <a:off x="18656300" y="7057157"/>
          <a:ext cx="889000" cy="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586"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87"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88"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89"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62940</xdr:rowOff>
    </xdr:from>
    <xdr:ext cx="534377" cy="259045"/>
    <xdr:sp macro="" textlink="">
      <xdr:nvSpPr>
        <xdr:cNvPr id="590" name="n_1mainValue【一般廃棄物処理施設】&#10;一人当たり有形固定資産（償却資産）額"/>
        <xdr:cNvSpPr txBox="1"/>
      </xdr:nvSpPr>
      <xdr:spPr>
        <a:xfrm>
          <a:off x="21043411" y="7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67053</xdr:rowOff>
    </xdr:from>
    <xdr:ext cx="534377" cy="259045"/>
    <xdr:sp macro="" textlink="">
      <xdr:nvSpPr>
        <xdr:cNvPr id="591" name="n_2mainValue【一般廃棄物処理施設】&#10;一人当たり有形固定資産（償却資産）額"/>
        <xdr:cNvSpPr txBox="1"/>
      </xdr:nvSpPr>
      <xdr:spPr>
        <a:xfrm>
          <a:off x="20167111" y="709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69634</xdr:rowOff>
    </xdr:from>
    <xdr:ext cx="534377" cy="259045"/>
    <xdr:sp macro="" textlink="">
      <xdr:nvSpPr>
        <xdr:cNvPr id="592" name="n_3mainValue【一般廃棄物処理施設】&#10;一人当たり有形固定資産（償却資産）額"/>
        <xdr:cNvSpPr txBox="1"/>
      </xdr:nvSpPr>
      <xdr:spPr>
        <a:xfrm>
          <a:off x="19278111" y="709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71445</xdr:rowOff>
    </xdr:from>
    <xdr:ext cx="534377" cy="259045"/>
    <xdr:sp macro="" textlink="">
      <xdr:nvSpPr>
        <xdr:cNvPr id="593" name="n_4mainValue【一般廃棄物処理施設】&#10;一人当たり有形固定資産（償却資産）額"/>
        <xdr:cNvSpPr txBox="1"/>
      </xdr:nvSpPr>
      <xdr:spPr>
        <a:xfrm>
          <a:off x="18389111" y="710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4" name="正方形/長方形 59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5" name="正方形/長方形 59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6" name="正方形/長方形 59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7" name="正方形/長方形 59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8" name="正方形/長方形 59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9" name="正方形/長方形 59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0" name="正方形/長方形 59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正方形/長方形 60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2" name="テキスト ボックス 60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3" name="直線コネクタ 60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4" name="テキスト ボックス 60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05" name="直線コネクタ 60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6" name="テキスト ボックス 60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7" name="直線コネクタ 60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8" name="テキスト ボックス 60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9" name="直線コネクタ 60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0" name="テキスト ボックス 60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1" name="直線コネクタ 61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2" name="テキスト ボックス 61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3" name="直線コネクタ 61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14" name="テキスト ボックス 61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15" name="直線コネクタ 61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6" name="テキスト ボックス 61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7" name="直線コネクタ 6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619" name="直線コネクタ 618"/>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2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21" name="直線コネクタ 62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622"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623" name="直線コネクタ 622"/>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24"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25" name="フローチャート: 判断 624"/>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626" name="フローチャート: 判断 625"/>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627" name="フローチャート: 判断 626"/>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628" name="フローチャート: 判断 627"/>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29" name="フローチャート: 判断 628"/>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0" name="テキスト ボックス 6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1" name="テキスト ボックス 6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2" name="テキスト ボックス 6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3" name="テキスト ボックス 6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4" name="テキスト ボックス 6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158206</xdr:rowOff>
    </xdr:from>
    <xdr:to>
      <xdr:col>72</xdr:col>
      <xdr:colOff>38100</xdr:colOff>
      <xdr:row>59</xdr:row>
      <xdr:rowOff>88356</xdr:rowOff>
    </xdr:to>
    <xdr:sp macro="" textlink="">
      <xdr:nvSpPr>
        <xdr:cNvPr id="635" name="楕円 634"/>
        <xdr:cNvSpPr/>
      </xdr:nvSpPr>
      <xdr:spPr>
        <a:xfrm>
          <a:off x="13652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28139</xdr:rowOff>
    </xdr:from>
    <xdr:ext cx="405111" cy="259045"/>
    <xdr:sp macro="" textlink="">
      <xdr:nvSpPr>
        <xdr:cNvPr id="636"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637" name="n_2aveValue【保健センター・保健所】&#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118671</xdr:rowOff>
    </xdr:from>
    <xdr:ext cx="405111" cy="259045"/>
    <xdr:sp macro="" textlink="">
      <xdr:nvSpPr>
        <xdr:cNvPr id="638" name="n_3aveValue【保健センター・保健所】&#10;有形固定資産減価償却率"/>
        <xdr:cNvSpPr txBox="1"/>
      </xdr:nvSpPr>
      <xdr:spPr>
        <a:xfrm>
          <a:off x="13500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39"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104883</xdr:rowOff>
    </xdr:from>
    <xdr:ext cx="405111" cy="259045"/>
    <xdr:sp macro="" textlink="">
      <xdr:nvSpPr>
        <xdr:cNvPr id="640" name="n_3mainValue【保健センター・保健所】&#10;有形固定資産減価償却率"/>
        <xdr:cNvSpPr txBox="1"/>
      </xdr:nvSpPr>
      <xdr:spPr>
        <a:xfrm>
          <a:off x="13500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1" name="正方形/長方形 6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2" name="正方形/長方形 6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3" name="正方形/長方形 6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4" name="正方形/長方形 6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5" name="正方形/長方形 6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6" name="正方形/長方形 6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7" name="正方形/長方形 6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8" name="正方形/長方形 6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9" name="テキスト ボックス 6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0" name="直線コネクタ 6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1" name="直線コネクタ 6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2" name="テキスト ボックス 6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3" name="直線コネクタ 6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4" name="テキスト ボックス 6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5" name="直線コネクタ 6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6" name="テキスト ボックス 6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57" name="直線コネクタ 6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8" name="テキスト ボックス 6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9" name="直線コネクタ 6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0" name="テキスト ボックス 6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1" name="直線コネクタ 6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2" name="テキスト ボックス 6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664" name="直線コネクタ 663"/>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65"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66" name="直線コネクタ 665"/>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667"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668" name="直線コネクタ 667"/>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669"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70" name="フローチャート: 判断 669"/>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71" name="フローチャート: 判断 670"/>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72" name="フローチャート: 判断 671"/>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73" name="フローチャート: 判断 672"/>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74" name="フローチャート: 判断 673"/>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5" name="テキスト ボックス 6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6" name="テキスト ボックス 6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7" name="テキスト ボックス 6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8" name="テキスト ボックス 6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9" name="テキスト ボックス 6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93980</xdr:rowOff>
    </xdr:from>
    <xdr:to>
      <xdr:col>102</xdr:col>
      <xdr:colOff>165100</xdr:colOff>
      <xdr:row>64</xdr:row>
      <xdr:rowOff>24130</xdr:rowOff>
    </xdr:to>
    <xdr:sp macro="" textlink="">
      <xdr:nvSpPr>
        <xdr:cNvPr id="680" name="楕円 679"/>
        <xdr:cNvSpPr/>
      </xdr:nvSpPr>
      <xdr:spPr>
        <a:xfrm>
          <a:off x="19494500" y="1089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166387</xdr:rowOff>
    </xdr:from>
    <xdr:ext cx="469744" cy="259045"/>
    <xdr:sp macro="" textlink="">
      <xdr:nvSpPr>
        <xdr:cNvPr id="681" name="n_1aveValue【保健センター・保健所】&#10;一人当たり面積"/>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682"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83" name="n_3aveValue【保健センター・保健所】&#10;一人当たり面積"/>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84"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15257</xdr:rowOff>
    </xdr:from>
    <xdr:ext cx="469744" cy="259045"/>
    <xdr:sp macro="" textlink="">
      <xdr:nvSpPr>
        <xdr:cNvPr id="685" name="n_3mainValue【保健センター・保健所】&#10;一人当たり面積"/>
        <xdr:cNvSpPr txBox="1"/>
      </xdr:nvSpPr>
      <xdr:spPr>
        <a:xfrm>
          <a:off x="19310427"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6" name="正方形/長方形 6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7" name="正方形/長方形 6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8" name="正方形/長方形 6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9" name="正方形/長方形 6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0" name="正方形/長方形 6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1" name="正方形/長方形 6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2" name="正方形/長方形 6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3" name="正方形/長方形 6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4" name="テキスト ボックス 6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5" name="直線コネクタ 6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6" name="テキスト ボックス 6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97" name="直線コネクタ 69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98" name="テキスト ボックス 69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99" name="直線コネクタ 69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0" name="テキスト ボックス 69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1" name="直線コネクタ 70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2" name="テキスト ボックス 70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3" name="直線コネクタ 70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4" name="テキスト ボックス 70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5" name="直線コネクタ 70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706" name="テキスト ボックス 70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7" name="直線コネクタ 7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709" name="直線コネクタ 70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71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711" name="直線コネクタ 71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71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13" name="直線コネクタ 71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714"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15" name="フローチャート: 判断 71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716" name="フローチャート: 判断 71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717" name="フローチャート: 判断 71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718" name="フローチャート: 判断 71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719" name="フローチャート: 判断 71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0" name="テキスト ボックス 7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1" name="テキスト ボックス 7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2" name="テキスト ボックス 7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3" name="テキスト ボックス 7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4" name="テキスト ボックス 7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85089</xdr:rowOff>
    </xdr:from>
    <xdr:to>
      <xdr:col>85</xdr:col>
      <xdr:colOff>177800</xdr:colOff>
      <xdr:row>83</xdr:row>
      <xdr:rowOff>15239</xdr:rowOff>
    </xdr:to>
    <xdr:sp macro="" textlink="">
      <xdr:nvSpPr>
        <xdr:cNvPr id="725" name="楕円 724"/>
        <xdr:cNvSpPr/>
      </xdr:nvSpPr>
      <xdr:spPr>
        <a:xfrm>
          <a:off x="162687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63516</xdr:rowOff>
    </xdr:from>
    <xdr:ext cx="405111" cy="259045"/>
    <xdr:sp macro="" textlink="">
      <xdr:nvSpPr>
        <xdr:cNvPr id="726" name="【消防施設】&#10;有形固定資産減価償却率該当値テキスト"/>
        <xdr:cNvSpPr txBox="1"/>
      </xdr:nvSpPr>
      <xdr:spPr>
        <a:xfrm>
          <a:off x="16357600" y="14122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76200</xdr:rowOff>
    </xdr:from>
    <xdr:to>
      <xdr:col>81</xdr:col>
      <xdr:colOff>101600</xdr:colOff>
      <xdr:row>83</xdr:row>
      <xdr:rowOff>6350</xdr:rowOff>
    </xdr:to>
    <xdr:sp macro="" textlink="">
      <xdr:nvSpPr>
        <xdr:cNvPr id="727" name="楕円 726"/>
        <xdr:cNvSpPr/>
      </xdr:nvSpPr>
      <xdr:spPr>
        <a:xfrm>
          <a:off x="15430500" y="1413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127000</xdr:rowOff>
    </xdr:from>
    <xdr:to>
      <xdr:col>85</xdr:col>
      <xdr:colOff>127000</xdr:colOff>
      <xdr:row>82</xdr:row>
      <xdr:rowOff>135889</xdr:rowOff>
    </xdr:to>
    <xdr:cxnSp macro="">
      <xdr:nvCxnSpPr>
        <xdr:cNvPr id="728" name="直線コネクタ 727"/>
        <xdr:cNvCxnSpPr/>
      </xdr:nvCxnSpPr>
      <xdr:spPr>
        <a:xfrm>
          <a:off x="15481300" y="14185900"/>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69850</xdr:rowOff>
    </xdr:from>
    <xdr:to>
      <xdr:col>76</xdr:col>
      <xdr:colOff>165100</xdr:colOff>
      <xdr:row>83</xdr:row>
      <xdr:rowOff>0</xdr:rowOff>
    </xdr:to>
    <xdr:sp macro="" textlink="">
      <xdr:nvSpPr>
        <xdr:cNvPr id="729" name="楕円 728"/>
        <xdr:cNvSpPr/>
      </xdr:nvSpPr>
      <xdr:spPr>
        <a:xfrm>
          <a:off x="14541500" y="1412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120650</xdr:rowOff>
    </xdr:from>
    <xdr:to>
      <xdr:col>81</xdr:col>
      <xdr:colOff>50800</xdr:colOff>
      <xdr:row>82</xdr:row>
      <xdr:rowOff>127000</xdr:rowOff>
    </xdr:to>
    <xdr:cxnSp macro="">
      <xdr:nvCxnSpPr>
        <xdr:cNvPr id="730" name="直線コネクタ 729"/>
        <xdr:cNvCxnSpPr/>
      </xdr:nvCxnSpPr>
      <xdr:spPr>
        <a:xfrm>
          <a:off x="14592300" y="1417955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138430</xdr:rowOff>
    </xdr:from>
    <xdr:to>
      <xdr:col>72</xdr:col>
      <xdr:colOff>38100</xdr:colOff>
      <xdr:row>80</xdr:row>
      <xdr:rowOff>68580</xdr:rowOff>
    </xdr:to>
    <xdr:sp macro="" textlink="">
      <xdr:nvSpPr>
        <xdr:cNvPr id="731" name="楕円 730"/>
        <xdr:cNvSpPr/>
      </xdr:nvSpPr>
      <xdr:spPr>
        <a:xfrm>
          <a:off x="13652500" y="1368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17780</xdr:rowOff>
    </xdr:from>
    <xdr:to>
      <xdr:col>76</xdr:col>
      <xdr:colOff>114300</xdr:colOff>
      <xdr:row>82</xdr:row>
      <xdr:rowOff>120650</xdr:rowOff>
    </xdr:to>
    <xdr:cxnSp macro="">
      <xdr:nvCxnSpPr>
        <xdr:cNvPr id="732" name="直線コネクタ 731"/>
        <xdr:cNvCxnSpPr/>
      </xdr:nvCxnSpPr>
      <xdr:spPr>
        <a:xfrm>
          <a:off x="13703300" y="13733780"/>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58420</xdr:rowOff>
    </xdr:from>
    <xdr:to>
      <xdr:col>67</xdr:col>
      <xdr:colOff>101600</xdr:colOff>
      <xdr:row>81</xdr:row>
      <xdr:rowOff>160020</xdr:rowOff>
    </xdr:to>
    <xdr:sp macro="" textlink="">
      <xdr:nvSpPr>
        <xdr:cNvPr id="733" name="楕円 732"/>
        <xdr:cNvSpPr/>
      </xdr:nvSpPr>
      <xdr:spPr>
        <a:xfrm>
          <a:off x="1276350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17780</xdr:rowOff>
    </xdr:from>
    <xdr:to>
      <xdr:col>71</xdr:col>
      <xdr:colOff>177800</xdr:colOff>
      <xdr:row>81</xdr:row>
      <xdr:rowOff>109220</xdr:rowOff>
    </xdr:to>
    <xdr:cxnSp macro="">
      <xdr:nvCxnSpPr>
        <xdr:cNvPr id="734" name="直線コネクタ 733"/>
        <xdr:cNvCxnSpPr/>
      </xdr:nvCxnSpPr>
      <xdr:spPr>
        <a:xfrm flipV="1">
          <a:off x="12814300" y="1373378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128288</xdr:rowOff>
    </xdr:from>
    <xdr:ext cx="405111" cy="259045"/>
    <xdr:sp macro="" textlink="">
      <xdr:nvSpPr>
        <xdr:cNvPr id="735"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736"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737" name="n_3ave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738" name="n_4aveValue【消防施設】&#10;有形固定資産減価償却率"/>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168927</xdr:rowOff>
    </xdr:from>
    <xdr:ext cx="405111" cy="259045"/>
    <xdr:sp macro="" textlink="">
      <xdr:nvSpPr>
        <xdr:cNvPr id="739" name="n_1mainValue【消防施設】&#10;有形固定資産減価償却率"/>
        <xdr:cNvSpPr txBox="1"/>
      </xdr:nvSpPr>
      <xdr:spPr>
        <a:xfrm>
          <a:off x="15266044" y="1422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162577</xdr:rowOff>
    </xdr:from>
    <xdr:ext cx="405111" cy="259045"/>
    <xdr:sp macro="" textlink="">
      <xdr:nvSpPr>
        <xdr:cNvPr id="740" name="n_2mainValue【消防施設】&#10;有形固定資産減価償却率"/>
        <xdr:cNvSpPr txBox="1"/>
      </xdr:nvSpPr>
      <xdr:spPr>
        <a:xfrm>
          <a:off x="14389744"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85107</xdr:rowOff>
    </xdr:from>
    <xdr:ext cx="405111" cy="259045"/>
    <xdr:sp macro="" textlink="">
      <xdr:nvSpPr>
        <xdr:cNvPr id="741" name="n_3mainValue【消防施設】&#10;有形固定資産減価償却率"/>
        <xdr:cNvSpPr txBox="1"/>
      </xdr:nvSpPr>
      <xdr:spPr>
        <a:xfrm>
          <a:off x="13500744" y="1345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5097</xdr:rowOff>
    </xdr:from>
    <xdr:ext cx="405111" cy="259045"/>
    <xdr:sp macro="" textlink="">
      <xdr:nvSpPr>
        <xdr:cNvPr id="742" name="n_4mainValue【消防施設】&#10;有形固定資産減価償却率"/>
        <xdr:cNvSpPr txBox="1"/>
      </xdr:nvSpPr>
      <xdr:spPr>
        <a:xfrm>
          <a:off x="12611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3" name="正方形/長方形 7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4" name="正方形/長方形 7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5" name="正方形/長方形 7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6" name="正方形/長方形 7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7" name="正方形/長方形 7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8" name="正方形/長方形 7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9" name="正方形/長方形 7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0" name="正方形/長方形 7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1" name="テキスト ボックス 7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2" name="直線コネクタ 7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53" name="直線コネクタ 7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4" name="テキスト ボックス 7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5" name="直線コネクタ 7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756" name="テキスト ボックス 75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7" name="直線コネクタ 7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758" name="テキスト ボックス 75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9" name="直線コネクタ 7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60" name="テキスト ボックス 75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1" name="直線コネクタ 7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62" name="テキスト ボックス 76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64" name="テキスト ボックス 76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66" name="直線コネクタ 76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6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68" name="直線コネクタ 76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6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70" name="直線コネクタ 76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7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72" name="フローチャート: 判断 77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73" name="フローチャート: 判断 77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74" name="フローチャート: 判断 77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75" name="フローチャート: 判断 77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76" name="フローチャート: 判断 77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7" name="テキスト ボックス 7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8" name="テキスト ボックス 7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9" name="テキスト ボックス 7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0" name="テキスト ボックス 7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1" name="テキスト ボックス 7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62852</xdr:rowOff>
    </xdr:from>
    <xdr:to>
      <xdr:col>116</xdr:col>
      <xdr:colOff>114300</xdr:colOff>
      <xdr:row>86</xdr:row>
      <xdr:rowOff>164452</xdr:rowOff>
    </xdr:to>
    <xdr:sp macro="" textlink="">
      <xdr:nvSpPr>
        <xdr:cNvPr id="782" name="楕円 781"/>
        <xdr:cNvSpPr/>
      </xdr:nvSpPr>
      <xdr:spPr>
        <a:xfrm>
          <a:off x="22110700" y="1480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78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62883</xdr:rowOff>
    </xdr:from>
    <xdr:to>
      <xdr:col>112</xdr:col>
      <xdr:colOff>38100</xdr:colOff>
      <xdr:row>86</xdr:row>
      <xdr:rowOff>164483</xdr:rowOff>
    </xdr:to>
    <xdr:sp macro="" textlink="">
      <xdr:nvSpPr>
        <xdr:cNvPr id="784" name="楕円 783"/>
        <xdr:cNvSpPr/>
      </xdr:nvSpPr>
      <xdr:spPr>
        <a:xfrm>
          <a:off x="21272500" y="148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113652</xdr:rowOff>
    </xdr:from>
    <xdr:to>
      <xdr:col>116</xdr:col>
      <xdr:colOff>63500</xdr:colOff>
      <xdr:row>86</xdr:row>
      <xdr:rowOff>113683</xdr:rowOff>
    </xdr:to>
    <xdr:cxnSp macro="">
      <xdr:nvCxnSpPr>
        <xdr:cNvPr id="785" name="直線コネクタ 784"/>
        <xdr:cNvCxnSpPr/>
      </xdr:nvCxnSpPr>
      <xdr:spPr>
        <a:xfrm flipV="1">
          <a:off x="21323300" y="14858352"/>
          <a:ext cx="8382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62833</xdr:rowOff>
    </xdr:from>
    <xdr:to>
      <xdr:col>107</xdr:col>
      <xdr:colOff>101600</xdr:colOff>
      <xdr:row>86</xdr:row>
      <xdr:rowOff>164433</xdr:rowOff>
    </xdr:to>
    <xdr:sp macro="" textlink="">
      <xdr:nvSpPr>
        <xdr:cNvPr id="786" name="楕円 785"/>
        <xdr:cNvSpPr/>
      </xdr:nvSpPr>
      <xdr:spPr>
        <a:xfrm>
          <a:off x="20383500" y="1480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113633</xdr:rowOff>
    </xdr:from>
    <xdr:to>
      <xdr:col>111</xdr:col>
      <xdr:colOff>177800</xdr:colOff>
      <xdr:row>86</xdr:row>
      <xdr:rowOff>113683</xdr:rowOff>
    </xdr:to>
    <xdr:cxnSp macro="">
      <xdr:nvCxnSpPr>
        <xdr:cNvPr id="787" name="直線コネクタ 786"/>
        <xdr:cNvCxnSpPr/>
      </xdr:nvCxnSpPr>
      <xdr:spPr>
        <a:xfrm>
          <a:off x="20434300" y="14858333"/>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62857</xdr:rowOff>
    </xdr:from>
    <xdr:to>
      <xdr:col>102</xdr:col>
      <xdr:colOff>165100</xdr:colOff>
      <xdr:row>86</xdr:row>
      <xdr:rowOff>164457</xdr:rowOff>
    </xdr:to>
    <xdr:sp macro="" textlink="">
      <xdr:nvSpPr>
        <xdr:cNvPr id="788" name="楕円 787"/>
        <xdr:cNvSpPr/>
      </xdr:nvSpPr>
      <xdr:spPr>
        <a:xfrm>
          <a:off x="19494500" y="1480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113633</xdr:rowOff>
    </xdr:from>
    <xdr:to>
      <xdr:col>107</xdr:col>
      <xdr:colOff>50800</xdr:colOff>
      <xdr:row>86</xdr:row>
      <xdr:rowOff>113657</xdr:rowOff>
    </xdr:to>
    <xdr:cxnSp macro="">
      <xdr:nvCxnSpPr>
        <xdr:cNvPr id="789" name="直線コネクタ 788"/>
        <xdr:cNvCxnSpPr/>
      </xdr:nvCxnSpPr>
      <xdr:spPr>
        <a:xfrm flipV="1">
          <a:off x="19545300" y="14858333"/>
          <a:ext cx="889000" cy="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63142</xdr:rowOff>
    </xdr:from>
    <xdr:to>
      <xdr:col>98</xdr:col>
      <xdr:colOff>38100</xdr:colOff>
      <xdr:row>86</xdr:row>
      <xdr:rowOff>164742</xdr:rowOff>
    </xdr:to>
    <xdr:sp macro="" textlink="">
      <xdr:nvSpPr>
        <xdr:cNvPr id="790" name="楕円 789"/>
        <xdr:cNvSpPr/>
      </xdr:nvSpPr>
      <xdr:spPr>
        <a:xfrm>
          <a:off x="18605500" y="1480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113657</xdr:rowOff>
    </xdr:from>
    <xdr:to>
      <xdr:col>102</xdr:col>
      <xdr:colOff>114300</xdr:colOff>
      <xdr:row>86</xdr:row>
      <xdr:rowOff>113942</xdr:rowOff>
    </xdr:to>
    <xdr:cxnSp macro="">
      <xdr:nvCxnSpPr>
        <xdr:cNvPr id="791" name="直線コネクタ 790"/>
        <xdr:cNvCxnSpPr/>
      </xdr:nvCxnSpPr>
      <xdr:spPr>
        <a:xfrm flipV="1">
          <a:off x="18656300" y="14858357"/>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155689</xdr:rowOff>
    </xdr:from>
    <xdr:ext cx="469744" cy="259045"/>
    <xdr:sp macro="" textlink="">
      <xdr:nvSpPr>
        <xdr:cNvPr id="792" name="n_1aveValue【消防施設】&#10;一人当たり面積"/>
        <xdr:cNvSpPr txBox="1"/>
      </xdr:nvSpPr>
      <xdr:spPr>
        <a:xfrm>
          <a:off x="21075727" y="1490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155701</xdr:rowOff>
    </xdr:from>
    <xdr:ext cx="469744" cy="259045"/>
    <xdr:sp macro="" textlink="">
      <xdr:nvSpPr>
        <xdr:cNvPr id="793" name="n_2aveValue【消防施設】&#10;一人当たり面積"/>
        <xdr:cNvSpPr txBox="1"/>
      </xdr:nvSpPr>
      <xdr:spPr>
        <a:xfrm>
          <a:off x="20199427" y="1490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155712</xdr:rowOff>
    </xdr:from>
    <xdr:ext cx="469744" cy="259045"/>
    <xdr:sp macro="" textlink="">
      <xdr:nvSpPr>
        <xdr:cNvPr id="794" name="n_3aveValue【消防施設】&#10;一人当たり面積"/>
        <xdr:cNvSpPr txBox="1"/>
      </xdr:nvSpPr>
      <xdr:spPr>
        <a:xfrm>
          <a:off x="19310427" y="1490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95"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9560</xdr:rowOff>
    </xdr:from>
    <xdr:ext cx="469744" cy="259045"/>
    <xdr:sp macro="" textlink="">
      <xdr:nvSpPr>
        <xdr:cNvPr id="796" name="n_1mainValue【消防施設】&#10;一人当たり面積"/>
        <xdr:cNvSpPr txBox="1"/>
      </xdr:nvSpPr>
      <xdr:spPr>
        <a:xfrm>
          <a:off x="21075727" y="1458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9510</xdr:rowOff>
    </xdr:from>
    <xdr:ext cx="469744" cy="259045"/>
    <xdr:sp macro="" textlink="">
      <xdr:nvSpPr>
        <xdr:cNvPr id="797" name="n_2mainValue【消防施設】&#10;一人当たり面積"/>
        <xdr:cNvSpPr txBox="1"/>
      </xdr:nvSpPr>
      <xdr:spPr>
        <a:xfrm>
          <a:off x="20199427" y="1458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9534</xdr:rowOff>
    </xdr:from>
    <xdr:ext cx="469744" cy="259045"/>
    <xdr:sp macro="" textlink="">
      <xdr:nvSpPr>
        <xdr:cNvPr id="798" name="n_3mainValue【消防施設】&#10;一人当たり面積"/>
        <xdr:cNvSpPr txBox="1"/>
      </xdr:nvSpPr>
      <xdr:spPr>
        <a:xfrm>
          <a:off x="19310427" y="1458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155869</xdr:rowOff>
    </xdr:from>
    <xdr:ext cx="469744" cy="259045"/>
    <xdr:sp macro="" textlink="">
      <xdr:nvSpPr>
        <xdr:cNvPr id="799" name="n_4mainValue【消防施設】&#10;一人当たり面積"/>
        <xdr:cNvSpPr txBox="1"/>
      </xdr:nvSpPr>
      <xdr:spPr>
        <a:xfrm>
          <a:off x="18421427" y="149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0" name="正方形/長方形 7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1" name="正方形/長方形 8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2" name="正方形/長方形 8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3" name="正方形/長方形 8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4" name="正方形/長方形 8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5" name="正方形/長方形 8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6" name="正方形/長方形 8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7" name="正方形/長方形 8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8" name="テキスト ボックス 8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9" name="直線コネクタ 8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0" name="テキスト ボックス 8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1" name="直線コネクタ 8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2" name="テキスト ボックス 81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3" name="直線コネクタ 8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4" name="テキスト ボックス 8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5" name="直線コネクタ 8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6" name="テキスト ボックス 8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7" name="直線コネクタ 8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8" name="テキスト ボックス 8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9" name="直線コネクタ 8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0" name="テキスト ボックス 8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1" name="直線コネクタ 8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2" name="テキスト ボックス 82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3" name="直線コネクタ 8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825" name="直線コネクタ 82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2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27" name="直線コネクタ 82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2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29" name="直線コネクタ 82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3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31" name="フローチャート: 判断 83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32" name="フローチャート: 判断 83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33" name="フローチャート: 判断 83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834" name="フローチャート: 判断 83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835" name="フローチャート: 判断 83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6" name="テキスト ボックス 8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7" name="テキスト ボックス 8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8" name="テキスト ボックス 8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9" name="テキスト ボックス 8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0" name="テキスト ボックス 8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54792</xdr:rowOff>
    </xdr:from>
    <xdr:to>
      <xdr:col>85</xdr:col>
      <xdr:colOff>177800</xdr:colOff>
      <xdr:row>104</xdr:row>
      <xdr:rowOff>156392</xdr:rowOff>
    </xdr:to>
    <xdr:sp macro="" textlink="">
      <xdr:nvSpPr>
        <xdr:cNvPr id="841" name="楕円 840"/>
        <xdr:cNvSpPr/>
      </xdr:nvSpPr>
      <xdr:spPr>
        <a:xfrm>
          <a:off x="162687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33219</xdr:rowOff>
    </xdr:from>
    <xdr:ext cx="405111" cy="259045"/>
    <xdr:sp macro="" textlink="">
      <xdr:nvSpPr>
        <xdr:cNvPr id="842" name="【庁舎】&#10;有形固定資産減価償却率該当値テキスト"/>
        <xdr:cNvSpPr txBox="1"/>
      </xdr:nvSpPr>
      <xdr:spPr>
        <a:xfrm>
          <a:off x="16357600" y="1786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27032</xdr:rowOff>
    </xdr:from>
    <xdr:to>
      <xdr:col>81</xdr:col>
      <xdr:colOff>101600</xdr:colOff>
      <xdr:row>104</xdr:row>
      <xdr:rowOff>128632</xdr:rowOff>
    </xdr:to>
    <xdr:sp macro="" textlink="">
      <xdr:nvSpPr>
        <xdr:cNvPr id="843" name="楕円 842"/>
        <xdr:cNvSpPr/>
      </xdr:nvSpPr>
      <xdr:spPr>
        <a:xfrm>
          <a:off x="15430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77832</xdr:rowOff>
    </xdr:from>
    <xdr:to>
      <xdr:col>85</xdr:col>
      <xdr:colOff>127000</xdr:colOff>
      <xdr:row>104</xdr:row>
      <xdr:rowOff>105592</xdr:rowOff>
    </xdr:to>
    <xdr:cxnSp macro="">
      <xdr:nvCxnSpPr>
        <xdr:cNvPr id="844" name="直線コネクタ 843"/>
        <xdr:cNvCxnSpPr/>
      </xdr:nvCxnSpPr>
      <xdr:spPr>
        <a:xfrm>
          <a:off x="15481300" y="17908632"/>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845" name="楕円 844"/>
        <xdr:cNvSpPr/>
      </xdr:nvSpPr>
      <xdr:spPr>
        <a:xfrm>
          <a:off x="14541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71301</xdr:rowOff>
    </xdr:from>
    <xdr:to>
      <xdr:col>81</xdr:col>
      <xdr:colOff>50800</xdr:colOff>
      <xdr:row>104</xdr:row>
      <xdr:rowOff>77832</xdr:rowOff>
    </xdr:to>
    <xdr:cxnSp macro="">
      <xdr:nvCxnSpPr>
        <xdr:cNvPr id="846" name="直線コネクタ 845"/>
        <xdr:cNvCxnSpPr/>
      </xdr:nvCxnSpPr>
      <xdr:spPr>
        <a:xfrm>
          <a:off x="14592300" y="1790210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847" name="楕円 846"/>
        <xdr:cNvSpPr/>
      </xdr:nvSpPr>
      <xdr:spPr>
        <a:xfrm>
          <a:off x="1365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xdr:rowOff>
    </xdr:from>
    <xdr:to>
      <xdr:col>76</xdr:col>
      <xdr:colOff>114300</xdr:colOff>
      <xdr:row>104</xdr:row>
      <xdr:rowOff>71301</xdr:rowOff>
    </xdr:to>
    <xdr:cxnSp macro="">
      <xdr:nvCxnSpPr>
        <xdr:cNvPr id="848" name="直線コネクタ 847"/>
        <xdr:cNvCxnSpPr/>
      </xdr:nvCxnSpPr>
      <xdr:spPr>
        <a:xfrm>
          <a:off x="13703300" y="17838420"/>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84182</xdr:rowOff>
    </xdr:from>
    <xdr:to>
      <xdr:col>67</xdr:col>
      <xdr:colOff>101600</xdr:colOff>
      <xdr:row>104</xdr:row>
      <xdr:rowOff>14332</xdr:rowOff>
    </xdr:to>
    <xdr:sp macro="" textlink="">
      <xdr:nvSpPr>
        <xdr:cNvPr id="849" name="楕円 848"/>
        <xdr:cNvSpPr/>
      </xdr:nvSpPr>
      <xdr:spPr>
        <a:xfrm>
          <a:off x="12763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134982</xdr:rowOff>
    </xdr:from>
    <xdr:to>
      <xdr:col>71</xdr:col>
      <xdr:colOff>177800</xdr:colOff>
      <xdr:row>104</xdr:row>
      <xdr:rowOff>7620</xdr:rowOff>
    </xdr:to>
    <xdr:cxnSp macro="">
      <xdr:nvCxnSpPr>
        <xdr:cNvPr id="850" name="直線コネクタ 849"/>
        <xdr:cNvCxnSpPr/>
      </xdr:nvCxnSpPr>
      <xdr:spPr>
        <a:xfrm>
          <a:off x="12814300" y="17794332"/>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851" name="n_1aveValue【庁舎】&#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852"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29953</xdr:rowOff>
    </xdr:from>
    <xdr:ext cx="405111" cy="259045"/>
    <xdr:sp macro="" textlink="">
      <xdr:nvSpPr>
        <xdr:cNvPr id="853" name="n_3aveValue【庁舎】&#10;有形固定資産減価償却率"/>
        <xdr:cNvSpPr txBox="1"/>
      </xdr:nvSpPr>
      <xdr:spPr>
        <a:xfrm>
          <a:off x="135007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59345</xdr:rowOff>
    </xdr:from>
    <xdr:ext cx="405111" cy="259045"/>
    <xdr:sp macro="" textlink="">
      <xdr:nvSpPr>
        <xdr:cNvPr id="854" name="n_4aveValue【庁舎】&#10;有形固定資産減価償却率"/>
        <xdr:cNvSpPr txBox="1"/>
      </xdr:nvSpPr>
      <xdr:spPr>
        <a:xfrm>
          <a:off x="12611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145159</xdr:rowOff>
    </xdr:from>
    <xdr:ext cx="405111" cy="259045"/>
    <xdr:sp macro="" textlink="">
      <xdr:nvSpPr>
        <xdr:cNvPr id="855" name="n_1mainValue【庁舎】&#10;有形固定資産減価償却率"/>
        <xdr:cNvSpPr txBox="1"/>
      </xdr:nvSpPr>
      <xdr:spPr>
        <a:xfrm>
          <a:off x="152660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138628</xdr:rowOff>
    </xdr:from>
    <xdr:ext cx="405111" cy="259045"/>
    <xdr:sp macro="" textlink="">
      <xdr:nvSpPr>
        <xdr:cNvPr id="856" name="n_2mainValue【庁舎】&#10;有形固定資産減価償却率"/>
        <xdr:cNvSpPr txBox="1"/>
      </xdr:nvSpPr>
      <xdr:spPr>
        <a:xfrm>
          <a:off x="14389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74947</xdr:rowOff>
    </xdr:from>
    <xdr:ext cx="405111" cy="259045"/>
    <xdr:sp macro="" textlink="">
      <xdr:nvSpPr>
        <xdr:cNvPr id="857" name="n_3mainValue【庁舎】&#10;有形固定資産減価償却率"/>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30859</xdr:rowOff>
    </xdr:from>
    <xdr:ext cx="405111" cy="259045"/>
    <xdr:sp macro="" textlink="">
      <xdr:nvSpPr>
        <xdr:cNvPr id="858" name="n_4mainValue【庁舎】&#10;有形固定資産減価償却率"/>
        <xdr:cNvSpPr txBox="1"/>
      </xdr:nvSpPr>
      <xdr:spPr>
        <a:xfrm>
          <a:off x="126117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9" name="正方形/長方形 8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0" name="正方形/長方形 8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1" name="正方形/長方形 8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2" name="正方形/長方形 8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3" name="正方形/長方形 8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4" name="正方形/長方形 8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5" name="正方形/長方形 8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6" name="正方形/長方形 8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7" name="テキスト ボックス 8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8" name="直線コネクタ 8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69" name="直線コネクタ 8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70" name="テキスト ボックス 8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71" name="直線コネクタ 8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72" name="テキスト ボックス 8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73" name="直線コネクタ 8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74" name="テキスト ボックス 8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75" name="直線コネクタ 8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76" name="テキスト ボックス 8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77" name="直線コネクタ 8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78" name="テキスト ボックス 8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79" name="直線コネクタ 8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80" name="テキスト ボックス 8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1" name="直線コネクタ 8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2" name="テキスト ボックス 8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84" name="直線コネクタ 88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8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86" name="直線コネクタ 88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8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88" name="直線コネクタ 88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889"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90" name="フローチャート: 判断 88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91" name="フローチャート: 判断 89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92" name="フローチャート: 判断 89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93" name="フローチャート: 判断 89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94" name="フローチャート: 判断 89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5" name="テキスト ボックス 8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6" name="テキスト ボックス 8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7" name="テキスト ボックス 8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8" name="テキスト ボックス 8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9" name="テキスト ボックス 8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142966</xdr:rowOff>
    </xdr:from>
    <xdr:to>
      <xdr:col>116</xdr:col>
      <xdr:colOff>114300</xdr:colOff>
      <xdr:row>101</xdr:row>
      <xdr:rowOff>73116</xdr:rowOff>
    </xdr:to>
    <xdr:sp macro="" textlink="">
      <xdr:nvSpPr>
        <xdr:cNvPr id="900" name="楕円 899"/>
        <xdr:cNvSpPr/>
      </xdr:nvSpPr>
      <xdr:spPr>
        <a:xfrm>
          <a:off x="221107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165843</xdr:rowOff>
    </xdr:from>
    <xdr:ext cx="469744" cy="259045"/>
    <xdr:sp macro="" textlink="">
      <xdr:nvSpPr>
        <xdr:cNvPr id="901" name="【庁舎】&#10;一人当たり面積該当値テキスト"/>
        <xdr:cNvSpPr txBox="1"/>
      </xdr:nvSpPr>
      <xdr:spPr>
        <a:xfrm>
          <a:off x="22199600" y="1713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5806</xdr:rowOff>
    </xdr:from>
    <xdr:to>
      <xdr:col>112</xdr:col>
      <xdr:colOff>38100</xdr:colOff>
      <xdr:row>101</xdr:row>
      <xdr:rowOff>107406</xdr:rowOff>
    </xdr:to>
    <xdr:sp macro="" textlink="">
      <xdr:nvSpPr>
        <xdr:cNvPr id="902" name="楕円 901"/>
        <xdr:cNvSpPr/>
      </xdr:nvSpPr>
      <xdr:spPr>
        <a:xfrm>
          <a:off x="21272500" y="1732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22316</xdr:rowOff>
    </xdr:from>
    <xdr:to>
      <xdr:col>116</xdr:col>
      <xdr:colOff>63500</xdr:colOff>
      <xdr:row>101</xdr:row>
      <xdr:rowOff>56606</xdr:rowOff>
    </xdr:to>
    <xdr:cxnSp macro="">
      <xdr:nvCxnSpPr>
        <xdr:cNvPr id="903" name="直線コネクタ 902"/>
        <xdr:cNvCxnSpPr/>
      </xdr:nvCxnSpPr>
      <xdr:spPr>
        <a:xfrm flipV="1">
          <a:off x="21323300" y="173387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113574</xdr:rowOff>
    </xdr:from>
    <xdr:to>
      <xdr:col>107</xdr:col>
      <xdr:colOff>101600</xdr:colOff>
      <xdr:row>101</xdr:row>
      <xdr:rowOff>43724</xdr:rowOff>
    </xdr:to>
    <xdr:sp macro="" textlink="">
      <xdr:nvSpPr>
        <xdr:cNvPr id="904" name="楕円 903"/>
        <xdr:cNvSpPr/>
      </xdr:nvSpPr>
      <xdr:spPr>
        <a:xfrm>
          <a:off x="20383500" y="172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164374</xdr:rowOff>
    </xdr:from>
    <xdr:to>
      <xdr:col>111</xdr:col>
      <xdr:colOff>177800</xdr:colOff>
      <xdr:row>101</xdr:row>
      <xdr:rowOff>56606</xdr:rowOff>
    </xdr:to>
    <xdr:cxnSp macro="">
      <xdr:nvCxnSpPr>
        <xdr:cNvPr id="905" name="直線コネクタ 904"/>
        <xdr:cNvCxnSpPr/>
      </xdr:nvCxnSpPr>
      <xdr:spPr>
        <a:xfrm>
          <a:off x="20434300" y="1730937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48261</xdr:rowOff>
    </xdr:from>
    <xdr:to>
      <xdr:col>102</xdr:col>
      <xdr:colOff>165100</xdr:colOff>
      <xdr:row>103</xdr:row>
      <xdr:rowOff>149861</xdr:rowOff>
    </xdr:to>
    <xdr:sp macro="" textlink="">
      <xdr:nvSpPr>
        <xdr:cNvPr id="906" name="楕円 905"/>
        <xdr:cNvSpPr/>
      </xdr:nvSpPr>
      <xdr:spPr>
        <a:xfrm>
          <a:off x="19494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164374</xdr:rowOff>
    </xdr:from>
    <xdr:to>
      <xdr:col>107</xdr:col>
      <xdr:colOff>50800</xdr:colOff>
      <xdr:row>103</xdr:row>
      <xdr:rowOff>99061</xdr:rowOff>
    </xdr:to>
    <xdr:cxnSp macro="">
      <xdr:nvCxnSpPr>
        <xdr:cNvPr id="907" name="直線コネクタ 906"/>
        <xdr:cNvCxnSpPr/>
      </xdr:nvCxnSpPr>
      <xdr:spPr>
        <a:xfrm flipV="1">
          <a:off x="19545300" y="17309374"/>
          <a:ext cx="889000" cy="44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103777</xdr:rowOff>
    </xdr:from>
    <xdr:to>
      <xdr:col>98</xdr:col>
      <xdr:colOff>38100</xdr:colOff>
      <xdr:row>104</xdr:row>
      <xdr:rowOff>33927</xdr:rowOff>
    </xdr:to>
    <xdr:sp macro="" textlink="">
      <xdr:nvSpPr>
        <xdr:cNvPr id="908" name="楕円 907"/>
        <xdr:cNvSpPr/>
      </xdr:nvSpPr>
      <xdr:spPr>
        <a:xfrm>
          <a:off x="18605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99061</xdr:rowOff>
    </xdr:from>
    <xdr:to>
      <xdr:col>102</xdr:col>
      <xdr:colOff>114300</xdr:colOff>
      <xdr:row>103</xdr:row>
      <xdr:rowOff>154577</xdr:rowOff>
    </xdr:to>
    <xdr:cxnSp macro="">
      <xdr:nvCxnSpPr>
        <xdr:cNvPr id="909" name="直線コネクタ 908"/>
        <xdr:cNvCxnSpPr/>
      </xdr:nvCxnSpPr>
      <xdr:spPr>
        <a:xfrm flipV="1">
          <a:off x="18656300" y="17758411"/>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145885</xdr:rowOff>
    </xdr:from>
    <xdr:ext cx="469744" cy="259045"/>
    <xdr:sp macro="" textlink="">
      <xdr:nvSpPr>
        <xdr:cNvPr id="910" name="n_1aveValue【庁舎】&#10;一人当たり面積"/>
        <xdr:cNvSpPr txBox="1"/>
      </xdr:nvSpPr>
      <xdr:spPr>
        <a:xfrm>
          <a:off x="210757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911" name="n_2aveValue【庁舎】&#10;一人当たり面積"/>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11991</xdr:rowOff>
    </xdr:from>
    <xdr:ext cx="469744" cy="259045"/>
    <xdr:sp macro="" textlink="">
      <xdr:nvSpPr>
        <xdr:cNvPr id="912" name="n_3aveValue【庁舎】&#10;一人当たり面積"/>
        <xdr:cNvSpPr txBox="1"/>
      </xdr:nvSpPr>
      <xdr:spPr>
        <a:xfrm>
          <a:off x="19310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13"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123933</xdr:rowOff>
    </xdr:from>
    <xdr:ext cx="469744" cy="259045"/>
    <xdr:sp macro="" textlink="">
      <xdr:nvSpPr>
        <xdr:cNvPr id="914" name="n_1mainValue【庁舎】&#10;一人当たり面積"/>
        <xdr:cNvSpPr txBox="1"/>
      </xdr:nvSpPr>
      <xdr:spPr>
        <a:xfrm>
          <a:off x="21075727" y="1709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60251</xdr:rowOff>
    </xdr:from>
    <xdr:ext cx="469744" cy="259045"/>
    <xdr:sp macro="" textlink="">
      <xdr:nvSpPr>
        <xdr:cNvPr id="915" name="n_2mainValue【庁舎】&#10;一人当たり面積"/>
        <xdr:cNvSpPr txBox="1"/>
      </xdr:nvSpPr>
      <xdr:spPr>
        <a:xfrm>
          <a:off x="20199427" y="1703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166388</xdr:rowOff>
    </xdr:from>
    <xdr:ext cx="469744" cy="259045"/>
    <xdr:sp macro="" textlink="">
      <xdr:nvSpPr>
        <xdr:cNvPr id="916" name="n_3mainValue【庁舎】&#10;一人当たり面積"/>
        <xdr:cNvSpPr txBox="1"/>
      </xdr:nvSpPr>
      <xdr:spPr>
        <a:xfrm>
          <a:off x="19310427" y="174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50454</xdr:rowOff>
    </xdr:from>
    <xdr:ext cx="469744" cy="259045"/>
    <xdr:sp macro="" textlink="">
      <xdr:nvSpPr>
        <xdr:cNvPr id="917" name="n_4mainValue【庁舎】&#10;一人当たり面積"/>
        <xdr:cNvSpPr txBox="1"/>
      </xdr:nvSpPr>
      <xdr:spPr>
        <a:xfrm>
          <a:off x="18421427" y="1753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8" name="正方形/長方形 9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9" name="正方形/長方形 9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0" name="テキスト ボックス 9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年度時点で類似団体平均を大幅に下回り低水準にあった消防施設については、各地域にある消防団詰所が建て替えの時期が来ており平均以上となっている。今後建て替えや集約を行っていく必要がある。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体育館・プール及び</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福祉施設は類似団体より高い水準にあり、施設の利用状況を見ながら今後老朽化対策又は集約化を検討する必要がある。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その他の施設も、減価償却率の高い施設を中心に、公共施設等総合管理計画に基づき、順次老朽化対策を実施していく予定である。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20,855
20,621
477.53
24,648,328
23,910,938
404,380
9,625,571
18,464,143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人口減少や全国平均を上回る高齢化率（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％）に加え、市内に中心となる産業がないこと等により、財政基盤が弱く、類似団体平均を大きく下回っている。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組織の見直し、窓口サービスの民間委託等による歳出の徹底的な見直しと新生ビジョンに沿った施策の重点化の両立に努め、活力あるまちづくりを展開しつつ、行政の効率化に努めることにより、財政の健全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144992</xdr:rowOff>
    </xdr:to>
    <xdr:cxnSp macro="">
      <xdr:nvCxnSpPr>
        <xdr:cNvPr id="69" name="直線コネクタ 68"/>
        <xdr:cNvCxnSpPr/>
      </xdr:nvCxnSpPr>
      <xdr:spPr>
        <a:xfrm flipV="1">
          <a:off x="4114800" y="76686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144992</xdr:rowOff>
    </xdr:from>
    <xdr:to>
      <xdr:col>19</xdr:col>
      <xdr:colOff>133350</xdr:colOff>
      <xdr:row>44</xdr:row>
      <xdr:rowOff>144992</xdr:rowOff>
    </xdr:to>
    <xdr:cxnSp macro="">
      <xdr:nvCxnSpPr>
        <xdr:cNvPr id="72" name="直線コネクタ 71"/>
        <xdr:cNvCxnSpPr/>
      </xdr:nvCxnSpPr>
      <xdr:spPr>
        <a:xfrm>
          <a:off x="3225800" y="7688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144992</xdr:rowOff>
    </xdr:from>
    <xdr:to>
      <xdr:col>15</xdr:col>
      <xdr:colOff>82550</xdr:colOff>
      <xdr:row>44</xdr:row>
      <xdr:rowOff>165100</xdr:rowOff>
    </xdr:to>
    <xdr:cxnSp macro="">
      <xdr:nvCxnSpPr>
        <xdr:cNvPr id="75" name="直線コネクタ 74"/>
        <xdr:cNvCxnSpPr/>
      </xdr:nvCxnSpPr>
      <xdr:spPr>
        <a:xfrm flipV="1">
          <a:off x="2336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8" name="直線コネクタ 77"/>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94192</xdr:rowOff>
    </xdr:from>
    <xdr:to>
      <xdr:col>15</xdr:col>
      <xdr:colOff>133350</xdr:colOff>
      <xdr:row>45</xdr:row>
      <xdr:rowOff>24342</xdr:rowOff>
    </xdr:to>
    <xdr:sp macro="" textlink="">
      <xdr:nvSpPr>
        <xdr:cNvPr id="92" name="楕円 91"/>
        <xdr:cNvSpPr/>
      </xdr:nvSpPr>
      <xdr:spPr>
        <a:xfrm>
          <a:off x="3175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9119</xdr:rowOff>
    </xdr:from>
    <xdr:ext cx="762000" cy="259045"/>
    <xdr:sp macro="" textlink="">
      <xdr:nvSpPr>
        <xdr:cNvPr id="93" name="テキスト ボックス 92"/>
        <xdr:cNvSpPr txBox="1"/>
      </xdr:nvSpPr>
      <xdr:spPr>
        <a:xfrm>
          <a:off x="2844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4" name="楕円 93"/>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5" name="テキスト ボックス 94"/>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6" name="楕円 95"/>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7" name="テキスト ボックス 96"/>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地方税等が減少する中、交付金、普通交付税が増額となり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経常一般財源の</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により、前年度より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％と類似団体平均を上回った。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普通交付税については、合併算定替割増額の段階的縮減があるものの社会福祉費等の需要額が増となり前年に比べ多かったためである。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少子高齢化の進展による社会保障費、施設の老朽化に伴う維持補修費等が増大するなか、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今後１本算定による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普通交付税は減少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、財政状況は厳しさを増している。今後はより緻密な財政シミュレーションを立てると同時に、行財政改革の取組み強化を図り、経常経費の削減の徹底に努めなければならない。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33201</xdr:rowOff>
    </xdr:from>
    <xdr:to>
      <xdr:col>23</xdr:col>
      <xdr:colOff>133350</xdr:colOff>
      <xdr:row>61</xdr:row>
      <xdr:rowOff>53884</xdr:rowOff>
    </xdr:to>
    <xdr:cxnSp macro="">
      <xdr:nvCxnSpPr>
        <xdr:cNvPr id="134" name="直線コネクタ 133"/>
        <xdr:cNvCxnSpPr/>
      </xdr:nvCxnSpPr>
      <xdr:spPr>
        <a:xfrm flipV="1">
          <a:off x="4114800" y="10491651"/>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53884</xdr:rowOff>
    </xdr:from>
    <xdr:to>
      <xdr:col>19</xdr:col>
      <xdr:colOff>133350</xdr:colOff>
      <xdr:row>61</xdr:row>
      <xdr:rowOff>64226</xdr:rowOff>
    </xdr:to>
    <xdr:cxnSp macro="">
      <xdr:nvCxnSpPr>
        <xdr:cNvPr id="137" name="直線コネクタ 136"/>
        <xdr:cNvCxnSpPr/>
      </xdr:nvCxnSpPr>
      <xdr:spPr>
        <a:xfrm flipV="1">
          <a:off x="3225800" y="1051233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61</xdr:row>
      <xdr:rowOff>64226</xdr:rowOff>
    </xdr:to>
    <xdr:cxnSp macro="">
      <xdr:nvCxnSpPr>
        <xdr:cNvPr id="140" name="直線コネクタ 139"/>
        <xdr:cNvCxnSpPr/>
      </xdr:nvCxnSpPr>
      <xdr:spPr>
        <a:xfrm>
          <a:off x="2336800" y="10336530"/>
          <a:ext cx="889000" cy="18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49530</xdr:rowOff>
    </xdr:from>
    <xdr:to>
      <xdr:col>11</xdr:col>
      <xdr:colOff>31750</xdr:colOff>
      <xdr:row>60</xdr:row>
      <xdr:rowOff>101237</xdr:rowOff>
    </xdr:to>
    <xdr:cxnSp macro="">
      <xdr:nvCxnSpPr>
        <xdr:cNvPr id="143" name="直線コネクタ 142"/>
        <xdr:cNvCxnSpPr/>
      </xdr:nvCxnSpPr>
      <xdr:spPr>
        <a:xfrm flipV="1">
          <a:off x="1447800" y="1033653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153851</xdr:rowOff>
    </xdr:from>
    <xdr:to>
      <xdr:col>23</xdr:col>
      <xdr:colOff>184150</xdr:colOff>
      <xdr:row>61</xdr:row>
      <xdr:rowOff>84001</xdr:rowOff>
    </xdr:to>
    <xdr:sp macro="" textlink="">
      <xdr:nvSpPr>
        <xdr:cNvPr id="153" name="楕円 152"/>
        <xdr:cNvSpPr/>
      </xdr:nvSpPr>
      <xdr:spPr>
        <a:xfrm>
          <a:off x="4902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125928</xdr:rowOff>
    </xdr:from>
    <xdr:ext cx="762000" cy="259045"/>
    <xdr:sp macro="" textlink="">
      <xdr:nvSpPr>
        <xdr:cNvPr id="154" name="財政構造の弾力性該当値テキスト"/>
        <xdr:cNvSpPr txBox="1"/>
      </xdr:nvSpPr>
      <xdr:spPr>
        <a:xfrm>
          <a:off x="5041900" y="1041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3084</xdr:rowOff>
    </xdr:from>
    <xdr:to>
      <xdr:col>19</xdr:col>
      <xdr:colOff>184150</xdr:colOff>
      <xdr:row>61</xdr:row>
      <xdr:rowOff>104684</xdr:rowOff>
    </xdr:to>
    <xdr:sp macro="" textlink="">
      <xdr:nvSpPr>
        <xdr:cNvPr id="155" name="楕円 154"/>
        <xdr:cNvSpPr/>
      </xdr:nvSpPr>
      <xdr:spPr>
        <a:xfrm>
          <a:off x="4064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89461</xdr:rowOff>
    </xdr:from>
    <xdr:ext cx="736600" cy="259045"/>
    <xdr:sp macro="" textlink="">
      <xdr:nvSpPr>
        <xdr:cNvPr id="156" name="テキスト ボックス 155"/>
        <xdr:cNvSpPr txBox="1"/>
      </xdr:nvSpPr>
      <xdr:spPr>
        <a:xfrm>
          <a:off x="3733800" y="10547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13426</xdr:rowOff>
    </xdr:from>
    <xdr:to>
      <xdr:col>15</xdr:col>
      <xdr:colOff>133350</xdr:colOff>
      <xdr:row>61</xdr:row>
      <xdr:rowOff>115026</xdr:rowOff>
    </xdr:to>
    <xdr:sp macro="" textlink="">
      <xdr:nvSpPr>
        <xdr:cNvPr id="157" name="楕円 156"/>
        <xdr:cNvSpPr/>
      </xdr:nvSpPr>
      <xdr:spPr>
        <a:xfrm>
          <a:off x="3175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99803</xdr:rowOff>
    </xdr:from>
    <xdr:ext cx="762000" cy="259045"/>
    <xdr:sp macro="" textlink="">
      <xdr:nvSpPr>
        <xdr:cNvPr id="158" name="テキスト ボックス 157"/>
        <xdr:cNvSpPr txBox="1"/>
      </xdr:nvSpPr>
      <xdr:spPr>
        <a:xfrm>
          <a:off x="2844800" y="1055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170180</xdr:rowOff>
    </xdr:from>
    <xdr:to>
      <xdr:col>11</xdr:col>
      <xdr:colOff>82550</xdr:colOff>
      <xdr:row>60</xdr:row>
      <xdr:rowOff>100330</xdr:rowOff>
    </xdr:to>
    <xdr:sp macro="" textlink="">
      <xdr:nvSpPr>
        <xdr:cNvPr id="159" name="楕円 158"/>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110507</xdr:rowOff>
    </xdr:from>
    <xdr:ext cx="762000" cy="259045"/>
    <xdr:sp macro="" textlink="">
      <xdr:nvSpPr>
        <xdr:cNvPr id="160" name="テキスト ボックス 159"/>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50437</xdr:rowOff>
    </xdr:from>
    <xdr:to>
      <xdr:col>7</xdr:col>
      <xdr:colOff>31750</xdr:colOff>
      <xdr:row>60</xdr:row>
      <xdr:rowOff>152037</xdr:rowOff>
    </xdr:to>
    <xdr:sp macro="" textlink="">
      <xdr:nvSpPr>
        <xdr:cNvPr id="161" name="楕円 160"/>
        <xdr:cNvSpPr/>
      </xdr:nvSpPr>
      <xdr:spPr>
        <a:xfrm>
          <a:off x="1397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136814</xdr:rowOff>
    </xdr:from>
    <xdr:ext cx="762000" cy="259045"/>
    <xdr:sp macro="" textlink="">
      <xdr:nvSpPr>
        <xdr:cNvPr id="162" name="テキスト ボックス 161"/>
        <xdr:cNvSpPr txBox="1"/>
      </xdr:nvSpPr>
      <xdr:spPr>
        <a:xfrm>
          <a:off x="10668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[335,999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全国・県内平均を大きく上回り、類似団体の中でも最低水準となっている。その最大の要因は、人口千人当たり職員数でも全国平均を大きく上回る人件費であることから、行財政改革大綱や定員管理計画に基づき、適正水準への見直しを図っていく必要がある。</a:t>
          </a:r>
        </a:p>
        <a:p>
          <a:r>
            <a:rPr kumimoji="1" lang="ja-JP" altLang="en-US" sz="1200">
              <a:latin typeface="ＭＳ Ｐゴシック" panose="020B0600070205080204" pitchFamily="50" charset="-128"/>
              <a:ea typeface="ＭＳ Ｐゴシック" panose="020B0600070205080204" pitchFamily="50" charset="-128"/>
            </a:rPr>
            <a:t>　今後は、主に直営で運営している施設関係を、民間でも実施可能な部分については、指定管理者制度の導入による民間委託や民間譲渡等を進め、コストの低減を図っていく方針である。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58621</xdr:rowOff>
    </xdr:from>
    <xdr:to>
      <xdr:col>23</xdr:col>
      <xdr:colOff>133350</xdr:colOff>
      <xdr:row>85</xdr:row>
      <xdr:rowOff>118616</xdr:rowOff>
    </xdr:to>
    <xdr:cxnSp macro="">
      <xdr:nvCxnSpPr>
        <xdr:cNvPr id="194" name="直線コネクタ 193"/>
        <xdr:cNvCxnSpPr/>
      </xdr:nvCxnSpPr>
      <xdr:spPr>
        <a:xfrm>
          <a:off x="4114800" y="14631871"/>
          <a:ext cx="838200" cy="5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20234</xdr:rowOff>
    </xdr:from>
    <xdr:to>
      <xdr:col>19</xdr:col>
      <xdr:colOff>133350</xdr:colOff>
      <xdr:row>85</xdr:row>
      <xdr:rowOff>58621</xdr:rowOff>
    </xdr:to>
    <xdr:cxnSp macro="">
      <xdr:nvCxnSpPr>
        <xdr:cNvPr id="197" name="直線コネクタ 196"/>
        <xdr:cNvCxnSpPr/>
      </xdr:nvCxnSpPr>
      <xdr:spPr>
        <a:xfrm>
          <a:off x="3225800" y="14593484"/>
          <a:ext cx="889000" cy="3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158810</xdr:rowOff>
    </xdr:from>
    <xdr:to>
      <xdr:col>15</xdr:col>
      <xdr:colOff>82550</xdr:colOff>
      <xdr:row>85</xdr:row>
      <xdr:rowOff>20234</xdr:rowOff>
    </xdr:to>
    <xdr:cxnSp macro="">
      <xdr:nvCxnSpPr>
        <xdr:cNvPr id="200" name="直線コネクタ 199"/>
        <xdr:cNvCxnSpPr/>
      </xdr:nvCxnSpPr>
      <xdr:spPr>
        <a:xfrm>
          <a:off x="2336800" y="14560610"/>
          <a:ext cx="889000" cy="3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158810</xdr:rowOff>
    </xdr:from>
    <xdr:to>
      <xdr:col>11</xdr:col>
      <xdr:colOff>31750</xdr:colOff>
      <xdr:row>84</xdr:row>
      <xdr:rowOff>158944</xdr:rowOff>
    </xdr:to>
    <xdr:cxnSp macro="">
      <xdr:nvCxnSpPr>
        <xdr:cNvPr id="203" name="直線コネクタ 202"/>
        <xdr:cNvCxnSpPr/>
      </xdr:nvCxnSpPr>
      <xdr:spPr>
        <a:xfrm flipV="1">
          <a:off x="1447800" y="14560610"/>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67816</xdr:rowOff>
    </xdr:from>
    <xdr:to>
      <xdr:col>23</xdr:col>
      <xdr:colOff>184150</xdr:colOff>
      <xdr:row>85</xdr:row>
      <xdr:rowOff>169416</xdr:rowOff>
    </xdr:to>
    <xdr:sp macro="" textlink="">
      <xdr:nvSpPr>
        <xdr:cNvPr id="213" name="楕円 212"/>
        <xdr:cNvSpPr/>
      </xdr:nvSpPr>
      <xdr:spPr>
        <a:xfrm>
          <a:off x="4902200" y="1464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39893</xdr:rowOff>
    </xdr:from>
    <xdr:ext cx="762000" cy="259045"/>
    <xdr:sp macro="" textlink="">
      <xdr:nvSpPr>
        <xdr:cNvPr id="214" name="人件費・物件費等の状況該当値テキスト"/>
        <xdr:cNvSpPr txBox="1"/>
      </xdr:nvSpPr>
      <xdr:spPr>
        <a:xfrm>
          <a:off x="5041900" y="146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7821</xdr:rowOff>
    </xdr:from>
    <xdr:to>
      <xdr:col>19</xdr:col>
      <xdr:colOff>184150</xdr:colOff>
      <xdr:row>85</xdr:row>
      <xdr:rowOff>109421</xdr:rowOff>
    </xdr:to>
    <xdr:sp macro="" textlink="">
      <xdr:nvSpPr>
        <xdr:cNvPr id="215" name="楕円 214"/>
        <xdr:cNvSpPr/>
      </xdr:nvSpPr>
      <xdr:spPr>
        <a:xfrm>
          <a:off x="4064000" y="1458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94198</xdr:rowOff>
    </xdr:from>
    <xdr:ext cx="736600" cy="259045"/>
    <xdr:sp macro="" textlink="">
      <xdr:nvSpPr>
        <xdr:cNvPr id="216" name="テキスト ボックス 215"/>
        <xdr:cNvSpPr txBox="1"/>
      </xdr:nvSpPr>
      <xdr:spPr>
        <a:xfrm>
          <a:off x="3733800" y="1466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140884</xdr:rowOff>
    </xdr:from>
    <xdr:to>
      <xdr:col>15</xdr:col>
      <xdr:colOff>133350</xdr:colOff>
      <xdr:row>85</xdr:row>
      <xdr:rowOff>71034</xdr:rowOff>
    </xdr:to>
    <xdr:sp macro="" textlink="">
      <xdr:nvSpPr>
        <xdr:cNvPr id="217" name="楕円 216"/>
        <xdr:cNvSpPr/>
      </xdr:nvSpPr>
      <xdr:spPr>
        <a:xfrm>
          <a:off x="3175000" y="1454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55811</xdr:rowOff>
    </xdr:from>
    <xdr:ext cx="762000" cy="259045"/>
    <xdr:sp macro="" textlink="">
      <xdr:nvSpPr>
        <xdr:cNvPr id="218" name="テキスト ボックス 217"/>
        <xdr:cNvSpPr txBox="1"/>
      </xdr:nvSpPr>
      <xdr:spPr>
        <a:xfrm>
          <a:off x="2844800" y="146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108010</xdr:rowOff>
    </xdr:from>
    <xdr:to>
      <xdr:col>11</xdr:col>
      <xdr:colOff>82550</xdr:colOff>
      <xdr:row>85</xdr:row>
      <xdr:rowOff>38160</xdr:rowOff>
    </xdr:to>
    <xdr:sp macro="" textlink="">
      <xdr:nvSpPr>
        <xdr:cNvPr id="219" name="楕円 218"/>
        <xdr:cNvSpPr/>
      </xdr:nvSpPr>
      <xdr:spPr>
        <a:xfrm>
          <a:off x="2286000" y="145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22937</xdr:rowOff>
    </xdr:from>
    <xdr:ext cx="762000" cy="259045"/>
    <xdr:sp macro="" textlink="">
      <xdr:nvSpPr>
        <xdr:cNvPr id="220" name="テキスト ボックス 219"/>
        <xdr:cNvSpPr txBox="1"/>
      </xdr:nvSpPr>
      <xdr:spPr>
        <a:xfrm>
          <a:off x="1955800" y="1459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108144</xdr:rowOff>
    </xdr:from>
    <xdr:to>
      <xdr:col>7</xdr:col>
      <xdr:colOff>31750</xdr:colOff>
      <xdr:row>85</xdr:row>
      <xdr:rowOff>38294</xdr:rowOff>
    </xdr:to>
    <xdr:sp macro="" textlink="">
      <xdr:nvSpPr>
        <xdr:cNvPr id="221" name="楕円 220"/>
        <xdr:cNvSpPr/>
      </xdr:nvSpPr>
      <xdr:spPr>
        <a:xfrm>
          <a:off x="1397000" y="145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23071</xdr:rowOff>
    </xdr:from>
    <xdr:ext cx="762000" cy="259045"/>
    <xdr:sp macro="" textlink="">
      <xdr:nvSpPr>
        <xdr:cNvPr id="222" name="テキスト ボックス 221"/>
        <xdr:cNvSpPr txBox="1"/>
      </xdr:nvSpPr>
      <xdr:spPr>
        <a:xfrm>
          <a:off x="1066800" y="1459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職員給与のカットや職員手当の見直しなどを実施してきたが、類似団体平均よりも依然として高い水準にある。今後は、給与体系の見直しなど、より一層の職員給の適正化に努めていく必要がある。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113091</xdr:rowOff>
    </xdr:from>
    <xdr:to>
      <xdr:col>81</xdr:col>
      <xdr:colOff>44450</xdr:colOff>
      <xdr:row>86</xdr:row>
      <xdr:rowOff>124582</xdr:rowOff>
    </xdr:to>
    <xdr:cxnSp macro="">
      <xdr:nvCxnSpPr>
        <xdr:cNvPr id="258" name="直線コネクタ 257"/>
        <xdr:cNvCxnSpPr/>
      </xdr:nvCxnSpPr>
      <xdr:spPr>
        <a:xfrm flipV="1">
          <a:off x="16179800" y="1485779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86</xdr:row>
      <xdr:rowOff>124582</xdr:rowOff>
    </xdr:to>
    <xdr:cxnSp macro="">
      <xdr:nvCxnSpPr>
        <xdr:cNvPr id="261" name="直線コネクタ 260"/>
        <xdr:cNvCxnSpPr/>
      </xdr:nvCxnSpPr>
      <xdr:spPr>
        <a:xfrm>
          <a:off x="15290800" y="148348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90109</xdr:rowOff>
    </xdr:from>
    <xdr:to>
      <xdr:col>72</xdr:col>
      <xdr:colOff>203200</xdr:colOff>
      <xdr:row>86</xdr:row>
      <xdr:rowOff>124582</xdr:rowOff>
    </xdr:to>
    <xdr:cxnSp macro="">
      <xdr:nvCxnSpPr>
        <xdr:cNvPr id="264" name="直線コネクタ 263"/>
        <xdr:cNvCxnSpPr/>
      </xdr:nvCxnSpPr>
      <xdr:spPr>
        <a:xfrm flipV="1">
          <a:off x="14401800" y="14834809"/>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113091</xdr:rowOff>
    </xdr:from>
    <xdr:to>
      <xdr:col>68</xdr:col>
      <xdr:colOff>152400</xdr:colOff>
      <xdr:row>86</xdr:row>
      <xdr:rowOff>124582</xdr:rowOff>
    </xdr:to>
    <xdr:cxnSp macro="">
      <xdr:nvCxnSpPr>
        <xdr:cNvPr id="267" name="直線コネクタ 266"/>
        <xdr:cNvCxnSpPr/>
      </xdr:nvCxnSpPr>
      <xdr:spPr>
        <a:xfrm>
          <a:off x="13512800" y="148577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77" name="楕円 276"/>
        <xdr:cNvSpPr/>
      </xdr:nvSpPr>
      <xdr:spPr>
        <a:xfrm>
          <a:off x="169672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34368</xdr:rowOff>
    </xdr:from>
    <xdr:ext cx="762000" cy="259045"/>
    <xdr:sp macro="" textlink="">
      <xdr:nvSpPr>
        <xdr:cNvPr id="278" name="給与水準   （国との比較）該当値テキスト"/>
        <xdr:cNvSpPr txBox="1"/>
      </xdr:nvSpPr>
      <xdr:spPr>
        <a:xfrm>
          <a:off x="17106900" y="1477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73782</xdr:rowOff>
    </xdr:from>
    <xdr:to>
      <xdr:col>77</xdr:col>
      <xdr:colOff>95250</xdr:colOff>
      <xdr:row>87</xdr:row>
      <xdr:rowOff>3932</xdr:rowOff>
    </xdr:to>
    <xdr:sp macro="" textlink="">
      <xdr:nvSpPr>
        <xdr:cNvPr id="279" name="楕円 278"/>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80" name="テキスト ボックス 279"/>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39309</xdr:rowOff>
    </xdr:from>
    <xdr:to>
      <xdr:col>73</xdr:col>
      <xdr:colOff>44450</xdr:colOff>
      <xdr:row>86</xdr:row>
      <xdr:rowOff>140909</xdr:rowOff>
    </xdr:to>
    <xdr:sp macro="" textlink="">
      <xdr:nvSpPr>
        <xdr:cNvPr id="281" name="楕円 280"/>
        <xdr:cNvSpPr/>
      </xdr:nvSpPr>
      <xdr:spPr>
        <a:xfrm>
          <a:off x="15240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82" name="テキスト ボックス 281"/>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73782</xdr:rowOff>
    </xdr:from>
    <xdr:to>
      <xdr:col>68</xdr:col>
      <xdr:colOff>203200</xdr:colOff>
      <xdr:row>87</xdr:row>
      <xdr:rowOff>3932</xdr:rowOff>
    </xdr:to>
    <xdr:sp macro="" textlink="">
      <xdr:nvSpPr>
        <xdr:cNvPr id="283" name="楕円 282"/>
        <xdr:cNvSpPr/>
      </xdr:nvSpPr>
      <xdr:spPr>
        <a:xfrm>
          <a:off x="14351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160159</xdr:rowOff>
    </xdr:from>
    <xdr:ext cx="762000" cy="259045"/>
    <xdr:sp macro="" textlink="">
      <xdr:nvSpPr>
        <xdr:cNvPr id="284" name="テキスト ボックス 283"/>
        <xdr:cNvSpPr txBox="1"/>
      </xdr:nvSpPr>
      <xdr:spPr>
        <a:xfrm>
          <a:off x="14020800" y="149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62291</xdr:rowOff>
    </xdr:from>
    <xdr:to>
      <xdr:col>64</xdr:col>
      <xdr:colOff>152400</xdr:colOff>
      <xdr:row>86</xdr:row>
      <xdr:rowOff>163891</xdr:rowOff>
    </xdr:to>
    <xdr:sp macro="" textlink="">
      <xdr:nvSpPr>
        <xdr:cNvPr id="285" name="楕円 284"/>
        <xdr:cNvSpPr/>
      </xdr:nvSpPr>
      <xdr:spPr>
        <a:xfrm>
          <a:off x="13462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148668</xdr:rowOff>
    </xdr:from>
    <xdr:ext cx="762000" cy="259045"/>
    <xdr:sp macro="" textlink="">
      <xdr:nvSpPr>
        <xdr:cNvPr id="286" name="テキスト ボックス 285"/>
        <xdr:cNvSpPr txBox="1"/>
      </xdr:nvSpPr>
      <xdr:spPr>
        <a:xfrm>
          <a:off x="13131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全国・県内平均を大きく上回り、類似団体の中でも多い状況となっている。合併後１０年間で２５％を超える職員数の削減を実施しているが、更なる職員数の適正化に向け、今後も定員管理計画に沿った職員数の削減を図っていく。</a:t>
          </a:r>
        </a:p>
        <a:p>
          <a:r>
            <a:rPr kumimoji="1" lang="ja-JP" altLang="en-US" sz="1200">
              <a:latin typeface="ＭＳ Ｐゴシック" panose="020B0600070205080204" pitchFamily="50" charset="-128"/>
              <a:ea typeface="ＭＳ Ｐゴシック" panose="020B0600070205080204" pitchFamily="50" charset="-128"/>
            </a:rPr>
            <a:t>　 職員数が多い要因としては、過疎化による人口の減少や、ごみ・し尿収集の民間委託は行っているものの、市の面積が広大で条件不利地域が多いなか、合併団体であるが故の地域の均衡が求められることから、公共施設等の整理統合などの行財政改革が結果的に進まず、思ったほどの職員数の削減につながっていないことなどもあげられ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88537</xdr:rowOff>
    </xdr:from>
    <xdr:to>
      <xdr:col>81</xdr:col>
      <xdr:colOff>44450</xdr:colOff>
      <xdr:row>65</xdr:row>
      <xdr:rowOff>108071</xdr:rowOff>
    </xdr:to>
    <xdr:cxnSp macro="">
      <xdr:nvCxnSpPr>
        <xdr:cNvPr id="323" name="直線コネクタ 322"/>
        <xdr:cNvCxnSpPr/>
      </xdr:nvCxnSpPr>
      <xdr:spPr>
        <a:xfrm>
          <a:off x="16179800" y="11232787"/>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88537</xdr:rowOff>
    </xdr:from>
    <xdr:to>
      <xdr:col>77</xdr:col>
      <xdr:colOff>44450</xdr:colOff>
      <xdr:row>65</xdr:row>
      <xdr:rowOff>103475</xdr:rowOff>
    </xdr:to>
    <xdr:cxnSp macro="">
      <xdr:nvCxnSpPr>
        <xdr:cNvPr id="326" name="直線コネクタ 325"/>
        <xdr:cNvCxnSpPr/>
      </xdr:nvCxnSpPr>
      <xdr:spPr>
        <a:xfrm flipV="1">
          <a:off x="15290800" y="11232787"/>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69004</xdr:rowOff>
    </xdr:from>
    <xdr:to>
      <xdr:col>72</xdr:col>
      <xdr:colOff>203200</xdr:colOff>
      <xdr:row>65</xdr:row>
      <xdr:rowOff>103475</xdr:rowOff>
    </xdr:to>
    <xdr:cxnSp macro="">
      <xdr:nvCxnSpPr>
        <xdr:cNvPr id="329" name="直線コネクタ 328"/>
        <xdr:cNvCxnSpPr/>
      </xdr:nvCxnSpPr>
      <xdr:spPr>
        <a:xfrm>
          <a:off x="14401800" y="1121325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60960</xdr:rowOff>
    </xdr:from>
    <xdr:to>
      <xdr:col>68</xdr:col>
      <xdr:colOff>152400</xdr:colOff>
      <xdr:row>65</xdr:row>
      <xdr:rowOff>69004</xdr:rowOff>
    </xdr:to>
    <xdr:cxnSp macro="">
      <xdr:nvCxnSpPr>
        <xdr:cNvPr id="332" name="直線コネクタ 331"/>
        <xdr:cNvCxnSpPr/>
      </xdr:nvCxnSpPr>
      <xdr:spPr>
        <a:xfrm>
          <a:off x="13512800" y="112052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57271</xdr:rowOff>
    </xdr:from>
    <xdr:to>
      <xdr:col>81</xdr:col>
      <xdr:colOff>95250</xdr:colOff>
      <xdr:row>65</xdr:row>
      <xdr:rowOff>158871</xdr:rowOff>
    </xdr:to>
    <xdr:sp macro="" textlink="">
      <xdr:nvSpPr>
        <xdr:cNvPr id="342" name="楕円 341"/>
        <xdr:cNvSpPr/>
      </xdr:nvSpPr>
      <xdr:spPr>
        <a:xfrm>
          <a:off x="16967200" y="1120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29348</xdr:rowOff>
    </xdr:from>
    <xdr:ext cx="762000" cy="259045"/>
    <xdr:sp macro="" textlink="">
      <xdr:nvSpPr>
        <xdr:cNvPr id="343" name="定員管理の状況該当値テキスト"/>
        <xdr:cNvSpPr txBox="1"/>
      </xdr:nvSpPr>
      <xdr:spPr>
        <a:xfrm>
          <a:off x="17106900" y="1117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37737</xdr:rowOff>
    </xdr:from>
    <xdr:to>
      <xdr:col>77</xdr:col>
      <xdr:colOff>95250</xdr:colOff>
      <xdr:row>65</xdr:row>
      <xdr:rowOff>139337</xdr:rowOff>
    </xdr:to>
    <xdr:sp macro="" textlink="">
      <xdr:nvSpPr>
        <xdr:cNvPr id="344" name="楕円 343"/>
        <xdr:cNvSpPr/>
      </xdr:nvSpPr>
      <xdr:spPr>
        <a:xfrm>
          <a:off x="16129000" y="111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124114</xdr:rowOff>
    </xdr:from>
    <xdr:ext cx="736600" cy="259045"/>
    <xdr:sp macro="" textlink="">
      <xdr:nvSpPr>
        <xdr:cNvPr id="345" name="テキスト ボックス 344"/>
        <xdr:cNvSpPr txBox="1"/>
      </xdr:nvSpPr>
      <xdr:spPr>
        <a:xfrm>
          <a:off x="15798800" y="11268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52675</xdr:rowOff>
    </xdr:from>
    <xdr:to>
      <xdr:col>73</xdr:col>
      <xdr:colOff>44450</xdr:colOff>
      <xdr:row>65</xdr:row>
      <xdr:rowOff>154275</xdr:rowOff>
    </xdr:to>
    <xdr:sp macro="" textlink="">
      <xdr:nvSpPr>
        <xdr:cNvPr id="346" name="楕円 345"/>
        <xdr:cNvSpPr/>
      </xdr:nvSpPr>
      <xdr:spPr>
        <a:xfrm>
          <a:off x="15240000" y="111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139052</xdr:rowOff>
    </xdr:from>
    <xdr:ext cx="762000" cy="259045"/>
    <xdr:sp macro="" textlink="">
      <xdr:nvSpPr>
        <xdr:cNvPr id="347" name="テキスト ボックス 346"/>
        <xdr:cNvSpPr txBox="1"/>
      </xdr:nvSpPr>
      <xdr:spPr>
        <a:xfrm>
          <a:off x="14909800" y="1128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18204</xdr:rowOff>
    </xdr:from>
    <xdr:to>
      <xdr:col>68</xdr:col>
      <xdr:colOff>203200</xdr:colOff>
      <xdr:row>65</xdr:row>
      <xdr:rowOff>119804</xdr:rowOff>
    </xdr:to>
    <xdr:sp macro="" textlink="">
      <xdr:nvSpPr>
        <xdr:cNvPr id="348" name="楕円 347"/>
        <xdr:cNvSpPr/>
      </xdr:nvSpPr>
      <xdr:spPr>
        <a:xfrm>
          <a:off x="14351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104581</xdr:rowOff>
    </xdr:from>
    <xdr:ext cx="762000" cy="259045"/>
    <xdr:sp macro="" textlink="">
      <xdr:nvSpPr>
        <xdr:cNvPr id="349" name="テキスト ボックス 348"/>
        <xdr:cNvSpPr txBox="1"/>
      </xdr:nvSpPr>
      <xdr:spPr>
        <a:xfrm>
          <a:off x="14020800" y="112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10160</xdr:rowOff>
    </xdr:from>
    <xdr:to>
      <xdr:col>64</xdr:col>
      <xdr:colOff>152400</xdr:colOff>
      <xdr:row>65</xdr:row>
      <xdr:rowOff>111760</xdr:rowOff>
    </xdr:to>
    <xdr:sp macro="" textlink="">
      <xdr:nvSpPr>
        <xdr:cNvPr id="350" name="楕円 349"/>
        <xdr:cNvSpPr/>
      </xdr:nvSpPr>
      <xdr:spPr>
        <a:xfrm>
          <a:off x="13462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96537</xdr:rowOff>
    </xdr:from>
    <xdr:ext cx="762000" cy="259045"/>
    <xdr:sp macro="" textlink="">
      <xdr:nvSpPr>
        <xdr:cNvPr id="351" name="テキスト ボックス 350"/>
        <xdr:cNvSpPr txBox="1"/>
      </xdr:nvSpPr>
      <xdr:spPr>
        <a:xfrm>
          <a:off x="13131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一部償還が終了し、元利償還額が一時的に減少したことなどにより前年より改善しているものの、大規模公共事業に係る起債の償還等が予定されており、今後は不要不急な事業は控え、市民ニーズ・行政需要実態に即した事業を厳選したうえで、地方債の計画的な発行に努めていく必要があ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94933</xdr:rowOff>
    </xdr:from>
    <xdr:to>
      <xdr:col>81</xdr:col>
      <xdr:colOff>44450</xdr:colOff>
      <xdr:row>36</xdr:row>
      <xdr:rowOff>98954</xdr:rowOff>
    </xdr:to>
    <xdr:cxnSp macro="">
      <xdr:nvCxnSpPr>
        <xdr:cNvPr id="385" name="直線コネクタ 384"/>
        <xdr:cNvCxnSpPr/>
      </xdr:nvCxnSpPr>
      <xdr:spPr>
        <a:xfrm flipV="1">
          <a:off x="16179800" y="6267133"/>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98954</xdr:rowOff>
    </xdr:from>
    <xdr:to>
      <xdr:col>77</xdr:col>
      <xdr:colOff>44450</xdr:colOff>
      <xdr:row>36</xdr:row>
      <xdr:rowOff>102976</xdr:rowOff>
    </xdr:to>
    <xdr:cxnSp macro="">
      <xdr:nvCxnSpPr>
        <xdr:cNvPr id="388" name="直線コネクタ 387"/>
        <xdr:cNvCxnSpPr/>
      </xdr:nvCxnSpPr>
      <xdr:spPr>
        <a:xfrm flipV="1">
          <a:off x="15290800" y="627115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98954</xdr:rowOff>
    </xdr:from>
    <xdr:to>
      <xdr:col>72</xdr:col>
      <xdr:colOff>203200</xdr:colOff>
      <xdr:row>36</xdr:row>
      <xdr:rowOff>102976</xdr:rowOff>
    </xdr:to>
    <xdr:cxnSp macro="">
      <xdr:nvCxnSpPr>
        <xdr:cNvPr id="391" name="直線コネクタ 390"/>
        <xdr:cNvCxnSpPr/>
      </xdr:nvCxnSpPr>
      <xdr:spPr>
        <a:xfrm>
          <a:off x="14401800" y="627115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96943</xdr:rowOff>
    </xdr:from>
    <xdr:to>
      <xdr:col>68</xdr:col>
      <xdr:colOff>152400</xdr:colOff>
      <xdr:row>36</xdr:row>
      <xdr:rowOff>98954</xdr:rowOff>
    </xdr:to>
    <xdr:cxnSp macro="">
      <xdr:nvCxnSpPr>
        <xdr:cNvPr id="394" name="直線コネクタ 393"/>
        <xdr:cNvCxnSpPr/>
      </xdr:nvCxnSpPr>
      <xdr:spPr>
        <a:xfrm>
          <a:off x="13512800" y="626914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44133</xdr:rowOff>
    </xdr:from>
    <xdr:to>
      <xdr:col>81</xdr:col>
      <xdr:colOff>95250</xdr:colOff>
      <xdr:row>36</xdr:row>
      <xdr:rowOff>145733</xdr:rowOff>
    </xdr:to>
    <xdr:sp macro="" textlink="">
      <xdr:nvSpPr>
        <xdr:cNvPr id="404" name="楕円 403"/>
        <xdr:cNvSpPr/>
      </xdr:nvSpPr>
      <xdr:spPr>
        <a:xfrm>
          <a:off x="16967200" y="62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60660</xdr:rowOff>
    </xdr:from>
    <xdr:ext cx="762000" cy="259045"/>
    <xdr:sp macro="" textlink="">
      <xdr:nvSpPr>
        <xdr:cNvPr id="405" name="公債費負担の状況該当値テキスト"/>
        <xdr:cNvSpPr txBox="1"/>
      </xdr:nvSpPr>
      <xdr:spPr>
        <a:xfrm>
          <a:off x="17106900" y="60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48154</xdr:rowOff>
    </xdr:from>
    <xdr:to>
      <xdr:col>77</xdr:col>
      <xdr:colOff>95250</xdr:colOff>
      <xdr:row>36</xdr:row>
      <xdr:rowOff>149754</xdr:rowOff>
    </xdr:to>
    <xdr:sp macro="" textlink="">
      <xdr:nvSpPr>
        <xdr:cNvPr id="406" name="楕円 405"/>
        <xdr:cNvSpPr/>
      </xdr:nvSpPr>
      <xdr:spPr>
        <a:xfrm>
          <a:off x="161290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159931</xdr:rowOff>
    </xdr:from>
    <xdr:ext cx="736600" cy="259045"/>
    <xdr:sp macro="" textlink="">
      <xdr:nvSpPr>
        <xdr:cNvPr id="407" name="テキスト ボックス 406"/>
        <xdr:cNvSpPr txBox="1"/>
      </xdr:nvSpPr>
      <xdr:spPr>
        <a:xfrm>
          <a:off x="15798800" y="598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52176</xdr:rowOff>
    </xdr:from>
    <xdr:to>
      <xdr:col>73</xdr:col>
      <xdr:colOff>44450</xdr:colOff>
      <xdr:row>36</xdr:row>
      <xdr:rowOff>153776</xdr:rowOff>
    </xdr:to>
    <xdr:sp macro="" textlink="">
      <xdr:nvSpPr>
        <xdr:cNvPr id="408" name="楕円 407"/>
        <xdr:cNvSpPr/>
      </xdr:nvSpPr>
      <xdr:spPr>
        <a:xfrm>
          <a:off x="15240000" y="62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163953</xdr:rowOff>
    </xdr:from>
    <xdr:ext cx="762000" cy="259045"/>
    <xdr:sp macro="" textlink="">
      <xdr:nvSpPr>
        <xdr:cNvPr id="409" name="テキスト ボックス 408"/>
        <xdr:cNvSpPr txBox="1"/>
      </xdr:nvSpPr>
      <xdr:spPr>
        <a:xfrm>
          <a:off x="14909800" y="599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48154</xdr:rowOff>
    </xdr:from>
    <xdr:to>
      <xdr:col>68</xdr:col>
      <xdr:colOff>203200</xdr:colOff>
      <xdr:row>36</xdr:row>
      <xdr:rowOff>149754</xdr:rowOff>
    </xdr:to>
    <xdr:sp macro="" textlink="">
      <xdr:nvSpPr>
        <xdr:cNvPr id="410" name="楕円 409"/>
        <xdr:cNvSpPr/>
      </xdr:nvSpPr>
      <xdr:spPr>
        <a:xfrm>
          <a:off x="143510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159931</xdr:rowOff>
    </xdr:from>
    <xdr:ext cx="762000" cy="259045"/>
    <xdr:sp macro="" textlink="">
      <xdr:nvSpPr>
        <xdr:cNvPr id="411" name="テキスト ボックス 410"/>
        <xdr:cNvSpPr txBox="1"/>
      </xdr:nvSpPr>
      <xdr:spPr>
        <a:xfrm>
          <a:off x="14020800" y="598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46143</xdr:rowOff>
    </xdr:from>
    <xdr:to>
      <xdr:col>64</xdr:col>
      <xdr:colOff>152400</xdr:colOff>
      <xdr:row>36</xdr:row>
      <xdr:rowOff>147743</xdr:rowOff>
    </xdr:to>
    <xdr:sp macro="" textlink="">
      <xdr:nvSpPr>
        <xdr:cNvPr id="412" name="楕円 411"/>
        <xdr:cNvSpPr/>
      </xdr:nvSpPr>
      <xdr:spPr>
        <a:xfrm>
          <a:off x="13462000" y="6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157920</xdr:rowOff>
    </xdr:from>
    <xdr:ext cx="762000" cy="259045"/>
    <xdr:sp macro="" textlink="">
      <xdr:nvSpPr>
        <xdr:cNvPr id="413" name="テキスト ボックス 412"/>
        <xdr:cNvSpPr txBox="1"/>
      </xdr:nvSpPr>
      <xdr:spPr>
        <a:xfrm>
          <a:off x="13131800" y="598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債務負担行為に基づく支出予定額の減や普通交付税の増による標準財政規模の増により前年よりも負担比率は改善しているが、平成２８年度以降、大規模公共事業や国営事業負担金に係る地方債発行額が増加しているため、上昇傾向にある。　</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今後は、不要不急な事業は控え、市民ニーズ・行政需要実態に即した事業を厳選したうえで、地方債の計画的な発行に努めていく必要がある。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70506</xdr:rowOff>
    </xdr:from>
    <xdr:to>
      <xdr:col>81</xdr:col>
      <xdr:colOff>44450</xdr:colOff>
      <xdr:row>14</xdr:row>
      <xdr:rowOff>118766</xdr:rowOff>
    </xdr:to>
    <xdr:cxnSp macro="">
      <xdr:nvCxnSpPr>
        <xdr:cNvPr id="447" name="直線コネクタ 446"/>
        <xdr:cNvCxnSpPr/>
      </xdr:nvCxnSpPr>
      <xdr:spPr>
        <a:xfrm flipV="1">
          <a:off x="16179800" y="247080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12594</xdr:rowOff>
    </xdr:from>
    <xdr:to>
      <xdr:col>77</xdr:col>
      <xdr:colOff>44450</xdr:colOff>
      <xdr:row>14</xdr:row>
      <xdr:rowOff>118766</xdr:rowOff>
    </xdr:to>
    <xdr:cxnSp macro="">
      <xdr:nvCxnSpPr>
        <xdr:cNvPr id="450" name="直線コネクタ 449"/>
        <xdr:cNvCxnSpPr/>
      </xdr:nvCxnSpPr>
      <xdr:spPr>
        <a:xfrm>
          <a:off x="15290800" y="241289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165545</xdr:rowOff>
    </xdr:from>
    <xdr:to>
      <xdr:col>72</xdr:col>
      <xdr:colOff>203200</xdr:colOff>
      <xdr:row>14</xdr:row>
      <xdr:rowOff>12594</xdr:rowOff>
    </xdr:to>
    <xdr:cxnSp macro="">
      <xdr:nvCxnSpPr>
        <xdr:cNvPr id="453" name="直線コネクタ 452"/>
        <xdr:cNvCxnSpPr/>
      </xdr:nvCxnSpPr>
      <xdr:spPr>
        <a:xfrm>
          <a:off x="14401800" y="2394395"/>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133519</xdr:rowOff>
    </xdr:from>
    <xdr:to>
      <xdr:col>68</xdr:col>
      <xdr:colOff>203200</xdr:colOff>
      <xdr:row>15</xdr:row>
      <xdr:rowOff>63669</xdr:rowOff>
    </xdr:to>
    <xdr:sp macro="" textlink="">
      <xdr:nvSpPr>
        <xdr:cNvPr id="456" name="フローチャート: 判断 455"/>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7" name="テキスト ボックス 456"/>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8" name="フローチャート: 判断 457"/>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59" name="テキスト ボックス 458"/>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19706</xdr:rowOff>
    </xdr:from>
    <xdr:to>
      <xdr:col>81</xdr:col>
      <xdr:colOff>95250</xdr:colOff>
      <xdr:row>14</xdr:row>
      <xdr:rowOff>121306</xdr:rowOff>
    </xdr:to>
    <xdr:sp macro="" textlink="">
      <xdr:nvSpPr>
        <xdr:cNvPr id="465" name="楕円 464"/>
        <xdr:cNvSpPr/>
      </xdr:nvSpPr>
      <xdr:spPr>
        <a:xfrm>
          <a:off x="16967200" y="242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112433</xdr:rowOff>
    </xdr:from>
    <xdr:ext cx="762000" cy="259045"/>
    <xdr:sp macro="" textlink="">
      <xdr:nvSpPr>
        <xdr:cNvPr id="466" name="将来負担の状況該当値テキスト"/>
        <xdr:cNvSpPr txBox="1"/>
      </xdr:nvSpPr>
      <xdr:spPr>
        <a:xfrm>
          <a:off x="17106900" y="234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67966</xdr:rowOff>
    </xdr:from>
    <xdr:to>
      <xdr:col>77</xdr:col>
      <xdr:colOff>95250</xdr:colOff>
      <xdr:row>14</xdr:row>
      <xdr:rowOff>169566</xdr:rowOff>
    </xdr:to>
    <xdr:sp macro="" textlink="">
      <xdr:nvSpPr>
        <xdr:cNvPr id="467" name="楕円 466"/>
        <xdr:cNvSpPr/>
      </xdr:nvSpPr>
      <xdr:spPr>
        <a:xfrm>
          <a:off x="16129000" y="246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8293</xdr:rowOff>
    </xdr:from>
    <xdr:ext cx="736600" cy="259045"/>
    <xdr:sp macro="" textlink="">
      <xdr:nvSpPr>
        <xdr:cNvPr id="468" name="テキスト ボックス 467"/>
        <xdr:cNvSpPr txBox="1"/>
      </xdr:nvSpPr>
      <xdr:spPr>
        <a:xfrm>
          <a:off x="15798800" y="2237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133244</xdr:rowOff>
    </xdr:from>
    <xdr:to>
      <xdr:col>73</xdr:col>
      <xdr:colOff>44450</xdr:colOff>
      <xdr:row>14</xdr:row>
      <xdr:rowOff>63394</xdr:rowOff>
    </xdr:to>
    <xdr:sp macro="" textlink="">
      <xdr:nvSpPr>
        <xdr:cNvPr id="469" name="楕円 468"/>
        <xdr:cNvSpPr/>
      </xdr:nvSpPr>
      <xdr:spPr>
        <a:xfrm>
          <a:off x="15240000" y="236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73571</xdr:rowOff>
    </xdr:from>
    <xdr:ext cx="762000" cy="259045"/>
    <xdr:sp macro="" textlink="">
      <xdr:nvSpPr>
        <xdr:cNvPr id="470" name="テキスト ボックス 469"/>
        <xdr:cNvSpPr txBox="1"/>
      </xdr:nvSpPr>
      <xdr:spPr>
        <a:xfrm>
          <a:off x="14909800" y="213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114745</xdr:rowOff>
    </xdr:from>
    <xdr:to>
      <xdr:col>68</xdr:col>
      <xdr:colOff>203200</xdr:colOff>
      <xdr:row>14</xdr:row>
      <xdr:rowOff>44895</xdr:rowOff>
    </xdr:to>
    <xdr:sp macro="" textlink="">
      <xdr:nvSpPr>
        <xdr:cNvPr id="471" name="楕円 470"/>
        <xdr:cNvSpPr/>
      </xdr:nvSpPr>
      <xdr:spPr>
        <a:xfrm>
          <a:off x="14351000" y="234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55072</xdr:rowOff>
    </xdr:from>
    <xdr:ext cx="762000" cy="259045"/>
    <xdr:sp macro="" textlink="">
      <xdr:nvSpPr>
        <xdr:cNvPr id="472" name="テキスト ボックス 471"/>
        <xdr:cNvSpPr txBox="1"/>
      </xdr:nvSpPr>
      <xdr:spPr>
        <a:xfrm>
          <a:off x="14020800" y="211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20,855
20,621
477.53
24,648,328
23,910,938
404,380
9,625,571
18,464,143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人口千人当たりの職員数が、全国・県内平均を大きく上回り類似団体で最低水準となっていることから、経常収支比率に占める人件費の割合が非常に高い。</a:t>
          </a:r>
        </a:p>
        <a:p>
          <a:r>
            <a:rPr kumimoji="1" lang="ja-JP" altLang="en-US" sz="1200">
              <a:latin typeface="ＭＳ Ｐゴシック" panose="020B0600070205080204" pitchFamily="50" charset="-128"/>
              <a:ea typeface="ＭＳ Ｐゴシック" panose="020B0600070205080204" pitchFamily="50" charset="-128"/>
            </a:rPr>
            <a:t>　今後も、行財政改革大綱や定員管理計画に沿って、職員数の適正化等を行い、人件費の削減に努める。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12700</xdr:rowOff>
    </xdr:from>
    <xdr:to>
      <xdr:col>24</xdr:col>
      <xdr:colOff>25400</xdr:colOff>
      <xdr:row>40</xdr:row>
      <xdr:rowOff>50800</xdr:rowOff>
    </xdr:to>
    <xdr:cxnSp macro="">
      <xdr:nvCxnSpPr>
        <xdr:cNvPr id="66" name="直線コネクタ 65"/>
        <xdr:cNvCxnSpPr/>
      </xdr:nvCxnSpPr>
      <xdr:spPr>
        <a:xfrm flipV="1">
          <a:off x="3987800" y="6870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50800</xdr:rowOff>
    </xdr:from>
    <xdr:to>
      <xdr:col>19</xdr:col>
      <xdr:colOff>187325</xdr:colOff>
      <xdr:row>40</xdr:row>
      <xdr:rowOff>50800</xdr:rowOff>
    </xdr:to>
    <xdr:cxnSp macro="">
      <xdr:nvCxnSpPr>
        <xdr:cNvPr id="69" name="直線コネクタ 68"/>
        <xdr:cNvCxnSpPr/>
      </xdr:nvCxnSpPr>
      <xdr:spPr>
        <a:xfrm>
          <a:off x="3098800" y="690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40</xdr:row>
      <xdr:rowOff>50800</xdr:rowOff>
    </xdr:to>
    <xdr:cxnSp macro="">
      <xdr:nvCxnSpPr>
        <xdr:cNvPr id="72" name="直線コネクタ 71"/>
        <xdr:cNvCxnSpPr/>
      </xdr:nvCxnSpPr>
      <xdr:spPr>
        <a:xfrm>
          <a:off x="2209800" y="666496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149860</xdr:rowOff>
    </xdr:from>
    <xdr:to>
      <xdr:col>11</xdr:col>
      <xdr:colOff>9525</xdr:colOff>
      <xdr:row>39</xdr:row>
      <xdr:rowOff>115570</xdr:rowOff>
    </xdr:to>
    <xdr:cxnSp macro="">
      <xdr:nvCxnSpPr>
        <xdr:cNvPr id="75" name="直線コネクタ 74"/>
        <xdr:cNvCxnSpPr/>
      </xdr:nvCxnSpPr>
      <xdr:spPr>
        <a:xfrm flipV="1">
          <a:off x="1320800" y="66649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5" name="楕円 84"/>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105427</xdr:rowOff>
    </xdr:from>
    <xdr:ext cx="762000" cy="259045"/>
    <xdr:sp macro="" textlink="">
      <xdr:nvSpPr>
        <xdr:cNvPr id="86" name="人件費該当値テキスト"/>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0</xdr:rowOff>
    </xdr:from>
    <xdr:to>
      <xdr:col>20</xdr:col>
      <xdr:colOff>38100</xdr:colOff>
      <xdr:row>40</xdr:row>
      <xdr:rowOff>101600</xdr:rowOff>
    </xdr:to>
    <xdr:sp macro="" textlink="">
      <xdr:nvSpPr>
        <xdr:cNvPr id="87" name="楕円 86"/>
        <xdr:cNvSpPr/>
      </xdr:nvSpPr>
      <xdr:spPr>
        <a:xfrm>
          <a:off x="3937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86377</xdr:rowOff>
    </xdr:from>
    <xdr:ext cx="736600" cy="259045"/>
    <xdr:sp macro="" textlink="">
      <xdr:nvSpPr>
        <xdr:cNvPr id="88" name="テキスト ボックス 87"/>
        <xdr:cNvSpPr txBox="1"/>
      </xdr:nvSpPr>
      <xdr:spPr>
        <a:xfrm>
          <a:off x="3606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0</xdr:rowOff>
    </xdr:from>
    <xdr:to>
      <xdr:col>15</xdr:col>
      <xdr:colOff>149225</xdr:colOff>
      <xdr:row>40</xdr:row>
      <xdr:rowOff>101600</xdr:rowOff>
    </xdr:to>
    <xdr:sp macro="" textlink="">
      <xdr:nvSpPr>
        <xdr:cNvPr id="89" name="楕円 88"/>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86377</xdr:rowOff>
    </xdr:from>
    <xdr:ext cx="762000" cy="259045"/>
    <xdr:sp macro="" textlink="">
      <xdr:nvSpPr>
        <xdr:cNvPr id="90" name="テキスト ボックス 89"/>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macro="" textlink="">
      <xdr:nvSpPr>
        <xdr:cNvPr id="91" name="楕円 90"/>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92" name="テキスト ボックス 91"/>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64770</xdr:rowOff>
    </xdr:from>
    <xdr:to>
      <xdr:col>6</xdr:col>
      <xdr:colOff>171450</xdr:colOff>
      <xdr:row>39</xdr:row>
      <xdr:rowOff>166370</xdr:rowOff>
    </xdr:to>
    <xdr:sp macro="" textlink="">
      <xdr:nvSpPr>
        <xdr:cNvPr id="93" name="楕円 92"/>
        <xdr:cNvSpPr/>
      </xdr:nvSpPr>
      <xdr:spPr>
        <a:xfrm>
          <a:off x="1270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151147</xdr:rowOff>
    </xdr:from>
    <xdr:ext cx="762000" cy="259045"/>
    <xdr:sp macro="" textlink="">
      <xdr:nvSpPr>
        <xdr:cNvPr id="94" name="テキスト ボックス 93"/>
        <xdr:cNvSpPr txBox="1"/>
      </xdr:nvSpPr>
      <xdr:spPr>
        <a:xfrm>
          <a:off x="939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上回り、かつ上昇傾向にある。要因としては、直営で運営しているケーブルネットワーク事業の運営管理費の増額やふるさと納税業務委託、大型公共施設整備に伴う維持管理費の増額によるものであり、この傾向は今後も続くものと思われる。</a:t>
          </a:r>
        </a:p>
        <a:p>
          <a:r>
            <a:rPr kumimoji="1" lang="ja-JP" altLang="en-US" sz="1100">
              <a:latin typeface="ＭＳ Ｐゴシック" panose="020B0600070205080204" pitchFamily="50" charset="-128"/>
              <a:ea typeface="ＭＳ Ｐゴシック" panose="020B0600070205080204" pitchFamily="50" charset="-128"/>
            </a:rPr>
            <a:t>　当市は類似団体と比較して保有する施設数が多いことから、今後は主に直営で運営している施設関係を、民間でも実施可能な部分については、指定管理者制度の導入による民間委託や民間譲渡等を進めると同時に、類似施設の集約を進め、コストの低減を図っていく方針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120650</xdr:rowOff>
    </xdr:from>
    <xdr:to>
      <xdr:col>82</xdr:col>
      <xdr:colOff>107950</xdr:colOff>
      <xdr:row>21</xdr:row>
      <xdr:rowOff>158750</xdr:rowOff>
    </xdr:to>
    <xdr:cxnSp macro="">
      <xdr:nvCxnSpPr>
        <xdr:cNvPr id="127" name="直線コネクタ 126"/>
        <xdr:cNvCxnSpPr/>
      </xdr:nvCxnSpPr>
      <xdr:spPr>
        <a:xfrm flipV="1">
          <a:off x="15671800" y="3721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69850</xdr:rowOff>
    </xdr:from>
    <xdr:to>
      <xdr:col>78</xdr:col>
      <xdr:colOff>69850</xdr:colOff>
      <xdr:row>21</xdr:row>
      <xdr:rowOff>158750</xdr:rowOff>
    </xdr:to>
    <xdr:cxnSp macro="">
      <xdr:nvCxnSpPr>
        <xdr:cNvPr id="130" name="直線コネクタ 129"/>
        <xdr:cNvCxnSpPr/>
      </xdr:nvCxnSpPr>
      <xdr:spPr>
        <a:xfrm>
          <a:off x="14782800" y="3670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57150</xdr:rowOff>
    </xdr:from>
    <xdr:to>
      <xdr:col>73</xdr:col>
      <xdr:colOff>180975</xdr:colOff>
      <xdr:row>21</xdr:row>
      <xdr:rowOff>69850</xdr:rowOff>
    </xdr:to>
    <xdr:cxnSp macro="">
      <xdr:nvCxnSpPr>
        <xdr:cNvPr id="133" name="直線コネクタ 132"/>
        <xdr:cNvCxnSpPr/>
      </xdr:nvCxnSpPr>
      <xdr:spPr>
        <a:xfrm>
          <a:off x="13893800" y="365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114300</xdr:rowOff>
    </xdr:from>
    <xdr:to>
      <xdr:col>69</xdr:col>
      <xdr:colOff>92075</xdr:colOff>
      <xdr:row>21</xdr:row>
      <xdr:rowOff>57150</xdr:rowOff>
    </xdr:to>
    <xdr:cxnSp macro="">
      <xdr:nvCxnSpPr>
        <xdr:cNvPr id="136" name="直線コネクタ 135"/>
        <xdr:cNvCxnSpPr/>
      </xdr:nvCxnSpPr>
      <xdr:spPr>
        <a:xfrm>
          <a:off x="13004800" y="3543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69850</xdr:rowOff>
    </xdr:from>
    <xdr:to>
      <xdr:col>82</xdr:col>
      <xdr:colOff>158750</xdr:colOff>
      <xdr:row>22</xdr:row>
      <xdr:rowOff>0</xdr:rowOff>
    </xdr:to>
    <xdr:sp macro="" textlink="">
      <xdr:nvSpPr>
        <xdr:cNvPr id="146" name="楕円 145"/>
        <xdr:cNvSpPr/>
      </xdr:nvSpPr>
      <xdr:spPr>
        <a:xfrm>
          <a:off x="16459200" y="36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149877</xdr:rowOff>
    </xdr:from>
    <xdr:ext cx="762000" cy="259045"/>
    <xdr:sp macro="" textlink="">
      <xdr:nvSpPr>
        <xdr:cNvPr id="147" name="物件費該当値テキスト"/>
        <xdr:cNvSpPr txBox="1"/>
      </xdr:nvSpPr>
      <xdr:spPr>
        <a:xfrm>
          <a:off x="165989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107950</xdr:rowOff>
    </xdr:from>
    <xdr:to>
      <xdr:col>78</xdr:col>
      <xdr:colOff>120650</xdr:colOff>
      <xdr:row>22</xdr:row>
      <xdr:rowOff>38100</xdr:rowOff>
    </xdr:to>
    <xdr:sp macro="" textlink="">
      <xdr:nvSpPr>
        <xdr:cNvPr id="148" name="楕円 147"/>
        <xdr:cNvSpPr/>
      </xdr:nvSpPr>
      <xdr:spPr>
        <a:xfrm>
          <a:off x="15621000" y="37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22877</xdr:rowOff>
    </xdr:from>
    <xdr:ext cx="736600" cy="259045"/>
    <xdr:sp macro="" textlink="">
      <xdr:nvSpPr>
        <xdr:cNvPr id="149" name="テキスト ボックス 148"/>
        <xdr:cNvSpPr txBox="1"/>
      </xdr:nvSpPr>
      <xdr:spPr>
        <a:xfrm>
          <a:off x="15290800" y="379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19050</xdr:rowOff>
    </xdr:from>
    <xdr:to>
      <xdr:col>74</xdr:col>
      <xdr:colOff>31750</xdr:colOff>
      <xdr:row>21</xdr:row>
      <xdr:rowOff>120650</xdr:rowOff>
    </xdr:to>
    <xdr:sp macro="" textlink="">
      <xdr:nvSpPr>
        <xdr:cNvPr id="150" name="楕円 149"/>
        <xdr:cNvSpPr/>
      </xdr:nvSpPr>
      <xdr:spPr>
        <a:xfrm>
          <a:off x="14732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105427</xdr:rowOff>
    </xdr:from>
    <xdr:ext cx="762000" cy="259045"/>
    <xdr:sp macro="" textlink="">
      <xdr:nvSpPr>
        <xdr:cNvPr id="151" name="テキスト ボックス 150"/>
        <xdr:cNvSpPr txBox="1"/>
      </xdr:nvSpPr>
      <xdr:spPr>
        <a:xfrm>
          <a:off x="144018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21</xdr:row>
      <xdr:rowOff>6350</xdr:rowOff>
    </xdr:from>
    <xdr:to>
      <xdr:col>69</xdr:col>
      <xdr:colOff>142875</xdr:colOff>
      <xdr:row>21</xdr:row>
      <xdr:rowOff>107950</xdr:rowOff>
    </xdr:to>
    <xdr:sp macro="" textlink="">
      <xdr:nvSpPr>
        <xdr:cNvPr id="152" name="楕円 151"/>
        <xdr:cNvSpPr/>
      </xdr:nvSpPr>
      <xdr:spPr>
        <a:xfrm>
          <a:off x="138430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92727</xdr:rowOff>
    </xdr:from>
    <xdr:ext cx="762000" cy="259045"/>
    <xdr:sp macro="" textlink="">
      <xdr:nvSpPr>
        <xdr:cNvPr id="153" name="テキスト ボックス 152"/>
        <xdr:cNvSpPr txBox="1"/>
      </xdr:nvSpPr>
      <xdr:spPr>
        <a:xfrm>
          <a:off x="135128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63500</xdr:rowOff>
    </xdr:from>
    <xdr:to>
      <xdr:col>65</xdr:col>
      <xdr:colOff>53975</xdr:colOff>
      <xdr:row>20</xdr:row>
      <xdr:rowOff>165100</xdr:rowOff>
    </xdr:to>
    <xdr:sp macro="" textlink="">
      <xdr:nvSpPr>
        <xdr:cNvPr id="154" name="楕円 153"/>
        <xdr:cNvSpPr/>
      </xdr:nvSpPr>
      <xdr:spPr>
        <a:xfrm>
          <a:off x="12954000" y="349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149877</xdr:rowOff>
    </xdr:from>
    <xdr:ext cx="762000" cy="259045"/>
    <xdr:sp macro="" textlink="">
      <xdr:nvSpPr>
        <xdr:cNvPr id="155" name="テキスト ボックス 154"/>
        <xdr:cNvSpPr txBox="1"/>
      </xdr:nvSpPr>
      <xdr:spPr>
        <a:xfrm>
          <a:off x="12623800" y="357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類似団体平均は下回っているものの、保育所運営・施設型給付費や老人保護措置費等多くの費用を要し、指標としては横ばい傾向である。</a:t>
          </a:r>
        </a:p>
        <a:p>
          <a:r>
            <a:rPr kumimoji="1" lang="ja-JP" altLang="en-US" sz="1200">
              <a:latin typeface="ＭＳ Ｐゴシック" panose="020B0600070205080204" pitchFamily="50" charset="-128"/>
              <a:ea typeface="ＭＳ Ｐゴシック" panose="020B0600070205080204" pitchFamily="50" charset="-128"/>
            </a:rPr>
            <a:t> 　この扶助費については、国・県の制度に基づき運営している事業が大部分のため、削減が難しい経費となっている。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56</xdr:row>
      <xdr:rowOff>0</xdr:rowOff>
    </xdr:to>
    <xdr:cxnSp macro="">
      <xdr:nvCxnSpPr>
        <xdr:cNvPr id="188" name="直線コネクタ 187"/>
        <xdr:cNvCxnSpPr/>
      </xdr:nvCxnSpPr>
      <xdr:spPr>
        <a:xfrm flipV="1">
          <a:off x="3987800" y="9550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0</xdr:rowOff>
    </xdr:from>
    <xdr:to>
      <xdr:col>19</xdr:col>
      <xdr:colOff>187325</xdr:colOff>
      <xdr:row>56</xdr:row>
      <xdr:rowOff>50800</xdr:rowOff>
    </xdr:to>
    <xdr:cxnSp macro="">
      <xdr:nvCxnSpPr>
        <xdr:cNvPr id="191" name="直線コネクタ 190"/>
        <xdr:cNvCxnSpPr/>
      </xdr:nvCxnSpPr>
      <xdr:spPr>
        <a:xfrm flipV="1">
          <a:off x="3098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193" name="テキスト ボックス 192"/>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95250</xdr:rowOff>
    </xdr:from>
    <xdr:to>
      <xdr:col>15</xdr:col>
      <xdr:colOff>98425</xdr:colOff>
      <xdr:row>56</xdr:row>
      <xdr:rowOff>50800</xdr:rowOff>
    </xdr:to>
    <xdr:cxnSp macro="">
      <xdr:nvCxnSpPr>
        <xdr:cNvPr id="194" name="直線コネクタ 193"/>
        <xdr:cNvCxnSpPr/>
      </xdr:nvCxnSpPr>
      <xdr:spPr>
        <a:xfrm>
          <a:off x="2209800" y="9525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118127</xdr:rowOff>
    </xdr:from>
    <xdr:ext cx="762000" cy="259045"/>
    <xdr:sp macro="" textlink="">
      <xdr:nvSpPr>
        <xdr:cNvPr id="196" name="テキスト ボックス 195"/>
        <xdr:cNvSpPr txBox="1"/>
      </xdr:nvSpPr>
      <xdr:spPr>
        <a:xfrm>
          <a:off x="2717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95250</xdr:rowOff>
    </xdr:from>
    <xdr:to>
      <xdr:col>11</xdr:col>
      <xdr:colOff>9525</xdr:colOff>
      <xdr:row>55</xdr:row>
      <xdr:rowOff>158750</xdr:rowOff>
    </xdr:to>
    <xdr:cxnSp macro="">
      <xdr:nvCxnSpPr>
        <xdr:cNvPr id="197" name="直線コネクタ 196"/>
        <xdr:cNvCxnSpPr/>
      </xdr:nvCxnSpPr>
      <xdr:spPr>
        <a:xfrm flipV="1">
          <a:off x="1320800" y="9525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9" name="テキスト ボックス 198"/>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41927</xdr:rowOff>
    </xdr:from>
    <xdr:ext cx="762000" cy="259045"/>
    <xdr:sp macro="" textlink="">
      <xdr:nvSpPr>
        <xdr:cNvPr id="201" name="テキスト ボックス 200"/>
        <xdr:cNvSpPr txBox="1"/>
      </xdr:nvSpPr>
      <xdr:spPr>
        <a:xfrm>
          <a:off x="939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7" name="楕円 206"/>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08" name="扶助費該当値テキスト"/>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9" name="楕円 208"/>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60977</xdr:rowOff>
    </xdr:from>
    <xdr:ext cx="736600" cy="259045"/>
    <xdr:sp macro="" textlink="">
      <xdr:nvSpPr>
        <xdr:cNvPr id="210" name="テキスト ボックス 209"/>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11" name="楕円 210"/>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12" name="テキスト ボックス 21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44450</xdr:rowOff>
    </xdr:from>
    <xdr:to>
      <xdr:col>11</xdr:col>
      <xdr:colOff>60325</xdr:colOff>
      <xdr:row>55</xdr:row>
      <xdr:rowOff>146050</xdr:rowOff>
    </xdr:to>
    <xdr:sp macro="" textlink="">
      <xdr:nvSpPr>
        <xdr:cNvPr id="213" name="楕円 212"/>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156227</xdr:rowOff>
    </xdr:from>
    <xdr:ext cx="762000" cy="259045"/>
    <xdr:sp macro="" textlink="">
      <xdr:nvSpPr>
        <xdr:cNvPr id="214" name="テキスト ボックス 213"/>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15" name="楕円 214"/>
        <xdr:cNvSpPr/>
      </xdr:nvSpPr>
      <xdr:spPr>
        <a:xfrm>
          <a:off x="1270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48277</xdr:rowOff>
    </xdr:from>
    <xdr:ext cx="762000" cy="259045"/>
    <xdr:sp macro="" textlink="">
      <xdr:nvSpPr>
        <xdr:cNvPr id="216" name="テキスト ボックス 215"/>
        <xdr:cNvSpPr txBox="1"/>
      </xdr:nvSpPr>
      <xdr:spPr>
        <a:xfrm>
          <a:off x="939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類似団体平均のポイントが下がる中、前年度より０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３ポイント上昇している。これは維持補修費が要因一つである。</a:t>
          </a:r>
        </a:p>
        <a:p>
          <a:r>
            <a:rPr kumimoji="1" lang="ja-JP" altLang="en-US" sz="1300">
              <a:latin typeface="ＭＳ Ｐゴシック" panose="020B0600070205080204" pitchFamily="50" charset="-128"/>
              <a:ea typeface="ＭＳ Ｐゴシック" panose="020B0600070205080204" pitchFamily="50" charset="-128"/>
            </a:rPr>
            <a:t>　維持補修費については、老朽化した公共施設を多く抱えていることから、このままの状態が続くとさらに増加していくものと思われる。平成２７年度策定の公共施設等総合管理計画に基づき、今後の各施設のあり方について引き続き検討を行う。</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57</xdr:row>
      <xdr:rowOff>107950</xdr:rowOff>
    </xdr:to>
    <xdr:cxnSp macro="">
      <xdr:nvCxnSpPr>
        <xdr:cNvPr id="249" name="直線コネクタ 248"/>
        <xdr:cNvCxnSpPr/>
      </xdr:nvCxnSpPr>
      <xdr:spPr>
        <a:xfrm>
          <a:off x="15671800" y="98577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0"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46990</xdr:rowOff>
    </xdr:from>
    <xdr:to>
      <xdr:col>78</xdr:col>
      <xdr:colOff>69850</xdr:colOff>
      <xdr:row>57</xdr:row>
      <xdr:rowOff>85090</xdr:rowOff>
    </xdr:to>
    <xdr:cxnSp macro="">
      <xdr:nvCxnSpPr>
        <xdr:cNvPr id="252" name="直線コネクタ 251"/>
        <xdr:cNvCxnSpPr/>
      </xdr:nvCxnSpPr>
      <xdr:spPr>
        <a:xfrm>
          <a:off x="14782800" y="9819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57</xdr:row>
      <xdr:rowOff>46990</xdr:rowOff>
    </xdr:to>
    <xdr:cxnSp macro="">
      <xdr:nvCxnSpPr>
        <xdr:cNvPr id="255" name="直線コネクタ 254"/>
        <xdr:cNvCxnSpPr/>
      </xdr:nvCxnSpPr>
      <xdr:spPr>
        <a:xfrm>
          <a:off x="13893800" y="9735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134620</xdr:rowOff>
    </xdr:from>
    <xdr:to>
      <xdr:col>69</xdr:col>
      <xdr:colOff>92075</xdr:colOff>
      <xdr:row>56</xdr:row>
      <xdr:rowOff>142240</xdr:rowOff>
    </xdr:to>
    <xdr:cxnSp macro="">
      <xdr:nvCxnSpPr>
        <xdr:cNvPr id="258" name="直線コネクタ 257"/>
        <xdr:cNvCxnSpPr/>
      </xdr:nvCxnSpPr>
      <xdr:spPr>
        <a:xfrm flipV="1">
          <a:off x="13004800" y="9735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0" name="テキスト ボックス 259"/>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2" name="テキスト ボックス 261"/>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8" name="楕円 267"/>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69" name="その他該当値テキスト"/>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34290</xdr:rowOff>
    </xdr:from>
    <xdr:to>
      <xdr:col>78</xdr:col>
      <xdr:colOff>120650</xdr:colOff>
      <xdr:row>57</xdr:row>
      <xdr:rowOff>135890</xdr:rowOff>
    </xdr:to>
    <xdr:sp macro="" textlink="">
      <xdr:nvSpPr>
        <xdr:cNvPr id="270" name="楕円 269"/>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71" name="テキスト ボックス 270"/>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72" name="楕円 271"/>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73" name="テキスト ボックス 272"/>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83820</xdr:rowOff>
    </xdr:from>
    <xdr:to>
      <xdr:col>69</xdr:col>
      <xdr:colOff>142875</xdr:colOff>
      <xdr:row>57</xdr:row>
      <xdr:rowOff>13970</xdr:rowOff>
    </xdr:to>
    <xdr:sp macro="" textlink="">
      <xdr:nvSpPr>
        <xdr:cNvPr id="274" name="楕円 273"/>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24147</xdr:rowOff>
    </xdr:from>
    <xdr:ext cx="762000" cy="259045"/>
    <xdr:sp macro="" textlink="">
      <xdr:nvSpPr>
        <xdr:cNvPr id="275" name="テキスト ボックス 274"/>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6" name="楕円 275"/>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7" name="テキスト ボックス 276"/>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類似団体平均を下回っており、指標としてはほぼ横ばい傾向にある。</a:t>
          </a:r>
        </a:p>
        <a:p>
          <a:r>
            <a:rPr kumimoji="1" lang="ja-JP" altLang="en-US" sz="1300">
              <a:latin typeface="ＭＳ Ｐゴシック" panose="020B0600070205080204" pitchFamily="50" charset="-128"/>
              <a:ea typeface="ＭＳ Ｐゴシック" panose="020B0600070205080204" pitchFamily="50" charset="-128"/>
            </a:rPr>
            <a:t>　今後も、補助金等交付に当たって事業の適当性や、事業効果の検証を行うなど、明確な基準を設けて、不適切な補助金については見直しや廃止を行う方針である。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42418</xdr:rowOff>
    </xdr:to>
    <xdr:cxnSp macro="">
      <xdr:nvCxnSpPr>
        <xdr:cNvPr id="307" name="直線コネクタ 306"/>
        <xdr:cNvCxnSpPr/>
      </xdr:nvCxnSpPr>
      <xdr:spPr>
        <a:xfrm>
          <a:off x="15671800" y="60385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42418</xdr:rowOff>
    </xdr:to>
    <xdr:cxnSp macro="">
      <xdr:nvCxnSpPr>
        <xdr:cNvPr id="310" name="直線コネクタ 309"/>
        <xdr:cNvCxnSpPr/>
      </xdr:nvCxnSpPr>
      <xdr:spPr>
        <a:xfrm flipV="1">
          <a:off x="14782800" y="6038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42418</xdr:rowOff>
    </xdr:from>
    <xdr:to>
      <xdr:col>73</xdr:col>
      <xdr:colOff>180975</xdr:colOff>
      <xdr:row>35</xdr:row>
      <xdr:rowOff>46990</xdr:rowOff>
    </xdr:to>
    <xdr:cxnSp macro="">
      <xdr:nvCxnSpPr>
        <xdr:cNvPr id="313" name="直線コネクタ 312"/>
        <xdr:cNvCxnSpPr/>
      </xdr:nvCxnSpPr>
      <xdr:spPr>
        <a:xfrm flipV="1">
          <a:off x="13893800" y="60431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46990</xdr:rowOff>
    </xdr:from>
    <xdr:to>
      <xdr:col>69</xdr:col>
      <xdr:colOff>92075</xdr:colOff>
      <xdr:row>35</xdr:row>
      <xdr:rowOff>51562</xdr:rowOff>
    </xdr:to>
    <xdr:cxnSp macro="">
      <xdr:nvCxnSpPr>
        <xdr:cNvPr id="316" name="直線コネクタ 315"/>
        <xdr:cNvCxnSpPr/>
      </xdr:nvCxnSpPr>
      <xdr:spPr>
        <a:xfrm flipV="1">
          <a:off x="13004800" y="60477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163068</xdr:rowOff>
    </xdr:from>
    <xdr:to>
      <xdr:col>82</xdr:col>
      <xdr:colOff>158750</xdr:colOff>
      <xdr:row>35</xdr:row>
      <xdr:rowOff>93218</xdr:rowOff>
    </xdr:to>
    <xdr:sp macro="" textlink="">
      <xdr:nvSpPr>
        <xdr:cNvPr id="326" name="楕円 325"/>
        <xdr:cNvSpPr/>
      </xdr:nvSpPr>
      <xdr:spPr>
        <a:xfrm>
          <a:off x="164592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8145</xdr:rowOff>
    </xdr:from>
    <xdr:ext cx="762000" cy="259045"/>
    <xdr:sp macro="" textlink="">
      <xdr:nvSpPr>
        <xdr:cNvPr id="327" name="補助費等該当値テキスト"/>
        <xdr:cNvSpPr txBox="1"/>
      </xdr:nvSpPr>
      <xdr:spPr>
        <a:xfrm>
          <a:off x="16598900" y="583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28" name="楕円 327"/>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29" name="テキスト ボックス 328"/>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163068</xdr:rowOff>
    </xdr:from>
    <xdr:to>
      <xdr:col>74</xdr:col>
      <xdr:colOff>31750</xdr:colOff>
      <xdr:row>35</xdr:row>
      <xdr:rowOff>93218</xdr:rowOff>
    </xdr:to>
    <xdr:sp macro="" textlink="">
      <xdr:nvSpPr>
        <xdr:cNvPr id="330" name="楕円 329"/>
        <xdr:cNvSpPr/>
      </xdr:nvSpPr>
      <xdr:spPr>
        <a:xfrm>
          <a:off x="14732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103395</xdr:rowOff>
    </xdr:from>
    <xdr:ext cx="762000" cy="259045"/>
    <xdr:sp macro="" textlink="">
      <xdr:nvSpPr>
        <xdr:cNvPr id="331" name="テキスト ボックス 330"/>
        <xdr:cNvSpPr txBox="1"/>
      </xdr:nvSpPr>
      <xdr:spPr>
        <a:xfrm>
          <a:off x="14401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167640</xdr:rowOff>
    </xdr:from>
    <xdr:to>
      <xdr:col>69</xdr:col>
      <xdr:colOff>142875</xdr:colOff>
      <xdr:row>35</xdr:row>
      <xdr:rowOff>97790</xdr:rowOff>
    </xdr:to>
    <xdr:sp macro="" textlink="">
      <xdr:nvSpPr>
        <xdr:cNvPr id="332" name="楕円 331"/>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107967</xdr:rowOff>
    </xdr:from>
    <xdr:ext cx="762000" cy="259045"/>
    <xdr:sp macro="" textlink="">
      <xdr:nvSpPr>
        <xdr:cNvPr id="333" name="テキスト ボックス 332"/>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762</xdr:rowOff>
    </xdr:from>
    <xdr:to>
      <xdr:col>65</xdr:col>
      <xdr:colOff>53975</xdr:colOff>
      <xdr:row>35</xdr:row>
      <xdr:rowOff>102362</xdr:rowOff>
    </xdr:to>
    <xdr:sp macro="" textlink="">
      <xdr:nvSpPr>
        <xdr:cNvPr id="334" name="楕円 333"/>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112539</xdr:rowOff>
    </xdr:from>
    <xdr:ext cx="762000" cy="259045"/>
    <xdr:sp macro="" textlink="">
      <xdr:nvSpPr>
        <xdr:cNvPr id="335" name="テキスト ボックス 334"/>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平成２８年度以降実施してきた大規模公共事業による地方債発行額の増加により、今後数年内に公債費のピークを迎えることが予測される。</a:t>
          </a:r>
        </a:p>
        <a:p>
          <a:r>
            <a:rPr kumimoji="1" lang="ja-JP" altLang="en-US" sz="1200">
              <a:latin typeface="ＭＳ Ｐゴシック" panose="020B0600070205080204" pitchFamily="50" charset="-128"/>
              <a:ea typeface="ＭＳ Ｐゴシック" panose="020B0600070205080204" pitchFamily="50" charset="-128"/>
            </a:rPr>
            <a:t>　今後は、不要不急な事業は控え、市民ニーズ・行政需要実態に即した事業を厳選したうえで、地方債の計画的な発行に努めていく必要がある。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167005</xdr:rowOff>
    </xdr:from>
    <xdr:to>
      <xdr:col>24</xdr:col>
      <xdr:colOff>25400</xdr:colOff>
      <xdr:row>74</xdr:row>
      <xdr:rowOff>170815</xdr:rowOff>
    </xdr:to>
    <xdr:cxnSp macro="">
      <xdr:nvCxnSpPr>
        <xdr:cNvPr id="367" name="直線コネクタ 366"/>
        <xdr:cNvCxnSpPr/>
      </xdr:nvCxnSpPr>
      <xdr:spPr>
        <a:xfrm>
          <a:off x="3987800" y="1285430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167005</xdr:rowOff>
    </xdr:from>
    <xdr:to>
      <xdr:col>19</xdr:col>
      <xdr:colOff>187325</xdr:colOff>
      <xdr:row>75</xdr:row>
      <xdr:rowOff>14605</xdr:rowOff>
    </xdr:to>
    <xdr:cxnSp macro="">
      <xdr:nvCxnSpPr>
        <xdr:cNvPr id="370" name="直線コネクタ 369"/>
        <xdr:cNvCxnSpPr/>
      </xdr:nvCxnSpPr>
      <xdr:spPr>
        <a:xfrm flipV="1">
          <a:off x="3098800" y="128543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xdr:rowOff>
    </xdr:from>
    <xdr:to>
      <xdr:col>15</xdr:col>
      <xdr:colOff>98425</xdr:colOff>
      <xdr:row>75</xdr:row>
      <xdr:rowOff>14605</xdr:rowOff>
    </xdr:to>
    <xdr:cxnSp macro="">
      <xdr:nvCxnSpPr>
        <xdr:cNvPr id="373" name="直線コネクタ 372"/>
        <xdr:cNvCxnSpPr/>
      </xdr:nvCxnSpPr>
      <xdr:spPr>
        <a:xfrm>
          <a:off x="2209800" y="12871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10795</xdr:rowOff>
    </xdr:from>
    <xdr:to>
      <xdr:col>11</xdr:col>
      <xdr:colOff>9525</xdr:colOff>
      <xdr:row>75</xdr:row>
      <xdr:rowOff>12700</xdr:rowOff>
    </xdr:to>
    <xdr:cxnSp macro="">
      <xdr:nvCxnSpPr>
        <xdr:cNvPr id="376" name="直線コネクタ 375"/>
        <xdr:cNvCxnSpPr/>
      </xdr:nvCxnSpPr>
      <xdr:spPr>
        <a:xfrm>
          <a:off x="1320800" y="128695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120015</xdr:rowOff>
    </xdr:from>
    <xdr:to>
      <xdr:col>24</xdr:col>
      <xdr:colOff>76200</xdr:colOff>
      <xdr:row>75</xdr:row>
      <xdr:rowOff>50165</xdr:rowOff>
    </xdr:to>
    <xdr:sp macro="" textlink="">
      <xdr:nvSpPr>
        <xdr:cNvPr id="386" name="楕円 385"/>
        <xdr:cNvSpPr/>
      </xdr:nvSpPr>
      <xdr:spPr>
        <a:xfrm>
          <a:off x="47752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136542</xdr:rowOff>
    </xdr:from>
    <xdr:ext cx="762000" cy="259045"/>
    <xdr:sp macro="" textlink="">
      <xdr:nvSpPr>
        <xdr:cNvPr id="387" name="公債費該当値テキスト"/>
        <xdr:cNvSpPr txBox="1"/>
      </xdr:nvSpPr>
      <xdr:spPr>
        <a:xfrm>
          <a:off x="4914900" y="126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116205</xdr:rowOff>
    </xdr:from>
    <xdr:to>
      <xdr:col>20</xdr:col>
      <xdr:colOff>38100</xdr:colOff>
      <xdr:row>75</xdr:row>
      <xdr:rowOff>46355</xdr:rowOff>
    </xdr:to>
    <xdr:sp macro="" textlink="">
      <xdr:nvSpPr>
        <xdr:cNvPr id="388" name="楕円 387"/>
        <xdr:cNvSpPr/>
      </xdr:nvSpPr>
      <xdr:spPr>
        <a:xfrm>
          <a:off x="3937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56532</xdr:rowOff>
    </xdr:from>
    <xdr:ext cx="736600" cy="259045"/>
    <xdr:sp macro="" textlink="">
      <xdr:nvSpPr>
        <xdr:cNvPr id="389" name="テキスト ボックス 388"/>
        <xdr:cNvSpPr txBox="1"/>
      </xdr:nvSpPr>
      <xdr:spPr>
        <a:xfrm>
          <a:off x="3606800" y="1257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135255</xdr:rowOff>
    </xdr:from>
    <xdr:to>
      <xdr:col>15</xdr:col>
      <xdr:colOff>149225</xdr:colOff>
      <xdr:row>75</xdr:row>
      <xdr:rowOff>65405</xdr:rowOff>
    </xdr:to>
    <xdr:sp macro="" textlink="">
      <xdr:nvSpPr>
        <xdr:cNvPr id="390" name="楕円 389"/>
        <xdr:cNvSpPr/>
      </xdr:nvSpPr>
      <xdr:spPr>
        <a:xfrm>
          <a:off x="3048000" y="1282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91" name="テキスト ボックス 390"/>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133350</xdr:rowOff>
    </xdr:from>
    <xdr:to>
      <xdr:col>11</xdr:col>
      <xdr:colOff>60325</xdr:colOff>
      <xdr:row>75</xdr:row>
      <xdr:rowOff>63500</xdr:rowOff>
    </xdr:to>
    <xdr:sp macro="" textlink="">
      <xdr:nvSpPr>
        <xdr:cNvPr id="392" name="楕円 391"/>
        <xdr:cNvSpPr/>
      </xdr:nvSpPr>
      <xdr:spPr>
        <a:xfrm>
          <a:off x="2159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73677</xdr:rowOff>
    </xdr:from>
    <xdr:ext cx="762000" cy="259045"/>
    <xdr:sp macro="" textlink="">
      <xdr:nvSpPr>
        <xdr:cNvPr id="393" name="テキスト ボックス 392"/>
        <xdr:cNvSpPr txBox="1"/>
      </xdr:nvSpPr>
      <xdr:spPr>
        <a:xfrm>
          <a:off x="1828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131445</xdr:rowOff>
    </xdr:from>
    <xdr:to>
      <xdr:col>6</xdr:col>
      <xdr:colOff>171450</xdr:colOff>
      <xdr:row>75</xdr:row>
      <xdr:rowOff>61595</xdr:rowOff>
    </xdr:to>
    <xdr:sp macro="" textlink="">
      <xdr:nvSpPr>
        <xdr:cNvPr id="394" name="楕円 393"/>
        <xdr:cNvSpPr/>
      </xdr:nvSpPr>
      <xdr:spPr>
        <a:xfrm>
          <a:off x="12700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71772</xdr:rowOff>
    </xdr:from>
    <xdr:ext cx="762000" cy="259045"/>
    <xdr:sp macro="" textlink="">
      <xdr:nvSpPr>
        <xdr:cNvPr id="395" name="テキスト ボックス 394"/>
        <xdr:cNvSpPr txBox="1"/>
      </xdr:nvSpPr>
      <xdr:spPr>
        <a:xfrm>
          <a:off x="939800" y="1258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経常収支比率の傾向と、歩調を合わせるように改善・悪化している。人件費と物件費の指標が最低水準であるため、結果的に指標としては高止まりの状態となっている。</a:t>
          </a:r>
        </a:p>
        <a:p>
          <a:r>
            <a:rPr kumimoji="1" lang="ja-JP" altLang="en-US" sz="1300">
              <a:latin typeface="ＭＳ Ｐゴシック" panose="020B0600070205080204" pitchFamily="50" charset="-128"/>
              <a:ea typeface="ＭＳ Ｐゴシック" panose="020B0600070205080204" pitchFamily="50" charset="-128"/>
            </a:rPr>
            <a:t>　今後も、公共施設等総合管理計画や行財政改革大綱、定員管理計画に沿って、公共施設の総数削減を図ると同時に、職員数の適正化・職員給の見直し等を行い、指標の改善に努める。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78</xdr:row>
      <xdr:rowOff>67563</xdr:rowOff>
    </xdr:to>
    <xdr:cxnSp macro="">
      <xdr:nvCxnSpPr>
        <xdr:cNvPr id="426" name="直線コネクタ 425"/>
        <xdr:cNvCxnSpPr/>
      </xdr:nvCxnSpPr>
      <xdr:spPr>
        <a:xfrm flipV="1">
          <a:off x="15671800" y="13404087"/>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67563</xdr:rowOff>
    </xdr:to>
    <xdr:cxnSp macro="">
      <xdr:nvCxnSpPr>
        <xdr:cNvPr id="429" name="直線コネクタ 428"/>
        <xdr:cNvCxnSpPr/>
      </xdr:nvCxnSpPr>
      <xdr:spPr>
        <a:xfrm>
          <a:off x="14782800" y="13408661"/>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136144</xdr:rowOff>
    </xdr:from>
    <xdr:to>
      <xdr:col>73</xdr:col>
      <xdr:colOff>180975</xdr:colOff>
      <xdr:row>78</xdr:row>
      <xdr:rowOff>35561</xdr:rowOff>
    </xdr:to>
    <xdr:cxnSp macro="">
      <xdr:nvCxnSpPr>
        <xdr:cNvPr id="432" name="直線コネクタ 431"/>
        <xdr:cNvCxnSpPr/>
      </xdr:nvCxnSpPr>
      <xdr:spPr>
        <a:xfrm>
          <a:off x="13893800" y="13166344"/>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136144</xdr:rowOff>
    </xdr:from>
    <xdr:to>
      <xdr:col>69</xdr:col>
      <xdr:colOff>92075</xdr:colOff>
      <xdr:row>77</xdr:row>
      <xdr:rowOff>37846</xdr:rowOff>
    </xdr:to>
    <xdr:cxnSp macro="">
      <xdr:nvCxnSpPr>
        <xdr:cNvPr id="435" name="直線コネクタ 434"/>
        <xdr:cNvCxnSpPr/>
      </xdr:nvCxnSpPr>
      <xdr:spPr>
        <a:xfrm flipV="1">
          <a:off x="13004800" y="131663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37" name="テキスト ボックス 436"/>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5" name="楕円 444"/>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46" name="公債費以外該当値テキスト"/>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47" name="楕円 446"/>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48" name="テキスト ボックス 447"/>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9" name="楕円 448"/>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50" name="テキスト ボックス 449"/>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85344</xdr:rowOff>
    </xdr:from>
    <xdr:to>
      <xdr:col>69</xdr:col>
      <xdr:colOff>142875</xdr:colOff>
      <xdr:row>77</xdr:row>
      <xdr:rowOff>15494</xdr:rowOff>
    </xdr:to>
    <xdr:sp macro="" textlink="">
      <xdr:nvSpPr>
        <xdr:cNvPr id="451" name="楕円 450"/>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52" name="テキスト ボックス 451"/>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53" name="楕円 452"/>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54" name="テキスト ボックス 453"/>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113415</xdr:rowOff>
    </xdr:from>
    <xdr:to>
      <xdr:col>29</xdr:col>
      <xdr:colOff>127000</xdr:colOff>
      <xdr:row>14</xdr:row>
      <xdr:rowOff>152277</xdr:rowOff>
    </xdr:to>
    <xdr:cxnSp macro="">
      <xdr:nvCxnSpPr>
        <xdr:cNvPr id="52" name="直線コネクタ 51"/>
        <xdr:cNvCxnSpPr/>
      </xdr:nvCxnSpPr>
      <xdr:spPr bwMode="auto">
        <a:xfrm>
          <a:off x="5003800" y="2561340"/>
          <a:ext cx="6477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113415</xdr:rowOff>
    </xdr:from>
    <xdr:to>
      <xdr:col>26</xdr:col>
      <xdr:colOff>50800</xdr:colOff>
      <xdr:row>14</xdr:row>
      <xdr:rowOff>143546</xdr:rowOff>
    </xdr:to>
    <xdr:cxnSp macro="">
      <xdr:nvCxnSpPr>
        <xdr:cNvPr id="55" name="直線コネクタ 54"/>
        <xdr:cNvCxnSpPr/>
      </xdr:nvCxnSpPr>
      <xdr:spPr bwMode="auto">
        <a:xfrm flipV="1">
          <a:off x="4305300" y="2561340"/>
          <a:ext cx="698500" cy="30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143546</xdr:rowOff>
    </xdr:from>
    <xdr:to>
      <xdr:col>22</xdr:col>
      <xdr:colOff>114300</xdr:colOff>
      <xdr:row>15</xdr:row>
      <xdr:rowOff>8476</xdr:rowOff>
    </xdr:to>
    <xdr:cxnSp macro="">
      <xdr:nvCxnSpPr>
        <xdr:cNvPr id="58" name="直線コネクタ 57"/>
        <xdr:cNvCxnSpPr/>
      </xdr:nvCxnSpPr>
      <xdr:spPr bwMode="auto">
        <a:xfrm flipV="1">
          <a:off x="3606800" y="2591471"/>
          <a:ext cx="698500" cy="36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3806</xdr:rowOff>
    </xdr:from>
    <xdr:to>
      <xdr:col>18</xdr:col>
      <xdr:colOff>177800</xdr:colOff>
      <xdr:row>15</xdr:row>
      <xdr:rowOff>8476</xdr:rowOff>
    </xdr:to>
    <xdr:cxnSp macro="">
      <xdr:nvCxnSpPr>
        <xdr:cNvPr id="61" name="直線コネクタ 60"/>
        <xdr:cNvCxnSpPr/>
      </xdr:nvCxnSpPr>
      <xdr:spPr bwMode="auto">
        <a:xfrm>
          <a:off x="2908300" y="2623181"/>
          <a:ext cx="698500" cy="4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101477</xdr:rowOff>
    </xdr:from>
    <xdr:to>
      <xdr:col>29</xdr:col>
      <xdr:colOff>177800</xdr:colOff>
      <xdr:row>15</xdr:row>
      <xdr:rowOff>31627</xdr:rowOff>
    </xdr:to>
    <xdr:sp macro="" textlink="">
      <xdr:nvSpPr>
        <xdr:cNvPr id="71" name="楕円 70"/>
        <xdr:cNvSpPr/>
      </xdr:nvSpPr>
      <xdr:spPr bwMode="auto">
        <a:xfrm>
          <a:off x="5600700" y="2549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118004</xdr:rowOff>
    </xdr:from>
    <xdr:ext cx="762000" cy="259045"/>
    <xdr:sp macro="" textlink="">
      <xdr:nvSpPr>
        <xdr:cNvPr id="72" name="人口1人当たり決算額の推移該当値テキスト130"/>
        <xdr:cNvSpPr txBox="1"/>
      </xdr:nvSpPr>
      <xdr:spPr>
        <a:xfrm>
          <a:off x="5740400" y="239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62615</xdr:rowOff>
    </xdr:from>
    <xdr:to>
      <xdr:col>26</xdr:col>
      <xdr:colOff>101600</xdr:colOff>
      <xdr:row>14</xdr:row>
      <xdr:rowOff>164215</xdr:rowOff>
    </xdr:to>
    <xdr:sp macro="" textlink="">
      <xdr:nvSpPr>
        <xdr:cNvPr id="73" name="楕円 72"/>
        <xdr:cNvSpPr/>
      </xdr:nvSpPr>
      <xdr:spPr bwMode="auto">
        <a:xfrm>
          <a:off x="4953000" y="2510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2942</xdr:rowOff>
    </xdr:from>
    <xdr:ext cx="736600" cy="259045"/>
    <xdr:sp macro="" textlink="">
      <xdr:nvSpPr>
        <xdr:cNvPr id="74" name="テキスト ボックス 73"/>
        <xdr:cNvSpPr txBox="1"/>
      </xdr:nvSpPr>
      <xdr:spPr>
        <a:xfrm>
          <a:off x="4622800" y="227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92746</xdr:rowOff>
    </xdr:from>
    <xdr:to>
      <xdr:col>22</xdr:col>
      <xdr:colOff>165100</xdr:colOff>
      <xdr:row>15</xdr:row>
      <xdr:rowOff>22896</xdr:rowOff>
    </xdr:to>
    <xdr:sp macro="" textlink="">
      <xdr:nvSpPr>
        <xdr:cNvPr id="75" name="楕円 74"/>
        <xdr:cNvSpPr/>
      </xdr:nvSpPr>
      <xdr:spPr bwMode="auto">
        <a:xfrm>
          <a:off x="4254500" y="2540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33073</xdr:rowOff>
    </xdr:from>
    <xdr:ext cx="762000" cy="259045"/>
    <xdr:sp macro="" textlink="">
      <xdr:nvSpPr>
        <xdr:cNvPr id="76" name="テキスト ボックス 75"/>
        <xdr:cNvSpPr txBox="1"/>
      </xdr:nvSpPr>
      <xdr:spPr>
        <a:xfrm>
          <a:off x="3924300" y="23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129126</xdr:rowOff>
    </xdr:from>
    <xdr:to>
      <xdr:col>19</xdr:col>
      <xdr:colOff>38100</xdr:colOff>
      <xdr:row>15</xdr:row>
      <xdr:rowOff>59276</xdr:rowOff>
    </xdr:to>
    <xdr:sp macro="" textlink="">
      <xdr:nvSpPr>
        <xdr:cNvPr id="77" name="楕円 76"/>
        <xdr:cNvSpPr/>
      </xdr:nvSpPr>
      <xdr:spPr bwMode="auto">
        <a:xfrm>
          <a:off x="3556000" y="2577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69453</xdr:rowOff>
    </xdr:from>
    <xdr:ext cx="762000" cy="259045"/>
    <xdr:sp macro="" textlink="">
      <xdr:nvSpPr>
        <xdr:cNvPr id="78" name="テキスト ボックス 77"/>
        <xdr:cNvSpPr txBox="1"/>
      </xdr:nvSpPr>
      <xdr:spPr>
        <a:xfrm>
          <a:off x="3225800" y="234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124456</xdr:rowOff>
    </xdr:from>
    <xdr:to>
      <xdr:col>15</xdr:col>
      <xdr:colOff>101600</xdr:colOff>
      <xdr:row>15</xdr:row>
      <xdr:rowOff>54606</xdr:rowOff>
    </xdr:to>
    <xdr:sp macro="" textlink="">
      <xdr:nvSpPr>
        <xdr:cNvPr id="79" name="楕円 78"/>
        <xdr:cNvSpPr/>
      </xdr:nvSpPr>
      <xdr:spPr bwMode="auto">
        <a:xfrm>
          <a:off x="2857500" y="2572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64783</xdr:rowOff>
    </xdr:from>
    <xdr:ext cx="762000" cy="259045"/>
    <xdr:sp macro="" textlink="">
      <xdr:nvSpPr>
        <xdr:cNvPr id="80" name="テキスト ボックス 79"/>
        <xdr:cNvSpPr txBox="1"/>
      </xdr:nvSpPr>
      <xdr:spPr>
        <a:xfrm>
          <a:off x="2527300" y="234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25353</xdr:rowOff>
    </xdr:from>
    <xdr:to>
      <xdr:col>29</xdr:col>
      <xdr:colOff>127000</xdr:colOff>
      <xdr:row>38</xdr:row>
      <xdr:rowOff>31921</xdr:rowOff>
    </xdr:to>
    <xdr:cxnSp macro="">
      <xdr:nvCxnSpPr>
        <xdr:cNvPr id="114" name="直線コネクタ 113"/>
        <xdr:cNvCxnSpPr/>
      </xdr:nvCxnSpPr>
      <xdr:spPr bwMode="auto">
        <a:xfrm flipV="1">
          <a:off x="5003800" y="7492953"/>
          <a:ext cx="647700" cy="6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23890</xdr:rowOff>
    </xdr:from>
    <xdr:to>
      <xdr:col>26</xdr:col>
      <xdr:colOff>50800</xdr:colOff>
      <xdr:row>38</xdr:row>
      <xdr:rowOff>31921</xdr:rowOff>
    </xdr:to>
    <xdr:cxnSp macro="">
      <xdr:nvCxnSpPr>
        <xdr:cNvPr id="117" name="直線コネクタ 116"/>
        <xdr:cNvCxnSpPr/>
      </xdr:nvCxnSpPr>
      <xdr:spPr bwMode="auto">
        <a:xfrm>
          <a:off x="4305300" y="7491490"/>
          <a:ext cx="698500" cy="8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19314</xdr:rowOff>
    </xdr:from>
    <xdr:to>
      <xdr:col>22</xdr:col>
      <xdr:colOff>114300</xdr:colOff>
      <xdr:row>38</xdr:row>
      <xdr:rowOff>23890</xdr:rowOff>
    </xdr:to>
    <xdr:cxnSp macro="">
      <xdr:nvCxnSpPr>
        <xdr:cNvPr id="120" name="直線コネクタ 119"/>
        <xdr:cNvCxnSpPr/>
      </xdr:nvCxnSpPr>
      <xdr:spPr bwMode="auto">
        <a:xfrm>
          <a:off x="3606800" y="7486914"/>
          <a:ext cx="698500" cy="4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18838</xdr:rowOff>
    </xdr:from>
    <xdr:to>
      <xdr:col>18</xdr:col>
      <xdr:colOff>177800</xdr:colOff>
      <xdr:row>38</xdr:row>
      <xdr:rowOff>19314</xdr:rowOff>
    </xdr:to>
    <xdr:cxnSp macro="">
      <xdr:nvCxnSpPr>
        <xdr:cNvPr id="123" name="直線コネクタ 122"/>
        <xdr:cNvCxnSpPr/>
      </xdr:nvCxnSpPr>
      <xdr:spPr bwMode="auto">
        <a:xfrm>
          <a:off x="2908300" y="7486438"/>
          <a:ext cx="698500" cy="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317453</xdr:rowOff>
    </xdr:from>
    <xdr:to>
      <xdr:col>29</xdr:col>
      <xdr:colOff>177800</xdr:colOff>
      <xdr:row>38</xdr:row>
      <xdr:rowOff>76153</xdr:rowOff>
    </xdr:to>
    <xdr:sp macro="" textlink="">
      <xdr:nvSpPr>
        <xdr:cNvPr id="133" name="楕円 132"/>
        <xdr:cNvSpPr/>
      </xdr:nvSpPr>
      <xdr:spPr bwMode="auto">
        <a:xfrm>
          <a:off x="5600700" y="7442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289530</xdr:rowOff>
    </xdr:from>
    <xdr:ext cx="762000" cy="259045"/>
    <xdr:sp macro="" textlink="">
      <xdr:nvSpPr>
        <xdr:cNvPr id="134" name="人口1人当たり決算額の推移該当値テキスト445"/>
        <xdr:cNvSpPr txBox="1"/>
      </xdr:nvSpPr>
      <xdr:spPr>
        <a:xfrm>
          <a:off x="5740400" y="7414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324021</xdr:rowOff>
    </xdr:from>
    <xdr:to>
      <xdr:col>26</xdr:col>
      <xdr:colOff>101600</xdr:colOff>
      <xdr:row>38</xdr:row>
      <xdr:rowOff>82721</xdr:rowOff>
    </xdr:to>
    <xdr:sp macro="" textlink="">
      <xdr:nvSpPr>
        <xdr:cNvPr id="135" name="楕円 134"/>
        <xdr:cNvSpPr/>
      </xdr:nvSpPr>
      <xdr:spPr bwMode="auto">
        <a:xfrm>
          <a:off x="4953000" y="7448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67498</xdr:rowOff>
    </xdr:from>
    <xdr:ext cx="736600" cy="259045"/>
    <xdr:sp macro="" textlink="">
      <xdr:nvSpPr>
        <xdr:cNvPr id="136" name="テキスト ボックス 135"/>
        <xdr:cNvSpPr txBox="1"/>
      </xdr:nvSpPr>
      <xdr:spPr>
        <a:xfrm>
          <a:off x="4622800" y="7535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315990</xdr:rowOff>
    </xdr:from>
    <xdr:to>
      <xdr:col>22</xdr:col>
      <xdr:colOff>165100</xdr:colOff>
      <xdr:row>38</xdr:row>
      <xdr:rowOff>74690</xdr:rowOff>
    </xdr:to>
    <xdr:sp macro="" textlink="">
      <xdr:nvSpPr>
        <xdr:cNvPr id="137" name="楕円 136"/>
        <xdr:cNvSpPr/>
      </xdr:nvSpPr>
      <xdr:spPr bwMode="auto">
        <a:xfrm>
          <a:off x="4254500" y="7440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59467</xdr:rowOff>
    </xdr:from>
    <xdr:ext cx="762000" cy="259045"/>
    <xdr:sp macro="" textlink="">
      <xdr:nvSpPr>
        <xdr:cNvPr id="138" name="テキスト ボックス 137"/>
        <xdr:cNvSpPr txBox="1"/>
      </xdr:nvSpPr>
      <xdr:spPr>
        <a:xfrm>
          <a:off x="3924300" y="752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311414</xdr:rowOff>
    </xdr:from>
    <xdr:to>
      <xdr:col>19</xdr:col>
      <xdr:colOff>38100</xdr:colOff>
      <xdr:row>38</xdr:row>
      <xdr:rowOff>70114</xdr:rowOff>
    </xdr:to>
    <xdr:sp macro="" textlink="">
      <xdr:nvSpPr>
        <xdr:cNvPr id="139" name="楕円 138"/>
        <xdr:cNvSpPr/>
      </xdr:nvSpPr>
      <xdr:spPr bwMode="auto">
        <a:xfrm>
          <a:off x="3556000" y="7436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54891</xdr:rowOff>
    </xdr:from>
    <xdr:ext cx="762000" cy="259045"/>
    <xdr:sp macro="" textlink="">
      <xdr:nvSpPr>
        <xdr:cNvPr id="140" name="テキスト ボックス 139"/>
        <xdr:cNvSpPr txBox="1"/>
      </xdr:nvSpPr>
      <xdr:spPr>
        <a:xfrm>
          <a:off x="3225800" y="752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310938</xdr:rowOff>
    </xdr:from>
    <xdr:to>
      <xdr:col>15</xdr:col>
      <xdr:colOff>101600</xdr:colOff>
      <xdr:row>38</xdr:row>
      <xdr:rowOff>69638</xdr:rowOff>
    </xdr:to>
    <xdr:sp macro="" textlink="">
      <xdr:nvSpPr>
        <xdr:cNvPr id="141" name="楕円 140"/>
        <xdr:cNvSpPr/>
      </xdr:nvSpPr>
      <xdr:spPr bwMode="auto">
        <a:xfrm>
          <a:off x="2857500" y="7435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54415</xdr:rowOff>
    </xdr:from>
    <xdr:ext cx="762000" cy="259045"/>
    <xdr:sp macro="" textlink="">
      <xdr:nvSpPr>
        <xdr:cNvPr id="142" name="テキスト ボックス 141"/>
        <xdr:cNvSpPr txBox="1"/>
      </xdr:nvSpPr>
      <xdr:spPr>
        <a:xfrm>
          <a:off x="2527300" y="752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20,855
20,621
477.53
24,648,328
23,910,938
404,380
9,625,571
18,464,143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52375</xdr:rowOff>
    </xdr:from>
    <xdr:to>
      <xdr:col>24</xdr:col>
      <xdr:colOff>63500</xdr:colOff>
      <xdr:row>31</xdr:row>
      <xdr:rowOff>80710</xdr:rowOff>
    </xdr:to>
    <xdr:cxnSp macro="">
      <xdr:nvCxnSpPr>
        <xdr:cNvPr id="63" name="直線コネクタ 62"/>
        <xdr:cNvCxnSpPr/>
      </xdr:nvCxnSpPr>
      <xdr:spPr>
        <a:xfrm>
          <a:off x="3797300" y="5367325"/>
          <a:ext cx="838200" cy="2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52375</xdr:rowOff>
    </xdr:from>
    <xdr:to>
      <xdr:col>19</xdr:col>
      <xdr:colOff>177800</xdr:colOff>
      <xdr:row>31</xdr:row>
      <xdr:rowOff>86044</xdr:rowOff>
    </xdr:to>
    <xdr:cxnSp macro="">
      <xdr:nvCxnSpPr>
        <xdr:cNvPr id="66" name="直線コネクタ 65"/>
        <xdr:cNvCxnSpPr/>
      </xdr:nvCxnSpPr>
      <xdr:spPr>
        <a:xfrm flipV="1">
          <a:off x="2908300" y="5367325"/>
          <a:ext cx="889000" cy="3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86044</xdr:rowOff>
    </xdr:from>
    <xdr:to>
      <xdr:col>15</xdr:col>
      <xdr:colOff>50800</xdr:colOff>
      <xdr:row>32</xdr:row>
      <xdr:rowOff>33956</xdr:rowOff>
    </xdr:to>
    <xdr:cxnSp macro="">
      <xdr:nvCxnSpPr>
        <xdr:cNvPr id="69" name="直線コネクタ 68"/>
        <xdr:cNvCxnSpPr/>
      </xdr:nvCxnSpPr>
      <xdr:spPr>
        <a:xfrm flipV="1">
          <a:off x="2019300" y="5400994"/>
          <a:ext cx="889000" cy="1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66984</xdr:rowOff>
    </xdr:from>
    <xdr:to>
      <xdr:col>10</xdr:col>
      <xdr:colOff>114300</xdr:colOff>
      <xdr:row>32</xdr:row>
      <xdr:rowOff>33956</xdr:rowOff>
    </xdr:to>
    <xdr:cxnSp macro="">
      <xdr:nvCxnSpPr>
        <xdr:cNvPr id="72" name="直線コネクタ 71"/>
        <xdr:cNvCxnSpPr/>
      </xdr:nvCxnSpPr>
      <xdr:spPr>
        <a:xfrm>
          <a:off x="1130300" y="5381934"/>
          <a:ext cx="889000" cy="13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29910</xdr:rowOff>
    </xdr:from>
    <xdr:to>
      <xdr:col>24</xdr:col>
      <xdr:colOff>114300</xdr:colOff>
      <xdr:row>31</xdr:row>
      <xdr:rowOff>131510</xdr:rowOff>
    </xdr:to>
    <xdr:sp macro="" textlink="">
      <xdr:nvSpPr>
        <xdr:cNvPr id="82" name="楕円 81"/>
        <xdr:cNvSpPr/>
      </xdr:nvSpPr>
      <xdr:spPr>
        <a:xfrm>
          <a:off x="4584700" y="53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139517</xdr:rowOff>
    </xdr:from>
    <xdr:ext cx="599010" cy="259045"/>
    <xdr:sp macro="" textlink="">
      <xdr:nvSpPr>
        <xdr:cNvPr id="83" name="人件費該当値テキスト"/>
        <xdr:cNvSpPr txBox="1"/>
      </xdr:nvSpPr>
      <xdr:spPr>
        <a:xfrm>
          <a:off x="4686300" y="528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1575</xdr:rowOff>
    </xdr:from>
    <xdr:to>
      <xdr:col>20</xdr:col>
      <xdr:colOff>38100</xdr:colOff>
      <xdr:row>31</xdr:row>
      <xdr:rowOff>103175</xdr:rowOff>
    </xdr:to>
    <xdr:sp macro="" textlink="">
      <xdr:nvSpPr>
        <xdr:cNvPr id="84" name="楕円 83"/>
        <xdr:cNvSpPr/>
      </xdr:nvSpPr>
      <xdr:spPr>
        <a:xfrm>
          <a:off x="3746500" y="531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119702</xdr:rowOff>
    </xdr:from>
    <xdr:ext cx="599010" cy="259045"/>
    <xdr:sp macro="" textlink="">
      <xdr:nvSpPr>
        <xdr:cNvPr id="85" name="テキスト ボックス 84"/>
        <xdr:cNvSpPr txBox="1"/>
      </xdr:nvSpPr>
      <xdr:spPr>
        <a:xfrm>
          <a:off x="3497795" y="509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35244</xdr:rowOff>
    </xdr:from>
    <xdr:to>
      <xdr:col>15</xdr:col>
      <xdr:colOff>101600</xdr:colOff>
      <xdr:row>31</xdr:row>
      <xdr:rowOff>136844</xdr:rowOff>
    </xdr:to>
    <xdr:sp macro="" textlink="">
      <xdr:nvSpPr>
        <xdr:cNvPr id="86" name="楕円 85"/>
        <xdr:cNvSpPr/>
      </xdr:nvSpPr>
      <xdr:spPr>
        <a:xfrm>
          <a:off x="2857500" y="53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153371</xdr:rowOff>
    </xdr:from>
    <xdr:ext cx="599010" cy="259045"/>
    <xdr:sp macro="" textlink="">
      <xdr:nvSpPr>
        <xdr:cNvPr id="87" name="テキスト ボックス 86"/>
        <xdr:cNvSpPr txBox="1"/>
      </xdr:nvSpPr>
      <xdr:spPr>
        <a:xfrm>
          <a:off x="2608795" y="512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154606</xdr:rowOff>
    </xdr:from>
    <xdr:to>
      <xdr:col>10</xdr:col>
      <xdr:colOff>165100</xdr:colOff>
      <xdr:row>32</xdr:row>
      <xdr:rowOff>84756</xdr:rowOff>
    </xdr:to>
    <xdr:sp macro="" textlink="">
      <xdr:nvSpPr>
        <xdr:cNvPr id="88" name="楕円 87"/>
        <xdr:cNvSpPr/>
      </xdr:nvSpPr>
      <xdr:spPr>
        <a:xfrm>
          <a:off x="1968500" y="54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101283</xdr:rowOff>
    </xdr:from>
    <xdr:ext cx="599010" cy="259045"/>
    <xdr:sp macro="" textlink="">
      <xdr:nvSpPr>
        <xdr:cNvPr id="89" name="テキスト ボックス 88"/>
        <xdr:cNvSpPr txBox="1"/>
      </xdr:nvSpPr>
      <xdr:spPr>
        <a:xfrm>
          <a:off x="1719795" y="524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16184</xdr:rowOff>
    </xdr:from>
    <xdr:to>
      <xdr:col>6</xdr:col>
      <xdr:colOff>38100</xdr:colOff>
      <xdr:row>31</xdr:row>
      <xdr:rowOff>117784</xdr:rowOff>
    </xdr:to>
    <xdr:sp macro="" textlink="">
      <xdr:nvSpPr>
        <xdr:cNvPr id="90" name="楕円 89"/>
        <xdr:cNvSpPr/>
      </xdr:nvSpPr>
      <xdr:spPr>
        <a:xfrm>
          <a:off x="1079500" y="533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134311</xdr:rowOff>
    </xdr:from>
    <xdr:ext cx="599010" cy="259045"/>
    <xdr:sp macro="" textlink="">
      <xdr:nvSpPr>
        <xdr:cNvPr id="91" name="テキスト ボックス 90"/>
        <xdr:cNvSpPr txBox="1"/>
      </xdr:nvSpPr>
      <xdr:spPr>
        <a:xfrm>
          <a:off x="830795" y="510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25139</xdr:rowOff>
    </xdr:from>
    <xdr:to>
      <xdr:col>24</xdr:col>
      <xdr:colOff>63500</xdr:colOff>
      <xdr:row>56</xdr:row>
      <xdr:rowOff>105828</xdr:rowOff>
    </xdr:to>
    <xdr:cxnSp macro="">
      <xdr:nvCxnSpPr>
        <xdr:cNvPr id="122" name="直線コネクタ 121"/>
        <xdr:cNvCxnSpPr/>
      </xdr:nvCxnSpPr>
      <xdr:spPr>
        <a:xfrm flipV="1">
          <a:off x="3797300" y="9626339"/>
          <a:ext cx="838200" cy="8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105828</xdr:rowOff>
    </xdr:from>
    <xdr:to>
      <xdr:col>19</xdr:col>
      <xdr:colOff>177800</xdr:colOff>
      <xdr:row>56</xdr:row>
      <xdr:rowOff>144687</xdr:rowOff>
    </xdr:to>
    <xdr:cxnSp macro="">
      <xdr:nvCxnSpPr>
        <xdr:cNvPr id="125" name="直線コネクタ 124"/>
        <xdr:cNvCxnSpPr/>
      </xdr:nvCxnSpPr>
      <xdr:spPr>
        <a:xfrm flipV="1">
          <a:off x="2908300" y="9707028"/>
          <a:ext cx="889000" cy="3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144687</xdr:rowOff>
    </xdr:from>
    <xdr:to>
      <xdr:col>15</xdr:col>
      <xdr:colOff>50800</xdr:colOff>
      <xdr:row>57</xdr:row>
      <xdr:rowOff>7798</xdr:rowOff>
    </xdr:to>
    <xdr:cxnSp macro="">
      <xdr:nvCxnSpPr>
        <xdr:cNvPr id="128" name="直線コネクタ 127"/>
        <xdr:cNvCxnSpPr/>
      </xdr:nvCxnSpPr>
      <xdr:spPr>
        <a:xfrm flipV="1">
          <a:off x="2019300" y="9745887"/>
          <a:ext cx="889000" cy="3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7798</xdr:rowOff>
    </xdr:from>
    <xdr:to>
      <xdr:col>10</xdr:col>
      <xdr:colOff>114300</xdr:colOff>
      <xdr:row>57</xdr:row>
      <xdr:rowOff>24603</xdr:rowOff>
    </xdr:to>
    <xdr:cxnSp macro="">
      <xdr:nvCxnSpPr>
        <xdr:cNvPr id="131" name="直線コネクタ 130"/>
        <xdr:cNvCxnSpPr/>
      </xdr:nvCxnSpPr>
      <xdr:spPr>
        <a:xfrm flipV="1">
          <a:off x="1130300" y="9780448"/>
          <a:ext cx="889000" cy="1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145789</xdr:rowOff>
    </xdr:from>
    <xdr:to>
      <xdr:col>24</xdr:col>
      <xdr:colOff>114300</xdr:colOff>
      <xdr:row>56</xdr:row>
      <xdr:rowOff>75939</xdr:rowOff>
    </xdr:to>
    <xdr:sp macro="" textlink="">
      <xdr:nvSpPr>
        <xdr:cNvPr id="141" name="楕円 140"/>
        <xdr:cNvSpPr/>
      </xdr:nvSpPr>
      <xdr:spPr>
        <a:xfrm>
          <a:off x="4584700" y="957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168666</xdr:rowOff>
    </xdr:from>
    <xdr:ext cx="599010" cy="259045"/>
    <xdr:sp macro="" textlink="">
      <xdr:nvSpPr>
        <xdr:cNvPr id="142" name="物件費該当値テキスト"/>
        <xdr:cNvSpPr txBox="1"/>
      </xdr:nvSpPr>
      <xdr:spPr>
        <a:xfrm>
          <a:off x="4686300" y="942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55028</xdr:rowOff>
    </xdr:from>
    <xdr:to>
      <xdr:col>20</xdr:col>
      <xdr:colOff>38100</xdr:colOff>
      <xdr:row>56</xdr:row>
      <xdr:rowOff>156628</xdr:rowOff>
    </xdr:to>
    <xdr:sp macro="" textlink="">
      <xdr:nvSpPr>
        <xdr:cNvPr id="143" name="楕円 142"/>
        <xdr:cNvSpPr/>
      </xdr:nvSpPr>
      <xdr:spPr>
        <a:xfrm>
          <a:off x="3746500" y="965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1705</xdr:rowOff>
    </xdr:from>
    <xdr:ext cx="599010" cy="259045"/>
    <xdr:sp macro="" textlink="">
      <xdr:nvSpPr>
        <xdr:cNvPr id="144" name="テキスト ボックス 143"/>
        <xdr:cNvSpPr txBox="1"/>
      </xdr:nvSpPr>
      <xdr:spPr>
        <a:xfrm>
          <a:off x="3497795" y="9431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93887</xdr:rowOff>
    </xdr:from>
    <xdr:to>
      <xdr:col>15</xdr:col>
      <xdr:colOff>101600</xdr:colOff>
      <xdr:row>57</xdr:row>
      <xdr:rowOff>24037</xdr:rowOff>
    </xdr:to>
    <xdr:sp macro="" textlink="">
      <xdr:nvSpPr>
        <xdr:cNvPr id="145" name="楕円 144"/>
        <xdr:cNvSpPr/>
      </xdr:nvSpPr>
      <xdr:spPr>
        <a:xfrm>
          <a:off x="2857500" y="969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40564</xdr:rowOff>
    </xdr:from>
    <xdr:ext cx="599010" cy="259045"/>
    <xdr:sp macro="" textlink="">
      <xdr:nvSpPr>
        <xdr:cNvPr id="146" name="テキスト ボックス 145"/>
        <xdr:cNvSpPr txBox="1"/>
      </xdr:nvSpPr>
      <xdr:spPr>
        <a:xfrm>
          <a:off x="2608795" y="947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128448</xdr:rowOff>
    </xdr:from>
    <xdr:to>
      <xdr:col>10</xdr:col>
      <xdr:colOff>165100</xdr:colOff>
      <xdr:row>57</xdr:row>
      <xdr:rowOff>58598</xdr:rowOff>
    </xdr:to>
    <xdr:sp macro="" textlink="">
      <xdr:nvSpPr>
        <xdr:cNvPr id="147" name="楕円 146"/>
        <xdr:cNvSpPr/>
      </xdr:nvSpPr>
      <xdr:spPr>
        <a:xfrm>
          <a:off x="1968500" y="97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75125</xdr:rowOff>
    </xdr:from>
    <xdr:ext cx="599010" cy="259045"/>
    <xdr:sp macro="" textlink="">
      <xdr:nvSpPr>
        <xdr:cNvPr id="148" name="テキスト ボックス 147"/>
        <xdr:cNvSpPr txBox="1"/>
      </xdr:nvSpPr>
      <xdr:spPr>
        <a:xfrm>
          <a:off x="1719795" y="950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145253</xdr:rowOff>
    </xdr:from>
    <xdr:to>
      <xdr:col>6</xdr:col>
      <xdr:colOff>38100</xdr:colOff>
      <xdr:row>57</xdr:row>
      <xdr:rowOff>75403</xdr:rowOff>
    </xdr:to>
    <xdr:sp macro="" textlink="">
      <xdr:nvSpPr>
        <xdr:cNvPr id="149" name="楕円 148"/>
        <xdr:cNvSpPr/>
      </xdr:nvSpPr>
      <xdr:spPr>
        <a:xfrm>
          <a:off x="1079500" y="97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91930</xdr:rowOff>
    </xdr:from>
    <xdr:ext cx="599010" cy="259045"/>
    <xdr:sp macro="" textlink="">
      <xdr:nvSpPr>
        <xdr:cNvPr id="150" name="テキスト ボックス 149"/>
        <xdr:cNvSpPr txBox="1"/>
      </xdr:nvSpPr>
      <xdr:spPr>
        <a:xfrm>
          <a:off x="830795" y="952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34544</xdr:rowOff>
    </xdr:from>
    <xdr:to>
      <xdr:col>24</xdr:col>
      <xdr:colOff>63500</xdr:colOff>
      <xdr:row>78</xdr:row>
      <xdr:rowOff>37592</xdr:rowOff>
    </xdr:to>
    <xdr:cxnSp macro="">
      <xdr:nvCxnSpPr>
        <xdr:cNvPr id="179" name="直線コネクタ 178"/>
        <xdr:cNvCxnSpPr/>
      </xdr:nvCxnSpPr>
      <xdr:spPr>
        <a:xfrm>
          <a:off x="3797300" y="1340764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34544</xdr:rowOff>
    </xdr:from>
    <xdr:to>
      <xdr:col>19</xdr:col>
      <xdr:colOff>177800</xdr:colOff>
      <xdr:row>78</xdr:row>
      <xdr:rowOff>81387</xdr:rowOff>
    </xdr:to>
    <xdr:cxnSp macro="">
      <xdr:nvCxnSpPr>
        <xdr:cNvPr id="182" name="直線コネクタ 181"/>
        <xdr:cNvCxnSpPr/>
      </xdr:nvCxnSpPr>
      <xdr:spPr>
        <a:xfrm flipV="1">
          <a:off x="2908300" y="13407644"/>
          <a:ext cx="889000" cy="4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130363</xdr:rowOff>
    </xdr:from>
    <xdr:ext cx="469744" cy="259045"/>
    <xdr:sp macro="" textlink="">
      <xdr:nvSpPr>
        <xdr:cNvPr id="184" name="テキスト ボックス 183"/>
        <xdr:cNvSpPr txBox="1"/>
      </xdr:nvSpPr>
      <xdr:spPr>
        <a:xfrm>
          <a:off x="3562428" y="1350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73520</xdr:rowOff>
    </xdr:from>
    <xdr:to>
      <xdr:col>15</xdr:col>
      <xdr:colOff>50800</xdr:colOff>
      <xdr:row>78</xdr:row>
      <xdr:rowOff>81387</xdr:rowOff>
    </xdr:to>
    <xdr:cxnSp macro="">
      <xdr:nvCxnSpPr>
        <xdr:cNvPr id="185" name="直線コネクタ 184"/>
        <xdr:cNvCxnSpPr/>
      </xdr:nvCxnSpPr>
      <xdr:spPr>
        <a:xfrm>
          <a:off x="2019300" y="13446620"/>
          <a:ext cx="889000" cy="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153569</xdr:rowOff>
    </xdr:from>
    <xdr:to>
      <xdr:col>10</xdr:col>
      <xdr:colOff>114300</xdr:colOff>
      <xdr:row>78</xdr:row>
      <xdr:rowOff>73520</xdr:rowOff>
    </xdr:to>
    <xdr:cxnSp macro="">
      <xdr:nvCxnSpPr>
        <xdr:cNvPr id="188" name="直線コネクタ 187"/>
        <xdr:cNvCxnSpPr/>
      </xdr:nvCxnSpPr>
      <xdr:spPr>
        <a:xfrm>
          <a:off x="1130300" y="13355219"/>
          <a:ext cx="889000" cy="9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120514</xdr:rowOff>
    </xdr:from>
    <xdr:ext cx="469744" cy="259045"/>
    <xdr:sp macro="" textlink="">
      <xdr:nvSpPr>
        <xdr:cNvPr id="192" name="テキスト ボックス 191"/>
        <xdr:cNvSpPr txBox="1"/>
      </xdr:nvSpPr>
      <xdr:spPr>
        <a:xfrm>
          <a:off x="895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158242</xdr:rowOff>
    </xdr:from>
    <xdr:to>
      <xdr:col>24</xdr:col>
      <xdr:colOff>114300</xdr:colOff>
      <xdr:row>78</xdr:row>
      <xdr:rowOff>88392</xdr:rowOff>
    </xdr:to>
    <xdr:sp macro="" textlink="">
      <xdr:nvSpPr>
        <xdr:cNvPr id="198" name="楕円 197"/>
        <xdr:cNvSpPr/>
      </xdr:nvSpPr>
      <xdr:spPr>
        <a:xfrm>
          <a:off x="4584700" y="1335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136669</xdr:rowOff>
    </xdr:from>
    <xdr:ext cx="469744" cy="259045"/>
    <xdr:sp macro="" textlink="">
      <xdr:nvSpPr>
        <xdr:cNvPr id="199" name="維持補修費該当値テキスト"/>
        <xdr:cNvSpPr txBox="1"/>
      </xdr:nvSpPr>
      <xdr:spPr>
        <a:xfrm>
          <a:off x="4686300" y="1333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155194</xdr:rowOff>
    </xdr:from>
    <xdr:to>
      <xdr:col>20</xdr:col>
      <xdr:colOff>38100</xdr:colOff>
      <xdr:row>78</xdr:row>
      <xdr:rowOff>85344</xdr:rowOff>
    </xdr:to>
    <xdr:sp macro="" textlink="">
      <xdr:nvSpPr>
        <xdr:cNvPr id="200" name="楕円 199"/>
        <xdr:cNvSpPr/>
      </xdr:nvSpPr>
      <xdr:spPr>
        <a:xfrm>
          <a:off x="3746500" y="1335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101871</xdr:rowOff>
    </xdr:from>
    <xdr:ext cx="469744" cy="259045"/>
    <xdr:sp macro="" textlink="">
      <xdr:nvSpPr>
        <xdr:cNvPr id="201" name="テキスト ボックス 200"/>
        <xdr:cNvSpPr txBox="1"/>
      </xdr:nvSpPr>
      <xdr:spPr>
        <a:xfrm>
          <a:off x="3562428" y="1313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30587</xdr:rowOff>
    </xdr:from>
    <xdr:to>
      <xdr:col>15</xdr:col>
      <xdr:colOff>101600</xdr:colOff>
      <xdr:row>78</xdr:row>
      <xdr:rowOff>132187</xdr:rowOff>
    </xdr:to>
    <xdr:sp macro="" textlink="">
      <xdr:nvSpPr>
        <xdr:cNvPr id="202" name="楕円 201"/>
        <xdr:cNvSpPr/>
      </xdr:nvSpPr>
      <xdr:spPr>
        <a:xfrm>
          <a:off x="2857500" y="1340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123314</xdr:rowOff>
    </xdr:from>
    <xdr:ext cx="469744" cy="259045"/>
    <xdr:sp macro="" textlink="">
      <xdr:nvSpPr>
        <xdr:cNvPr id="203" name="テキスト ボックス 202"/>
        <xdr:cNvSpPr txBox="1"/>
      </xdr:nvSpPr>
      <xdr:spPr>
        <a:xfrm>
          <a:off x="2673428" y="1349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22720</xdr:rowOff>
    </xdr:from>
    <xdr:to>
      <xdr:col>10</xdr:col>
      <xdr:colOff>165100</xdr:colOff>
      <xdr:row>78</xdr:row>
      <xdr:rowOff>124320</xdr:rowOff>
    </xdr:to>
    <xdr:sp macro="" textlink="">
      <xdr:nvSpPr>
        <xdr:cNvPr id="204" name="楕円 203"/>
        <xdr:cNvSpPr/>
      </xdr:nvSpPr>
      <xdr:spPr>
        <a:xfrm>
          <a:off x="1968500" y="133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115447</xdr:rowOff>
    </xdr:from>
    <xdr:ext cx="469744" cy="259045"/>
    <xdr:sp macro="" textlink="">
      <xdr:nvSpPr>
        <xdr:cNvPr id="205" name="テキスト ボックス 204"/>
        <xdr:cNvSpPr txBox="1"/>
      </xdr:nvSpPr>
      <xdr:spPr>
        <a:xfrm>
          <a:off x="1784428" y="1348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102769</xdr:rowOff>
    </xdr:from>
    <xdr:to>
      <xdr:col>6</xdr:col>
      <xdr:colOff>38100</xdr:colOff>
      <xdr:row>78</xdr:row>
      <xdr:rowOff>32919</xdr:rowOff>
    </xdr:to>
    <xdr:sp macro="" textlink="">
      <xdr:nvSpPr>
        <xdr:cNvPr id="206" name="楕円 205"/>
        <xdr:cNvSpPr/>
      </xdr:nvSpPr>
      <xdr:spPr>
        <a:xfrm>
          <a:off x="1079500" y="1330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49446</xdr:rowOff>
    </xdr:from>
    <xdr:ext cx="534377" cy="259045"/>
    <xdr:sp macro="" textlink="">
      <xdr:nvSpPr>
        <xdr:cNvPr id="207" name="テキスト ボックス 206"/>
        <xdr:cNvSpPr txBox="1"/>
      </xdr:nvSpPr>
      <xdr:spPr>
        <a:xfrm>
          <a:off x="863111" y="1307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27012</xdr:rowOff>
    </xdr:from>
    <xdr:to>
      <xdr:col>24</xdr:col>
      <xdr:colOff>63500</xdr:colOff>
      <xdr:row>95</xdr:row>
      <xdr:rowOff>100533</xdr:rowOff>
    </xdr:to>
    <xdr:cxnSp macro="">
      <xdr:nvCxnSpPr>
        <xdr:cNvPr id="237" name="直線コネクタ 236"/>
        <xdr:cNvCxnSpPr/>
      </xdr:nvCxnSpPr>
      <xdr:spPr>
        <a:xfrm flipV="1">
          <a:off x="3797300" y="16314762"/>
          <a:ext cx="838200" cy="7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118470</xdr:rowOff>
    </xdr:from>
    <xdr:ext cx="599010" cy="259045"/>
    <xdr:sp macro="" textlink="">
      <xdr:nvSpPr>
        <xdr:cNvPr id="238" name="扶助費平均値テキスト"/>
        <xdr:cNvSpPr txBox="1"/>
      </xdr:nvSpPr>
      <xdr:spPr>
        <a:xfrm>
          <a:off x="4686300" y="16406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100533</xdr:rowOff>
    </xdr:from>
    <xdr:to>
      <xdr:col>19</xdr:col>
      <xdr:colOff>177800</xdr:colOff>
      <xdr:row>95</xdr:row>
      <xdr:rowOff>143320</xdr:rowOff>
    </xdr:to>
    <xdr:cxnSp macro="">
      <xdr:nvCxnSpPr>
        <xdr:cNvPr id="240" name="直線コネクタ 239"/>
        <xdr:cNvCxnSpPr/>
      </xdr:nvCxnSpPr>
      <xdr:spPr>
        <a:xfrm flipV="1">
          <a:off x="2908300" y="16388283"/>
          <a:ext cx="8890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60507</xdr:rowOff>
    </xdr:from>
    <xdr:ext cx="599010" cy="259045"/>
    <xdr:sp macro="" textlink="">
      <xdr:nvSpPr>
        <xdr:cNvPr id="242" name="テキスト ボックス 241"/>
        <xdr:cNvSpPr txBox="1"/>
      </xdr:nvSpPr>
      <xdr:spPr>
        <a:xfrm>
          <a:off x="3497795" y="165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143320</xdr:rowOff>
    </xdr:from>
    <xdr:to>
      <xdr:col>15</xdr:col>
      <xdr:colOff>50800</xdr:colOff>
      <xdr:row>95</xdr:row>
      <xdr:rowOff>145301</xdr:rowOff>
    </xdr:to>
    <xdr:cxnSp macro="">
      <xdr:nvCxnSpPr>
        <xdr:cNvPr id="243" name="直線コネクタ 242"/>
        <xdr:cNvCxnSpPr/>
      </xdr:nvCxnSpPr>
      <xdr:spPr>
        <a:xfrm flipV="1">
          <a:off x="2019300" y="16431070"/>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113670</xdr:rowOff>
    </xdr:from>
    <xdr:ext cx="534377" cy="259045"/>
    <xdr:sp macro="" textlink="">
      <xdr:nvSpPr>
        <xdr:cNvPr id="245" name="テキスト ボックス 244"/>
        <xdr:cNvSpPr txBox="1"/>
      </xdr:nvSpPr>
      <xdr:spPr>
        <a:xfrm>
          <a:off x="2641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127152</xdr:rowOff>
    </xdr:from>
    <xdr:to>
      <xdr:col>10</xdr:col>
      <xdr:colOff>114300</xdr:colOff>
      <xdr:row>95</xdr:row>
      <xdr:rowOff>145301</xdr:rowOff>
    </xdr:to>
    <xdr:cxnSp macro="">
      <xdr:nvCxnSpPr>
        <xdr:cNvPr id="246" name="直線コネクタ 245"/>
        <xdr:cNvCxnSpPr/>
      </xdr:nvCxnSpPr>
      <xdr:spPr>
        <a:xfrm>
          <a:off x="1130300" y="16414902"/>
          <a:ext cx="889000" cy="1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123944</xdr:rowOff>
    </xdr:from>
    <xdr:ext cx="534377" cy="259045"/>
    <xdr:sp macro="" textlink="">
      <xdr:nvSpPr>
        <xdr:cNvPr id="248" name="テキスト ボックス 247"/>
        <xdr:cNvSpPr txBox="1"/>
      </xdr:nvSpPr>
      <xdr:spPr>
        <a:xfrm>
          <a:off x="1752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124604</xdr:rowOff>
    </xdr:from>
    <xdr:ext cx="534377" cy="259045"/>
    <xdr:sp macro="" textlink="">
      <xdr:nvSpPr>
        <xdr:cNvPr id="250" name="テキスト ボックス 249"/>
        <xdr:cNvSpPr txBox="1"/>
      </xdr:nvSpPr>
      <xdr:spPr>
        <a:xfrm>
          <a:off x="863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147662</xdr:rowOff>
    </xdr:from>
    <xdr:to>
      <xdr:col>24</xdr:col>
      <xdr:colOff>114300</xdr:colOff>
      <xdr:row>95</xdr:row>
      <xdr:rowOff>77812</xdr:rowOff>
    </xdr:to>
    <xdr:sp macro="" textlink="">
      <xdr:nvSpPr>
        <xdr:cNvPr id="256" name="楕円 255"/>
        <xdr:cNvSpPr/>
      </xdr:nvSpPr>
      <xdr:spPr>
        <a:xfrm>
          <a:off x="4584700" y="1626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170539</xdr:rowOff>
    </xdr:from>
    <xdr:ext cx="599010" cy="259045"/>
    <xdr:sp macro="" textlink="">
      <xdr:nvSpPr>
        <xdr:cNvPr id="257" name="扶助費該当値テキスト"/>
        <xdr:cNvSpPr txBox="1"/>
      </xdr:nvSpPr>
      <xdr:spPr>
        <a:xfrm>
          <a:off x="4686300" y="1611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49733</xdr:rowOff>
    </xdr:from>
    <xdr:to>
      <xdr:col>20</xdr:col>
      <xdr:colOff>38100</xdr:colOff>
      <xdr:row>95</xdr:row>
      <xdr:rowOff>151333</xdr:rowOff>
    </xdr:to>
    <xdr:sp macro="" textlink="">
      <xdr:nvSpPr>
        <xdr:cNvPr id="258" name="楕円 257"/>
        <xdr:cNvSpPr/>
      </xdr:nvSpPr>
      <xdr:spPr>
        <a:xfrm>
          <a:off x="3746500" y="1633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167860</xdr:rowOff>
    </xdr:from>
    <xdr:ext cx="599010" cy="259045"/>
    <xdr:sp macro="" textlink="">
      <xdr:nvSpPr>
        <xdr:cNvPr id="259" name="テキスト ボックス 258"/>
        <xdr:cNvSpPr txBox="1"/>
      </xdr:nvSpPr>
      <xdr:spPr>
        <a:xfrm>
          <a:off x="3497795" y="1611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92520</xdr:rowOff>
    </xdr:from>
    <xdr:to>
      <xdr:col>15</xdr:col>
      <xdr:colOff>101600</xdr:colOff>
      <xdr:row>96</xdr:row>
      <xdr:rowOff>22670</xdr:rowOff>
    </xdr:to>
    <xdr:sp macro="" textlink="">
      <xdr:nvSpPr>
        <xdr:cNvPr id="260" name="楕円 259"/>
        <xdr:cNvSpPr/>
      </xdr:nvSpPr>
      <xdr:spPr>
        <a:xfrm>
          <a:off x="2857500" y="163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39197</xdr:rowOff>
    </xdr:from>
    <xdr:ext cx="599010" cy="259045"/>
    <xdr:sp macro="" textlink="">
      <xdr:nvSpPr>
        <xdr:cNvPr id="261" name="テキスト ボックス 260"/>
        <xdr:cNvSpPr txBox="1"/>
      </xdr:nvSpPr>
      <xdr:spPr>
        <a:xfrm>
          <a:off x="2608795" y="1615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94501</xdr:rowOff>
    </xdr:from>
    <xdr:to>
      <xdr:col>10</xdr:col>
      <xdr:colOff>165100</xdr:colOff>
      <xdr:row>96</xdr:row>
      <xdr:rowOff>24651</xdr:rowOff>
    </xdr:to>
    <xdr:sp macro="" textlink="">
      <xdr:nvSpPr>
        <xdr:cNvPr id="262" name="楕円 261"/>
        <xdr:cNvSpPr/>
      </xdr:nvSpPr>
      <xdr:spPr>
        <a:xfrm>
          <a:off x="1968500" y="1638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41178</xdr:rowOff>
    </xdr:from>
    <xdr:ext cx="599010" cy="259045"/>
    <xdr:sp macro="" textlink="">
      <xdr:nvSpPr>
        <xdr:cNvPr id="263" name="テキスト ボックス 262"/>
        <xdr:cNvSpPr txBox="1"/>
      </xdr:nvSpPr>
      <xdr:spPr>
        <a:xfrm>
          <a:off x="1719795" y="1615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76352</xdr:rowOff>
    </xdr:from>
    <xdr:to>
      <xdr:col>6</xdr:col>
      <xdr:colOff>38100</xdr:colOff>
      <xdr:row>96</xdr:row>
      <xdr:rowOff>6502</xdr:rowOff>
    </xdr:to>
    <xdr:sp macro="" textlink="">
      <xdr:nvSpPr>
        <xdr:cNvPr id="264" name="楕円 263"/>
        <xdr:cNvSpPr/>
      </xdr:nvSpPr>
      <xdr:spPr>
        <a:xfrm>
          <a:off x="1079500" y="1636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23029</xdr:rowOff>
    </xdr:from>
    <xdr:ext cx="599010" cy="259045"/>
    <xdr:sp macro="" textlink="">
      <xdr:nvSpPr>
        <xdr:cNvPr id="265" name="テキスト ボックス 264"/>
        <xdr:cNvSpPr txBox="1"/>
      </xdr:nvSpPr>
      <xdr:spPr>
        <a:xfrm>
          <a:off x="830795" y="16139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156502</xdr:rowOff>
    </xdr:from>
    <xdr:to>
      <xdr:col>55</xdr:col>
      <xdr:colOff>0</xdr:colOff>
      <xdr:row>38</xdr:row>
      <xdr:rowOff>34952</xdr:rowOff>
    </xdr:to>
    <xdr:cxnSp macro="">
      <xdr:nvCxnSpPr>
        <xdr:cNvPr id="296" name="直線コネクタ 295"/>
        <xdr:cNvCxnSpPr/>
      </xdr:nvCxnSpPr>
      <xdr:spPr>
        <a:xfrm flipV="1">
          <a:off x="9639300" y="6157252"/>
          <a:ext cx="838200" cy="39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34952</xdr:rowOff>
    </xdr:from>
    <xdr:to>
      <xdr:col>50</xdr:col>
      <xdr:colOff>114300</xdr:colOff>
      <xdr:row>38</xdr:row>
      <xdr:rowOff>40814</xdr:rowOff>
    </xdr:to>
    <xdr:cxnSp macro="">
      <xdr:nvCxnSpPr>
        <xdr:cNvPr id="299" name="直線コネクタ 298"/>
        <xdr:cNvCxnSpPr/>
      </xdr:nvCxnSpPr>
      <xdr:spPr>
        <a:xfrm flipV="1">
          <a:off x="8750300" y="6550052"/>
          <a:ext cx="8890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33541</xdr:rowOff>
    </xdr:from>
    <xdr:to>
      <xdr:col>45</xdr:col>
      <xdr:colOff>177800</xdr:colOff>
      <xdr:row>38</xdr:row>
      <xdr:rowOff>40814</xdr:rowOff>
    </xdr:to>
    <xdr:cxnSp macro="">
      <xdr:nvCxnSpPr>
        <xdr:cNvPr id="302" name="直線コネクタ 301"/>
        <xdr:cNvCxnSpPr/>
      </xdr:nvCxnSpPr>
      <xdr:spPr>
        <a:xfrm>
          <a:off x="7861300" y="6548641"/>
          <a:ext cx="889000" cy="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83871</xdr:rowOff>
    </xdr:from>
    <xdr:ext cx="534377" cy="259045"/>
    <xdr:sp macro="" textlink="">
      <xdr:nvSpPr>
        <xdr:cNvPr id="304" name="テキスト ボックス 303"/>
        <xdr:cNvSpPr txBox="1"/>
      </xdr:nvSpPr>
      <xdr:spPr>
        <a:xfrm>
          <a:off x="8483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33541</xdr:rowOff>
    </xdr:from>
    <xdr:to>
      <xdr:col>41</xdr:col>
      <xdr:colOff>50800</xdr:colOff>
      <xdr:row>38</xdr:row>
      <xdr:rowOff>50546</xdr:rowOff>
    </xdr:to>
    <xdr:cxnSp macro="">
      <xdr:nvCxnSpPr>
        <xdr:cNvPr id="305" name="直線コネクタ 304"/>
        <xdr:cNvCxnSpPr/>
      </xdr:nvCxnSpPr>
      <xdr:spPr>
        <a:xfrm flipV="1">
          <a:off x="6972300" y="6548641"/>
          <a:ext cx="889000" cy="1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105702</xdr:rowOff>
    </xdr:from>
    <xdr:to>
      <xdr:col>55</xdr:col>
      <xdr:colOff>50800</xdr:colOff>
      <xdr:row>36</xdr:row>
      <xdr:rowOff>35852</xdr:rowOff>
    </xdr:to>
    <xdr:sp macro="" textlink="">
      <xdr:nvSpPr>
        <xdr:cNvPr id="315" name="楕円 314"/>
        <xdr:cNvSpPr/>
      </xdr:nvSpPr>
      <xdr:spPr>
        <a:xfrm>
          <a:off x="10426700" y="610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84129</xdr:rowOff>
    </xdr:from>
    <xdr:ext cx="599010" cy="259045"/>
    <xdr:sp macro="" textlink="">
      <xdr:nvSpPr>
        <xdr:cNvPr id="316" name="補助費等該当値テキスト"/>
        <xdr:cNvSpPr txBox="1"/>
      </xdr:nvSpPr>
      <xdr:spPr>
        <a:xfrm>
          <a:off x="10528300" y="608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155602</xdr:rowOff>
    </xdr:from>
    <xdr:to>
      <xdr:col>50</xdr:col>
      <xdr:colOff>165100</xdr:colOff>
      <xdr:row>38</xdr:row>
      <xdr:rowOff>85752</xdr:rowOff>
    </xdr:to>
    <xdr:sp macro="" textlink="">
      <xdr:nvSpPr>
        <xdr:cNvPr id="317" name="楕円 316"/>
        <xdr:cNvSpPr/>
      </xdr:nvSpPr>
      <xdr:spPr>
        <a:xfrm>
          <a:off x="9588500" y="649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76879</xdr:rowOff>
    </xdr:from>
    <xdr:ext cx="534377" cy="259045"/>
    <xdr:sp macro="" textlink="">
      <xdr:nvSpPr>
        <xdr:cNvPr id="318" name="テキスト ボックス 317"/>
        <xdr:cNvSpPr txBox="1"/>
      </xdr:nvSpPr>
      <xdr:spPr>
        <a:xfrm>
          <a:off x="9372111" y="659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161464</xdr:rowOff>
    </xdr:from>
    <xdr:to>
      <xdr:col>46</xdr:col>
      <xdr:colOff>38100</xdr:colOff>
      <xdr:row>38</xdr:row>
      <xdr:rowOff>91614</xdr:rowOff>
    </xdr:to>
    <xdr:sp macro="" textlink="">
      <xdr:nvSpPr>
        <xdr:cNvPr id="319" name="楕円 318"/>
        <xdr:cNvSpPr/>
      </xdr:nvSpPr>
      <xdr:spPr>
        <a:xfrm>
          <a:off x="8699500" y="650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108141</xdr:rowOff>
    </xdr:from>
    <xdr:ext cx="534377" cy="259045"/>
    <xdr:sp macro="" textlink="">
      <xdr:nvSpPr>
        <xdr:cNvPr id="320" name="テキスト ボックス 319"/>
        <xdr:cNvSpPr txBox="1"/>
      </xdr:nvSpPr>
      <xdr:spPr>
        <a:xfrm>
          <a:off x="8483111" y="628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154191</xdr:rowOff>
    </xdr:from>
    <xdr:to>
      <xdr:col>41</xdr:col>
      <xdr:colOff>101600</xdr:colOff>
      <xdr:row>38</xdr:row>
      <xdr:rowOff>84341</xdr:rowOff>
    </xdr:to>
    <xdr:sp macro="" textlink="">
      <xdr:nvSpPr>
        <xdr:cNvPr id="321" name="楕円 320"/>
        <xdr:cNvSpPr/>
      </xdr:nvSpPr>
      <xdr:spPr>
        <a:xfrm>
          <a:off x="7810500" y="64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100868</xdr:rowOff>
    </xdr:from>
    <xdr:ext cx="534377" cy="259045"/>
    <xdr:sp macro="" textlink="">
      <xdr:nvSpPr>
        <xdr:cNvPr id="322" name="テキスト ボックス 321"/>
        <xdr:cNvSpPr txBox="1"/>
      </xdr:nvSpPr>
      <xdr:spPr>
        <a:xfrm>
          <a:off x="7594111" y="627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171196</xdr:rowOff>
    </xdr:from>
    <xdr:to>
      <xdr:col>36</xdr:col>
      <xdr:colOff>165100</xdr:colOff>
      <xdr:row>38</xdr:row>
      <xdr:rowOff>101346</xdr:rowOff>
    </xdr:to>
    <xdr:sp macro="" textlink="">
      <xdr:nvSpPr>
        <xdr:cNvPr id="323" name="楕円 322"/>
        <xdr:cNvSpPr/>
      </xdr:nvSpPr>
      <xdr:spPr>
        <a:xfrm>
          <a:off x="6921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117873</xdr:rowOff>
    </xdr:from>
    <xdr:ext cx="534377" cy="259045"/>
    <xdr:sp macro="" textlink="">
      <xdr:nvSpPr>
        <xdr:cNvPr id="324" name="テキスト ボックス 323"/>
        <xdr:cNvSpPr txBox="1"/>
      </xdr:nvSpPr>
      <xdr:spPr>
        <a:xfrm>
          <a:off x="6705111" y="62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28404</xdr:rowOff>
    </xdr:from>
    <xdr:to>
      <xdr:col>55</xdr:col>
      <xdr:colOff>0</xdr:colOff>
      <xdr:row>53</xdr:row>
      <xdr:rowOff>26722</xdr:rowOff>
    </xdr:to>
    <xdr:cxnSp macro="">
      <xdr:nvCxnSpPr>
        <xdr:cNvPr id="351" name="直線コネクタ 350"/>
        <xdr:cNvCxnSpPr/>
      </xdr:nvCxnSpPr>
      <xdr:spPr>
        <a:xfrm flipV="1">
          <a:off x="9639300" y="8943804"/>
          <a:ext cx="838200" cy="169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153800</xdr:rowOff>
    </xdr:from>
    <xdr:to>
      <xdr:col>50</xdr:col>
      <xdr:colOff>114300</xdr:colOff>
      <xdr:row>53</xdr:row>
      <xdr:rowOff>26722</xdr:rowOff>
    </xdr:to>
    <xdr:cxnSp macro="">
      <xdr:nvCxnSpPr>
        <xdr:cNvPr id="354" name="直線コネクタ 353"/>
        <xdr:cNvCxnSpPr/>
      </xdr:nvCxnSpPr>
      <xdr:spPr>
        <a:xfrm>
          <a:off x="8750300" y="8897750"/>
          <a:ext cx="889000" cy="21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94389</xdr:rowOff>
    </xdr:from>
    <xdr:ext cx="534377" cy="259045"/>
    <xdr:sp macro="" textlink="">
      <xdr:nvSpPr>
        <xdr:cNvPr id="356" name="テキスト ボックス 355"/>
        <xdr:cNvSpPr txBox="1"/>
      </xdr:nvSpPr>
      <xdr:spPr>
        <a:xfrm>
          <a:off x="9372111" y="969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153800</xdr:rowOff>
    </xdr:from>
    <xdr:to>
      <xdr:col>45</xdr:col>
      <xdr:colOff>177800</xdr:colOff>
      <xdr:row>53</xdr:row>
      <xdr:rowOff>128087</xdr:rowOff>
    </xdr:to>
    <xdr:cxnSp macro="">
      <xdr:nvCxnSpPr>
        <xdr:cNvPr id="357" name="直線コネクタ 356"/>
        <xdr:cNvCxnSpPr/>
      </xdr:nvCxnSpPr>
      <xdr:spPr>
        <a:xfrm flipV="1">
          <a:off x="7861300" y="8897750"/>
          <a:ext cx="889000" cy="31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135116</xdr:rowOff>
    </xdr:from>
    <xdr:ext cx="534377" cy="259045"/>
    <xdr:sp macro="" textlink="">
      <xdr:nvSpPr>
        <xdr:cNvPr id="359" name="テキスト ボックス 358"/>
        <xdr:cNvSpPr txBox="1"/>
      </xdr:nvSpPr>
      <xdr:spPr>
        <a:xfrm>
          <a:off x="8483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128087</xdr:rowOff>
    </xdr:from>
    <xdr:to>
      <xdr:col>41</xdr:col>
      <xdr:colOff>50800</xdr:colOff>
      <xdr:row>54</xdr:row>
      <xdr:rowOff>132737</xdr:rowOff>
    </xdr:to>
    <xdr:cxnSp macro="">
      <xdr:nvCxnSpPr>
        <xdr:cNvPr id="360" name="直線コネクタ 359"/>
        <xdr:cNvCxnSpPr/>
      </xdr:nvCxnSpPr>
      <xdr:spPr>
        <a:xfrm flipV="1">
          <a:off x="6972300" y="9214937"/>
          <a:ext cx="889000" cy="17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117765</xdr:rowOff>
    </xdr:from>
    <xdr:ext cx="534377" cy="259045"/>
    <xdr:sp macro="" textlink="">
      <xdr:nvSpPr>
        <xdr:cNvPr id="362" name="テキスト ボックス 361"/>
        <xdr:cNvSpPr txBox="1"/>
      </xdr:nvSpPr>
      <xdr:spPr>
        <a:xfrm>
          <a:off x="7594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143771</xdr:rowOff>
    </xdr:from>
    <xdr:ext cx="534377" cy="259045"/>
    <xdr:sp macro="" textlink="">
      <xdr:nvSpPr>
        <xdr:cNvPr id="364" name="テキスト ボックス 363"/>
        <xdr:cNvSpPr txBox="1"/>
      </xdr:nvSpPr>
      <xdr:spPr>
        <a:xfrm>
          <a:off x="6705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149054</xdr:rowOff>
    </xdr:from>
    <xdr:to>
      <xdr:col>55</xdr:col>
      <xdr:colOff>50800</xdr:colOff>
      <xdr:row>52</xdr:row>
      <xdr:rowOff>79204</xdr:rowOff>
    </xdr:to>
    <xdr:sp macro="" textlink="">
      <xdr:nvSpPr>
        <xdr:cNvPr id="370" name="楕円 369"/>
        <xdr:cNvSpPr/>
      </xdr:nvSpPr>
      <xdr:spPr>
        <a:xfrm>
          <a:off x="10426700" y="88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481</xdr:rowOff>
    </xdr:from>
    <xdr:ext cx="599010" cy="259045"/>
    <xdr:sp macro="" textlink="">
      <xdr:nvSpPr>
        <xdr:cNvPr id="371" name="普通建設事業費該当値テキスト"/>
        <xdr:cNvSpPr txBox="1"/>
      </xdr:nvSpPr>
      <xdr:spPr>
        <a:xfrm>
          <a:off x="10528300" y="874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147372</xdr:rowOff>
    </xdr:from>
    <xdr:to>
      <xdr:col>50</xdr:col>
      <xdr:colOff>165100</xdr:colOff>
      <xdr:row>53</xdr:row>
      <xdr:rowOff>77522</xdr:rowOff>
    </xdr:to>
    <xdr:sp macro="" textlink="">
      <xdr:nvSpPr>
        <xdr:cNvPr id="372" name="楕円 371"/>
        <xdr:cNvSpPr/>
      </xdr:nvSpPr>
      <xdr:spPr>
        <a:xfrm>
          <a:off x="9588500" y="90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94049</xdr:rowOff>
    </xdr:from>
    <xdr:ext cx="599010" cy="259045"/>
    <xdr:sp macro="" textlink="">
      <xdr:nvSpPr>
        <xdr:cNvPr id="373" name="テキスト ボックス 372"/>
        <xdr:cNvSpPr txBox="1"/>
      </xdr:nvSpPr>
      <xdr:spPr>
        <a:xfrm>
          <a:off x="9339795" y="883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103000</xdr:rowOff>
    </xdr:from>
    <xdr:to>
      <xdr:col>46</xdr:col>
      <xdr:colOff>38100</xdr:colOff>
      <xdr:row>52</xdr:row>
      <xdr:rowOff>33150</xdr:rowOff>
    </xdr:to>
    <xdr:sp macro="" textlink="">
      <xdr:nvSpPr>
        <xdr:cNvPr id="374" name="楕円 373"/>
        <xdr:cNvSpPr/>
      </xdr:nvSpPr>
      <xdr:spPr>
        <a:xfrm>
          <a:off x="8699500" y="884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49677</xdr:rowOff>
    </xdr:from>
    <xdr:ext cx="599010" cy="259045"/>
    <xdr:sp macro="" textlink="">
      <xdr:nvSpPr>
        <xdr:cNvPr id="375" name="テキスト ボックス 374"/>
        <xdr:cNvSpPr txBox="1"/>
      </xdr:nvSpPr>
      <xdr:spPr>
        <a:xfrm>
          <a:off x="8450795" y="862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77287</xdr:rowOff>
    </xdr:from>
    <xdr:to>
      <xdr:col>41</xdr:col>
      <xdr:colOff>101600</xdr:colOff>
      <xdr:row>54</xdr:row>
      <xdr:rowOff>7437</xdr:rowOff>
    </xdr:to>
    <xdr:sp macro="" textlink="">
      <xdr:nvSpPr>
        <xdr:cNvPr id="376" name="楕円 375"/>
        <xdr:cNvSpPr/>
      </xdr:nvSpPr>
      <xdr:spPr>
        <a:xfrm>
          <a:off x="7810500" y="916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23964</xdr:rowOff>
    </xdr:from>
    <xdr:ext cx="599010" cy="259045"/>
    <xdr:sp macro="" textlink="">
      <xdr:nvSpPr>
        <xdr:cNvPr id="377" name="テキスト ボックス 376"/>
        <xdr:cNvSpPr txBox="1"/>
      </xdr:nvSpPr>
      <xdr:spPr>
        <a:xfrm>
          <a:off x="7561795" y="893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81937</xdr:rowOff>
    </xdr:from>
    <xdr:to>
      <xdr:col>36</xdr:col>
      <xdr:colOff>165100</xdr:colOff>
      <xdr:row>55</xdr:row>
      <xdr:rowOff>12087</xdr:rowOff>
    </xdr:to>
    <xdr:sp macro="" textlink="">
      <xdr:nvSpPr>
        <xdr:cNvPr id="378" name="楕円 377"/>
        <xdr:cNvSpPr/>
      </xdr:nvSpPr>
      <xdr:spPr>
        <a:xfrm>
          <a:off x="6921500" y="934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28614</xdr:rowOff>
    </xdr:from>
    <xdr:ext cx="599010" cy="259045"/>
    <xdr:sp macro="" textlink="">
      <xdr:nvSpPr>
        <xdr:cNvPr id="379" name="テキスト ボックス 378"/>
        <xdr:cNvSpPr txBox="1"/>
      </xdr:nvSpPr>
      <xdr:spPr>
        <a:xfrm>
          <a:off x="6672795" y="911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93614</xdr:rowOff>
    </xdr:from>
    <xdr:to>
      <xdr:col>55</xdr:col>
      <xdr:colOff>0</xdr:colOff>
      <xdr:row>73</xdr:row>
      <xdr:rowOff>108766</xdr:rowOff>
    </xdr:to>
    <xdr:cxnSp macro="">
      <xdr:nvCxnSpPr>
        <xdr:cNvPr id="406" name="直線コネクタ 405"/>
        <xdr:cNvCxnSpPr/>
      </xdr:nvCxnSpPr>
      <xdr:spPr>
        <a:xfrm flipV="1">
          <a:off x="9639300" y="12095114"/>
          <a:ext cx="838200" cy="5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57971</xdr:rowOff>
    </xdr:from>
    <xdr:to>
      <xdr:col>50</xdr:col>
      <xdr:colOff>114300</xdr:colOff>
      <xdr:row>73</xdr:row>
      <xdr:rowOff>108766</xdr:rowOff>
    </xdr:to>
    <xdr:cxnSp macro="">
      <xdr:nvCxnSpPr>
        <xdr:cNvPr id="409" name="直線コネクタ 408"/>
        <xdr:cNvCxnSpPr/>
      </xdr:nvCxnSpPr>
      <xdr:spPr>
        <a:xfrm>
          <a:off x="8750300" y="12059471"/>
          <a:ext cx="889000" cy="56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57971</xdr:rowOff>
    </xdr:from>
    <xdr:to>
      <xdr:col>45</xdr:col>
      <xdr:colOff>177800</xdr:colOff>
      <xdr:row>72</xdr:row>
      <xdr:rowOff>91026</xdr:rowOff>
    </xdr:to>
    <xdr:cxnSp macro="">
      <xdr:nvCxnSpPr>
        <xdr:cNvPr id="412" name="直線コネクタ 411"/>
        <xdr:cNvCxnSpPr/>
      </xdr:nvCxnSpPr>
      <xdr:spPr>
        <a:xfrm flipV="1">
          <a:off x="7861300" y="12059471"/>
          <a:ext cx="889000" cy="37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91026</xdr:rowOff>
    </xdr:from>
    <xdr:to>
      <xdr:col>41</xdr:col>
      <xdr:colOff>50800</xdr:colOff>
      <xdr:row>74</xdr:row>
      <xdr:rowOff>79515</xdr:rowOff>
    </xdr:to>
    <xdr:cxnSp macro="">
      <xdr:nvCxnSpPr>
        <xdr:cNvPr id="415" name="直線コネクタ 414"/>
        <xdr:cNvCxnSpPr/>
      </xdr:nvCxnSpPr>
      <xdr:spPr>
        <a:xfrm flipV="1">
          <a:off x="6972300" y="12435426"/>
          <a:ext cx="889000" cy="33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106080</xdr:rowOff>
    </xdr:from>
    <xdr:ext cx="534377" cy="259045"/>
    <xdr:sp macro="" textlink="">
      <xdr:nvSpPr>
        <xdr:cNvPr id="417" name="テキスト ボックス 416"/>
        <xdr:cNvSpPr txBox="1"/>
      </xdr:nvSpPr>
      <xdr:spPr>
        <a:xfrm>
          <a:off x="7594111" y="1330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81263</xdr:rowOff>
    </xdr:from>
    <xdr:ext cx="534377" cy="259045"/>
    <xdr:sp macro="" textlink="">
      <xdr:nvSpPr>
        <xdr:cNvPr id="419" name="テキスト ボックス 418"/>
        <xdr:cNvSpPr txBox="1"/>
      </xdr:nvSpPr>
      <xdr:spPr>
        <a:xfrm>
          <a:off x="6705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42814</xdr:rowOff>
    </xdr:from>
    <xdr:to>
      <xdr:col>55</xdr:col>
      <xdr:colOff>50800</xdr:colOff>
      <xdr:row>70</xdr:row>
      <xdr:rowOff>144414</xdr:rowOff>
    </xdr:to>
    <xdr:sp macro="" textlink="">
      <xdr:nvSpPr>
        <xdr:cNvPr id="425" name="楕円 424"/>
        <xdr:cNvSpPr/>
      </xdr:nvSpPr>
      <xdr:spPr>
        <a:xfrm>
          <a:off x="10426700" y="1204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135086</xdr:rowOff>
    </xdr:from>
    <xdr:ext cx="599010" cy="259045"/>
    <xdr:sp macro="" textlink="">
      <xdr:nvSpPr>
        <xdr:cNvPr id="426" name="普通建設事業費 （ うち新規整備　）該当値テキスト"/>
        <xdr:cNvSpPr txBox="1"/>
      </xdr:nvSpPr>
      <xdr:spPr>
        <a:xfrm>
          <a:off x="10528300" y="1196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57966</xdr:rowOff>
    </xdr:from>
    <xdr:to>
      <xdr:col>50</xdr:col>
      <xdr:colOff>165100</xdr:colOff>
      <xdr:row>73</xdr:row>
      <xdr:rowOff>159566</xdr:rowOff>
    </xdr:to>
    <xdr:sp macro="" textlink="">
      <xdr:nvSpPr>
        <xdr:cNvPr id="427" name="楕円 426"/>
        <xdr:cNvSpPr/>
      </xdr:nvSpPr>
      <xdr:spPr>
        <a:xfrm>
          <a:off x="9588500" y="125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4643</xdr:rowOff>
    </xdr:from>
    <xdr:ext cx="534377" cy="259045"/>
    <xdr:sp macro="" textlink="">
      <xdr:nvSpPr>
        <xdr:cNvPr id="428" name="テキスト ボックス 427"/>
        <xdr:cNvSpPr txBox="1"/>
      </xdr:nvSpPr>
      <xdr:spPr>
        <a:xfrm>
          <a:off x="9372111" y="1234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7171</xdr:rowOff>
    </xdr:from>
    <xdr:to>
      <xdr:col>46</xdr:col>
      <xdr:colOff>38100</xdr:colOff>
      <xdr:row>70</xdr:row>
      <xdr:rowOff>108771</xdr:rowOff>
    </xdr:to>
    <xdr:sp macro="" textlink="">
      <xdr:nvSpPr>
        <xdr:cNvPr id="429" name="楕円 428"/>
        <xdr:cNvSpPr/>
      </xdr:nvSpPr>
      <xdr:spPr>
        <a:xfrm>
          <a:off x="8699500" y="1200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68</xdr:row>
      <xdr:rowOff>125298</xdr:rowOff>
    </xdr:from>
    <xdr:ext cx="599010" cy="259045"/>
    <xdr:sp macro="" textlink="">
      <xdr:nvSpPr>
        <xdr:cNvPr id="430" name="テキスト ボックス 429"/>
        <xdr:cNvSpPr txBox="1"/>
      </xdr:nvSpPr>
      <xdr:spPr>
        <a:xfrm>
          <a:off x="8450795" y="1178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40226</xdr:rowOff>
    </xdr:from>
    <xdr:to>
      <xdr:col>41</xdr:col>
      <xdr:colOff>101600</xdr:colOff>
      <xdr:row>72</xdr:row>
      <xdr:rowOff>141826</xdr:rowOff>
    </xdr:to>
    <xdr:sp macro="" textlink="">
      <xdr:nvSpPr>
        <xdr:cNvPr id="431" name="楕円 430"/>
        <xdr:cNvSpPr/>
      </xdr:nvSpPr>
      <xdr:spPr>
        <a:xfrm>
          <a:off x="7810500" y="123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158353</xdr:rowOff>
    </xdr:from>
    <xdr:ext cx="599010" cy="259045"/>
    <xdr:sp macro="" textlink="">
      <xdr:nvSpPr>
        <xdr:cNvPr id="432" name="テキスト ボックス 431"/>
        <xdr:cNvSpPr txBox="1"/>
      </xdr:nvSpPr>
      <xdr:spPr>
        <a:xfrm>
          <a:off x="7561795" y="12159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28715</xdr:rowOff>
    </xdr:from>
    <xdr:to>
      <xdr:col>36</xdr:col>
      <xdr:colOff>165100</xdr:colOff>
      <xdr:row>74</xdr:row>
      <xdr:rowOff>130315</xdr:rowOff>
    </xdr:to>
    <xdr:sp macro="" textlink="">
      <xdr:nvSpPr>
        <xdr:cNvPr id="433" name="楕円 432"/>
        <xdr:cNvSpPr/>
      </xdr:nvSpPr>
      <xdr:spPr>
        <a:xfrm>
          <a:off x="6921500" y="127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146842</xdr:rowOff>
    </xdr:from>
    <xdr:ext cx="534377" cy="259045"/>
    <xdr:sp macro="" textlink="">
      <xdr:nvSpPr>
        <xdr:cNvPr id="434" name="テキスト ボックス 433"/>
        <xdr:cNvSpPr txBox="1"/>
      </xdr:nvSpPr>
      <xdr:spPr>
        <a:xfrm>
          <a:off x="6705111" y="1249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98639</xdr:rowOff>
    </xdr:from>
    <xdr:to>
      <xdr:col>55</xdr:col>
      <xdr:colOff>0</xdr:colOff>
      <xdr:row>97</xdr:row>
      <xdr:rowOff>42839</xdr:rowOff>
    </xdr:to>
    <xdr:cxnSp macro="">
      <xdr:nvCxnSpPr>
        <xdr:cNvPr id="465" name="直線コネクタ 464"/>
        <xdr:cNvCxnSpPr/>
      </xdr:nvCxnSpPr>
      <xdr:spPr>
        <a:xfrm>
          <a:off x="9639300" y="16386389"/>
          <a:ext cx="838200" cy="28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98639</xdr:rowOff>
    </xdr:from>
    <xdr:to>
      <xdr:col>50</xdr:col>
      <xdr:colOff>114300</xdr:colOff>
      <xdr:row>97</xdr:row>
      <xdr:rowOff>25367</xdr:rowOff>
    </xdr:to>
    <xdr:cxnSp macro="">
      <xdr:nvCxnSpPr>
        <xdr:cNvPr id="468" name="直線コネクタ 467"/>
        <xdr:cNvCxnSpPr/>
      </xdr:nvCxnSpPr>
      <xdr:spPr>
        <a:xfrm flipV="1">
          <a:off x="8750300" y="16386389"/>
          <a:ext cx="889000" cy="26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84276</xdr:rowOff>
    </xdr:from>
    <xdr:ext cx="534377" cy="259045"/>
    <xdr:sp macro="" textlink="">
      <xdr:nvSpPr>
        <xdr:cNvPr id="470" name="テキスト ボックス 469"/>
        <xdr:cNvSpPr txBox="1"/>
      </xdr:nvSpPr>
      <xdr:spPr>
        <a:xfrm>
          <a:off x="9372111" y="1654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25367</xdr:rowOff>
    </xdr:from>
    <xdr:to>
      <xdr:col>45</xdr:col>
      <xdr:colOff>177800</xdr:colOff>
      <xdr:row>98</xdr:row>
      <xdr:rowOff>14449</xdr:rowOff>
    </xdr:to>
    <xdr:cxnSp macro="">
      <xdr:nvCxnSpPr>
        <xdr:cNvPr id="471" name="直線コネクタ 470"/>
        <xdr:cNvCxnSpPr/>
      </xdr:nvCxnSpPr>
      <xdr:spPr>
        <a:xfrm flipV="1">
          <a:off x="7861300" y="16656017"/>
          <a:ext cx="889000" cy="16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143346</xdr:rowOff>
    </xdr:from>
    <xdr:to>
      <xdr:col>41</xdr:col>
      <xdr:colOff>50800</xdr:colOff>
      <xdr:row>98</xdr:row>
      <xdr:rowOff>14449</xdr:rowOff>
    </xdr:to>
    <xdr:cxnSp macro="">
      <xdr:nvCxnSpPr>
        <xdr:cNvPr id="474" name="直線コネクタ 473"/>
        <xdr:cNvCxnSpPr/>
      </xdr:nvCxnSpPr>
      <xdr:spPr>
        <a:xfrm>
          <a:off x="6972300" y="16773996"/>
          <a:ext cx="889000" cy="4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163489</xdr:rowOff>
    </xdr:from>
    <xdr:to>
      <xdr:col>55</xdr:col>
      <xdr:colOff>50800</xdr:colOff>
      <xdr:row>97</xdr:row>
      <xdr:rowOff>93639</xdr:rowOff>
    </xdr:to>
    <xdr:sp macro="" textlink="">
      <xdr:nvSpPr>
        <xdr:cNvPr id="484" name="楕円 483"/>
        <xdr:cNvSpPr/>
      </xdr:nvSpPr>
      <xdr:spPr>
        <a:xfrm>
          <a:off x="10426700" y="1662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141916</xdr:rowOff>
    </xdr:from>
    <xdr:ext cx="534377" cy="259045"/>
    <xdr:sp macro="" textlink="">
      <xdr:nvSpPr>
        <xdr:cNvPr id="485" name="普通建設事業費 （ うち更新整備　）該当値テキスト"/>
        <xdr:cNvSpPr txBox="1"/>
      </xdr:nvSpPr>
      <xdr:spPr>
        <a:xfrm>
          <a:off x="10528300" y="1660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47839</xdr:rowOff>
    </xdr:from>
    <xdr:to>
      <xdr:col>50</xdr:col>
      <xdr:colOff>165100</xdr:colOff>
      <xdr:row>95</xdr:row>
      <xdr:rowOff>149439</xdr:rowOff>
    </xdr:to>
    <xdr:sp macro="" textlink="">
      <xdr:nvSpPr>
        <xdr:cNvPr id="486" name="楕円 485"/>
        <xdr:cNvSpPr/>
      </xdr:nvSpPr>
      <xdr:spPr>
        <a:xfrm>
          <a:off x="9588500" y="1633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165966</xdr:rowOff>
    </xdr:from>
    <xdr:ext cx="534377" cy="259045"/>
    <xdr:sp macro="" textlink="">
      <xdr:nvSpPr>
        <xdr:cNvPr id="487" name="テキスト ボックス 486"/>
        <xdr:cNvSpPr txBox="1"/>
      </xdr:nvSpPr>
      <xdr:spPr>
        <a:xfrm>
          <a:off x="9372111" y="1611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146017</xdr:rowOff>
    </xdr:from>
    <xdr:to>
      <xdr:col>46</xdr:col>
      <xdr:colOff>38100</xdr:colOff>
      <xdr:row>97</xdr:row>
      <xdr:rowOff>76167</xdr:rowOff>
    </xdr:to>
    <xdr:sp macro="" textlink="">
      <xdr:nvSpPr>
        <xdr:cNvPr id="488" name="楕円 487"/>
        <xdr:cNvSpPr/>
      </xdr:nvSpPr>
      <xdr:spPr>
        <a:xfrm>
          <a:off x="8699500" y="1660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67294</xdr:rowOff>
    </xdr:from>
    <xdr:ext cx="534377" cy="259045"/>
    <xdr:sp macro="" textlink="">
      <xdr:nvSpPr>
        <xdr:cNvPr id="489" name="テキスト ボックス 488"/>
        <xdr:cNvSpPr txBox="1"/>
      </xdr:nvSpPr>
      <xdr:spPr>
        <a:xfrm>
          <a:off x="8483111" y="1669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135099</xdr:rowOff>
    </xdr:from>
    <xdr:to>
      <xdr:col>41</xdr:col>
      <xdr:colOff>101600</xdr:colOff>
      <xdr:row>98</xdr:row>
      <xdr:rowOff>65249</xdr:rowOff>
    </xdr:to>
    <xdr:sp macro="" textlink="">
      <xdr:nvSpPr>
        <xdr:cNvPr id="490" name="楕円 489"/>
        <xdr:cNvSpPr/>
      </xdr:nvSpPr>
      <xdr:spPr>
        <a:xfrm>
          <a:off x="7810500" y="1676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56376</xdr:rowOff>
    </xdr:from>
    <xdr:ext cx="534377" cy="259045"/>
    <xdr:sp macro="" textlink="">
      <xdr:nvSpPr>
        <xdr:cNvPr id="491" name="テキスト ボックス 490"/>
        <xdr:cNvSpPr txBox="1"/>
      </xdr:nvSpPr>
      <xdr:spPr>
        <a:xfrm>
          <a:off x="7594111" y="1685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92546</xdr:rowOff>
    </xdr:from>
    <xdr:to>
      <xdr:col>36</xdr:col>
      <xdr:colOff>165100</xdr:colOff>
      <xdr:row>98</xdr:row>
      <xdr:rowOff>22696</xdr:rowOff>
    </xdr:to>
    <xdr:sp macro="" textlink="">
      <xdr:nvSpPr>
        <xdr:cNvPr id="492" name="楕円 491"/>
        <xdr:cNvSpPr/>
      </xdr:nvSpPr>
      <xdr:spPr>
        <a:xfrm>
          <a:off x="6921500" y="1672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13823</xdr:rowOff>
    </xdr:from>
    <xdr:ext cx="534377" cy="259045"/>
    <xdr:sp macro="" textlink="">
      <xdr:nvSpPr>
        <xdr:cNvPr id="493" name="テキスト ボックス 492"/>
        <xdr:cNvSpPr txBox="1"/>
      </xdr:nvSpPr>
      <xdr:spPr>
        <a:xfrm>
          <a:off x="6705111" y="168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84760</xdr:rowOff>
    </xdr:from>
    <xdr:to>
      <xdr:col>85</xdr:col>
      <xdr:colOff>127000</xdr:colOff>
      <xdr:row>37</xdr:row>
      <xdr:rowOff>143688</xdr:rowOff>
    </xdr:to>
    <xdr:cxnSp macro="">
      <xdr:nvCxnSpPr>
        <xdr:cNvPr id="522" name="直線コネクタ 521"/>
        <xdr:cNvCxnSpPr/>
      </xdr:nvCxnSpPr>
      <xdr:spPr>
        <a:xfrm flipV="1">
          <a:off x="15481300" y="6256960"/>
          <a:ext cx="838200" cy="2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26560</xdr:rowOff>
    </xdr:from>
    <xdr:ext cx="469744" cy="259045"/>
    <xdr:sp macro="" textlink="">
      <xdr:nvSpPr>
        <xdr:cNvPr id="523" name="災害復旧事業費平均値テキスト"/>
        <xdr:cNvSpPr txBox="1"/>
      </xdr:nvSpPr>
      <xdr:spPr>
        <a:xfrm>
          <a:off x="16370300" y="654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104229</xdr:rowOff>
    </xdr:from>
    <xdr:to>
      <xdr:col>81</xdr:col>
      <xdr:colOff>50800</xdr:colOff>
      <xdr:row>37</xdr:row>
      <xdr:rowOff>143688</xdr:rowOff>
    </xdr:to>
    <xdr:cxnSp macro="">
      <xdr:nvCxnSpPr>
        <xdr:cNvPr id="525" name="直線コネクタ 524"/>
        <xdr:cNvCxnSpPr/>
      </xdr:nvCxnSpPr>
      <xdr:spPr>
        <a:xfrm>
          <a:off x="14592300" y="6276429"/>
          <a:ext cx="889000" cy="2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129341</xdr:rowOff>
    </xdr:from>
    <xdr:ext cx="534377" cy="259045"/>
    <xdr:sp macro="" textlink="">
      <xdr:nvSpPr>
        <xdr:cNvPr id="527" name="テキスト ボックス 526"/>
        <xdr:cNvSpPr txBox="1"/>
      </xdr:nvSpPr>
      <xdr:spPr>
        <a:xfrm>
          <a:off x="15214111" y="664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85534</xdr:rowOff>
    </xdr:from>
    <xdr:to>
      <xdr:col>76</xdr:col>
      <xdr:colOff>114300</xdr:colOff>
      <xdr:row>36</xdr:row>
      <xdr:rowOff>104229</xdr:rowOff>
    </xdr:to>
    <xdr:cxnSp macro="">
      <xdr:nvCxnSpPr>
        <xdr:cNvPr id="528" name="直線コネクタ 527"/>
        <xdr:cNvCxnSpPr/>
      </xdr:nvCxnSpPr>
      <xdr:spPr>
        <a:xfrm>
          <a:off x="13703300" y="6257734"/>
          <a:ext cx="8890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142130</xdr:rowOff>
    </xdr:from>
    <xdr:ext cx="469744" cy="259045"/>
    <xdr:sp macro="" textlink="">
      <xdr:nvSpPr>
        <xdr:cNvPr id="530" name="テキスト ボックス 529"/>
        <xdr:cNvSpPr txBox="1"/>
      </xdr:nvSpPr>
      <xdr:spPr>
        <a:xfrm>
          <a:off x="14357428" y="6657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85534</xdr:rowOff>
    </xdr:from>
    <xdr:to>
      <xdr:col>71</xdr:col>
      <xdr:colOff>177800</xdr:colOff>
      <xdr:row>37</xdr:row>
      <xdr:rowOff>58585</xdr:rowOff>
    </xdr:to>
    <xdr:cxnSp macro="">
      <xdr:nvCxnSpPr>
        <xdr:cNvPr id="531" name="直線コネクタ 530"/>
        <xdr:cNvCxnSpPr/>
      </xdr:nvCxnSpPr>
      <xdr:spPr>
        <a:xfrm flipV="1">
          <a:off x="12814300" y="6257734"/>
          <a:ext cx="889000" cy="1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18622</xdr:rowOff>
    </xdr:from>
    <xdr:ext cx="469744" cy="259045"/>
    <xdr:sp macro="" textlink="">
      <xdr:nvSpPr>
        <xdr:cNvPr id="533" name="テキスト ボックス 532"/>
        <xdr:cNvSpPr txBox="1"/>
      </xdr:nvSpPr>
      <xdr:spPr>
        <a:xfrm>
          <a:off x="13468428" y="670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33062</xdr:rowOff>
    </xdr:from>
    <xdr:ext cx="469744" cy="259045"/>
    <xdr:sp macro="" textlink="">
      <xdr:nvSpPr>
        <xdr:cNvPr id="535" name="テキスト ボックス 534"/>
        <xdr:cNvSpPr txBox="1"/>
      </xdr:nvSpPr>
      <xdr:spPr>
        <a:xfrm>
          <a:off x="12579428" y="6719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33960</xdr:rowOff>
    </xdr:from>
    <xdr:to>
      <xdr:col>85</xdr:col>
      <xdr:colOff>177800</xdr:colOff>
      <xdr:row>36</xdr:row>
      <xdr:rowOff>135560</xdr:rowOff>
    </xdr:to>
    <xdr:sp macro="" textlink="">
      <xdr:nvSpPr>
        <xdr:cNvPr id="541" name="楕円 540"/>
        <xdr:cNvSpPr/>
      </xdr:nvSpPr>
      <xdr:spPr>
        <a:xfrm>
          <a:off x="16268700" y="62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56837</xdr:rowOff>
    </xdr:from>
    <xdr:ext cx="534377" cy="259045"/>
    <xdr:sp macro="" textlink="">
      <xdr:nvSpPr>
        <xdr:cNvPr id="542" name="災害復旧事業費該当値テキスト"/>
        <xdr:cNvSpPr txBox="1"/>
      </xdr:nvSpPr>
      <xdr:spPr>
        <a:xfrm>
          <a:off x="16370300" y="605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92888</xdr:rowOff>
    </xdr:from>
    <xdr:to>
      <xdr:col>81</xdr:col>
      <xdr:colOff>101600</xdr:colOff>
      <xdr:row>38</xdr:row>
      <xdr:rowOff>23037</xdr:rowOff>
    </xdr:to>
    <xdr:sp macro="" textlink="">
      <xdr:nvSpPr>
        <xdr:cNvPr id="543" name="楕円 542"/>
        <xdr:cNvSpPr/>
      </xdr:nvSpPr>
      <xdr:spPr>
        <a:xfrm>
          <a:off x="15430500" y="64365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39565</xdr:rowOff>
    </xdr:from>
    <xdr:ext cx="534377" cy="259045"/>
    <xdr:sp macro="" textlink="">
      <xdr:nvSpPr>
        <xdr:cNvPr id="544" name="テキスト ボックス 543"/>
        <xdr:cNvSpPr txBox="1"/>
      </xdr:nvSpPr>
      <xdr:spPr>
        <a:xfrm>
          <a:off x="15214111" y="621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53429</xdr:rowOff>
    </xdr:from>
    <xdr:to>
      <xdr:col>76</xdr:col>
      <xdr:colOff>165100</xdr:colOff>
      <xdr:row>36</xdr:row>
      <xdr:rowOff>155029</xdr:rowOff>
    </xdr:to>
    <xdr:sp macro="" textlink="">
      <xdr:nvSpPr>
        <xdr:cNvPr id="545" name="楕円 544"/>
        <xdr:cNvSpPr/>
      </xdr:nvSpPr>
      <xdr:spPr>
        <a:xfrm>
          <a:off x="14541500" y="622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106</xdr:rowOff>
    </xdr:from>
    <xdr:ext cx="534377" cy="259045"/>
    <xdr:sp macro="" textlink="">
      <xdr:nvSpPr>
        <xdr:cNvPr id="546" name="テキスト ボックス 545"/>
        <xdr:cNvSpPr txBox="1"/>
      </xdr:nvSpPr>
      <xdr:spPr>
        <a:xfrm>
          <a:off x="14325111" y="600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34734</xdr:rowOff>
    </xdr:from>
    <xdr:to>
      <xdr:col>72</xdr:col>
      <xdr:colOff>38100</xdr:colOff>
      <xdr:row>36</xdr:row>
      <xdr:rowOff>136334</xdr:rowOff>
    </xdr:to>
    <xdr:sp macro="" textlink="">
      <xdr:nvSpPr>
        <xdr:cNvPr id="547" name="楕円 546"/>
        <xdr:cNvSpPr/>
      </xdr:nvSpPr>
      <xdr:spPr>
        <a:xfrm>
          <a:off x="13652500" y="620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152861</xdr:rowOff>
    </xdr:from>
    <xdr:ext cx="534377" cy="259045"/>
    <xdr:sp macro="" textlink="">
      <xdr:nvSpPr>
        <xdr:cNvPr id="548" name="テキスト ボックス 547"/>
        <xdr:cNvSpPr txBox="1"/>
      </xdr:nvSpPr>
      <xdr:spPr>
        <a:xfrm>
          <a:off x="13436111" y="598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7785</xdr:rowOff>
    </xdr:from>
    <xdr:to>
      <xdr:col>67</xdr:col>
      <xdr:colOff>101600</xdr:colOff>
      <xdr:row>37</xdr:row>
      <xdr:rowOff>109385</xdr:rowOff>
    </xdr:to>
    <xdr:sp macro="" textlink="">
      <xdr:nvSpPr>
        <xdr:cNvPr id="549" name="楕円 548"/>
        <xdr:cNvSpPr/>
      </xdr:nvSpPr>
      <xdr:spPr>
        <a:xfrm>
          <a:off x="12763500" y="63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125912</xdr:rowOff>
    </xdr:from>
    <xdr:ext cx="534377" cy="259045"/>
    <xdr:sp macro="" textlink="">
      <xdr:nvSpPr>
        <xdr:cNvPr id="550" name="テキスト ボックス 549"/>
        <xdr:cNvSpPr txBox="1"/>
      </xdr:nvSpPr>
      <xdr:spPr>
        <a:xfrm>
          <a:off x="12547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161237</xdr:rowOff>
    </xdr:from>
    <xdr:to>
      <xdr:col>85</xdr:col>
      <xdr:colOff>127000</xdr:colOff>
      <xdr:row>77</xdr:row>
      <xdr:rowOff>171273</xdr:rowOff>
    </xdr:to>
    <xdr:cxnSp macro="">
      <xdr:nvCxnSpPr>
        <xdr:cNvPr id="632" name="直線コネクタ 631"/>
        <xdr:cNvCxnSpPr/>
      </xdr:nvCxnSpPr>
      <xdr:spPr>
        <a:xfrm flipV="1">
          <a:off x="15481300" y="13362887"/>
          <a:ext cx="8382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139127</xdr:rowOff>
    </xdr:from>
    <xdr:ext cx="534377" cy="259045"/>
    <xdr:sp macro="" textlink="">
      <xdr:nvSpPr>
        <xdr:cNvPr id="633" name="公債費平均値テキスト"/>
        <xdr:cNvSpPr txBox="1"/>
      </xdr:nvSpPr>
      <xdr:spPr>
        <a:xfrm>
          <a:off x="16370300" y="13340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157302</xdr:rowOff>
    </xdr:from>
    <xdr:to>
      <xdr:col>81</xdr:col>
      <xdr:colOff>50800</xdr:colOff>
      <xdr:row>77</xdr:row>
      <xdr:rowOff>171273</xdr:rowOff>
    </xdr:to>
    <xdr:cxnSp macro="">
      <xdr:nvCxnSpPr>
        <xdr:cNvPr id="635" name="直線コネクタ 634"/>
        <xdr:cNvCxnSpPr/>
      </xdr:nvCxnSpPr>
      <xdr:spPr>
        <a:xfrm>
          <a:off x="14592300" y="13358952"/>
          <a:ext cx="88900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86343</xdr:rowOff>
    </xdr:from>
    <xdr:ext cx="534377" cy="259045"/>
    <xdr:sp macro="" textlink="">
      <xdr:nvSpPr>
        <xdr:cNvPr id="637" name="テキスト ボックス 636"/>
        <xdr:cNvSpPr txBox="1"/>
      </xdr:nvSpPr>
      <xdr:spPr>
        <a:xfrm>
          <a:off x="15214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148903</xdr:rowOff>
    </xdr:from>
    <xdr:to>
      <xdr:col>76</xdr:col>
      <xdr:colOff>114300</xdr:colOff>
      <xdr:row>77</xdr:row>
      <xdr:rowOff>157302</xdr:rowOff>
    </xdr:to>
    <xdr:cxnSp macro="">
      <xdr:nvCxnSpPr>
        <xdr:cNvPr id="638" name="直線コネクタ 637"/>
        <xdr:cNvCxnSpPr/>
      </xdr:nvCxnSpPr>
      <xdr:spPr>
        <a:xfrm>
          <a:off x="13703300" y="13350553"/>
          <a:ext cx="889000" cy="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84197</xdr:rowOff>
    </xdr:from>
    <xdr:ext cx="534377" cy="259045"/>
    <xdr:sp macro="" textlink="">
      <xdr:nvSpPr>
        <xdr:cNvPr id="640" name="テキスト ボックス 639"/>
        <xdr:cNvSpPr txBox="1"/>
      </xdr:nvSpPr>
      <xdr:spPr>
        <a:xfrm>
          <a:off x="14325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147979</xdr:rowOff>
    </xdr:from>
    <xdr:to>
      <xdr:col>71</xdr:col>
      <xdr:colOff>177800</xdr:colOff>
      <xdr:row>77</xdr:row>
      <xdr:rowOff>148903</xdr:rowOff>
    </xdr:to>
    <xdr:cxnSp macro="">
      <xdr:nvCxnSpPr>
        <xdr:cNvPr id="641" name="直線コネクタ 640"/>
        <xdr:cNvCxnSpPr/>
      </xdr:nvCxnSpPr>
      <xdr:spPr>
        <a:xfrm>
          <a:off x="12814300" y="13349629"/>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83462</xdr:rowOff>
    </xdr:from>
    <xdr:ext cx="534377" cy="259045"/>
    <xdr:sp macro="" textlink="">
      <xdr:nvSpPr>
        <xdr:cNvPr id="643" name="テキスト ボックス 642"/>
        <xdr:cNvSpPr txBox="1"/>
      </xdr:nvSpPr>
      <xdr:spPr>
        <a:xfrm>
          <a:off x="13436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80841</xdr:rowOff>
    </xdr:from>
    <xdr:ext cx="534377" cy="259045"/>
    <xdr:sp macro="" textlink="">
      <xdr:nvSpPr>
        <xdr:cNvPr id="645" name="テキスト ボックス 644"/>
        <xdr:cNvSpPr txBox="1"/>
      </xdr:nvSpPr>
      <xdr:spPr>
        <a:xfrm>
          <a:off x="12547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110437</xdr:rowOff>
    </xdr:from>
    <xdr:to>
      <xdr:col>85</xdr:col>
      <xdr:colOff>177800</xdr:colOff>
      <xdr:row>78</xdr:row>
      <xdr:rowOff>40587</xdr:rowOff>
    </xdr:to>
    <xdr:sp macro="" textlink="">
      <xdr:nvSpPr>
        <xdr:cNvPr id="651" name="楕円 650"/>
        <xdr:cNvSpPr/>
      </xdr:nvSpPr>
      <xdr:spPr>
        <a:xfrm>
          <a:off x="16268700" y="133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133314</xdr:rowOff>
    </xdr:from>
    <xdr:ext cx="534377" cy="259045"/>
    <xdr:sp macro="" textlink="">
      <xdr:nvSpPr>
        <xdr:cNvPr id="652" name="公債費該当値テキスト"/>
        <xdr:cNvSpPr txBox="1"/>
      </xdr:nvSpPr>
      <xdr:spPr>
        <a:xfrm>
          <a:off x="16370300" y="1316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120473</xdr:rowOff>
    </xdr:from>
    <xdr:to>
      <xdr:col>81</xdr:col>
      <xdr:colOff>101600</xdr:colOff>
      <xdr:row>78</xdr:row>
      <xdr:rowOff>50623</xdr:rowOff>
    </xdr:to>
    <xdr:sp macro="" textlink="">
      <xdr:nvSpPr>
        <xdr:cNvPr id="653" name="楕円 652"/>
        <xdr:cNvSpPr/>
      </xdr:nvSpPr>
      <xdr:spPr>
        <a:xfrm>
          <a:off x="15430500" y="1332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67150</xdr:rowOff>
    </xdr:from>
    <xdr:ext cx="534377" cy="259045"/>
    <xdr:sp macro="" textlink="">
      <xdr:nvSpPr>
        <xdr:cNvPr id="654" name="テキスト ボックス 653"/>
        <xdr:cNvSpPr txBox="1"/>
      </xdr:nvSpPr>
      <xdr:spPr>
        <a:xfrm>
          <a:off x="15214111" y="1309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106502</xdr:rowOff>
    </xdr:from>
    <xdr:to>
      <xdr:col>76</xdr:col>
      <xdr:colOff>165100</xdr:colOff>
      <xdr:row>78</xdr:row>
      <xdr:rowOff>36652</xdr:rowOff>
    </xdr:to>
    <xdr:sp macro="" textlink="">
      <xdr:nvSpPr>
        <xdr:cNvPr id="655" name="楕円 654"/>
        <xdr:cNvSpPr/>
      </xdr:nvSpPr>
      <xdr:spPr>
        <a:xfrm>
          <a:off x="14541500" y="133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53179</xdr:rowOff>
    </xdr:from>
    <xdr:ext cx="534377" cy="259045"/>
    <xdr:sp macro="" textlink="">
      <xdr:nvSpPr>
        <xdr:cNvPr id="656" name="テキスト ボックス 655"/>
        <xdr:cNvSpPr txBox="1"/>
      </xdr:nvSpPr>
      <xdr:spPr>
        <a:xfrm>
          <a:off x="14325111" y="130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98103</xdr:rowOff>
    </xdr:from>
    <xdr:to>
      <xdr:col>72</xdr:col>
      <xdr:colOff>38100</xdr:colOff>
      <xdr:row>78</xdr:row>
      <xdr:rowOff>28253</xdr:rowOff>
    </xdr:to>
    <xdr:sp macro="" textlink="">
      <xdr:nvSpPr>
        <xdr:cNvPr id="657" name="楕円 656"/>
        <xdr:cNvSpPr/>
      </xdr:nvSpPr>
      <xdr:spPr>
        <a:xfrm>
          <a:off x="13652500" y="1329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44780</xdr:rowOff>
    </xdr:from>
    <xdr:ext cx="534377" cy="259045"/>
    <xdr:sp macro="" textlink="">
      <xdr:nvSpPr>
        <xdr:cNvPr id="658" name="テキスト ボックス 657"/>
        <xdr:cNvSpPr txBox="1"/>
      </xdr:nvSpPr>
      <xdr:spPr>
        <a:xfrm>
          <a:off x="13436111" y="1307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97179</xdr:rowOff>
    </xdr:from>
    <xdr:to>
      <xdr:col>67</xdr:col>
      <xdr:colOff>101600</xdr:colOff>
      <xdr:row>78</xdr:row>
      <xdr:rowOff>27329</xdr:rowOff>
    </xdr:to>
    <xdr:sp macro="" textlink="">
      <xdr:nvSpPr>
        <xdr:cNvPr id="659" name="楕円 658"/>
        <xdr:cNvSpPr/>
      </xdr:nvSpPr>
      <xdr:spPr>
        <a:xfrm>
          <a:off x="12763500" y="132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43856</xdr:rowOff>
    </xdr:from>
    <xdr:ext cx="534377" cy="259045"/>
    <xdr:sp macro="" textlink="">
      <xdr:nvSpPr>
        <xdr:cNvPr id="660" name="テキスト ボックス 659"/>
        <xdr:cNvSpPr txBox="1"/>
      </xdr:nvSpPr>
      <xdr:spPr>
        <a:xfrm>
          <a:off x="12547111" y="1307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67734</xdr:rowOff>
    </xdr:from>
    <xdr:to>
      <xdr:col>85</xdr:col>
      <xdr:colOff>127000</xdr:colOff>
      <xdr:row>98</xdr:row>
      <xdr:rowOff>81499</xdr:rowOff>
    </xdr:to>
    <xdr:cxnSp macro="">
      <xdr:nvCxnSpPr>
        <xdr:cNvPr id="687" name="直線コネクタ 686"/>
        <xdr:cNvCxnSpPr/>
      </xdr:nvCxnSpPr>
      <xdr:spPr>
        <a:xfrm flipV="1">
          <a:off x="15481300" y="16869834"/>
          <a:ext cx="838200" cy="1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81499</xdr:rowOff>
    </xdr:from>
    <xdr:to>
      <xdr:col>81</xdr:col>
      <xdr:colOff>50800</xdr:colOff>
      <xdr:row>98</xdr:row>
      <xdr:rowOff>106935</xdr:rowOff>
    </xdr:to>
    <xdr:cxnSp macro="">
      <xdr:nvCxnSpPr>
        <xdr:cNvPr id="690" name="直線コネクタ 689"/>
        <xdr:cNvCxnSpPr/>
      </xdr:nvCxnSpPr>
      <xdr:spPr>
        <a:xfrm flipV="1">
          <a:off x="14592300" y="16883599"/>
          <a:ext cx="889000" cy="25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74746</xdr:rowOff>
    </xdr:from>
    <xdr:to>
      <xdr:col>76</xdr:col>
      <xdr:colOff>114300</xdr:colOff>
      <xdr:row>98</xdr:row>
      <xdr:rowOff>106935</xdr:rowOff>
    </xdr:to>
    <xdr:cxnSp macro="">
      <xdr:nvCxnSpPr>
        <xdr:cNvPr id="693" name="直線コネクタ 692"/>
        <xdr:cNvCxnSpPr/>
      </xdr:nvCxnSpPr>
      <xdr:spPr>
        <a:xfrm>
          <a:off x="13703300" y="16876846"/>
          <a:ext cx="889000" cy="3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62241</xdr:rowOff>
    </xdr:from>
    <xdr:to>
      <xdr:col>71</xdr:col>
      <xdr:colOff>177800</xdr:colOff>
      <xdr:row>98</xdr:row>
      <xdr:rowOff>74746</xdr:rowOff>
    </xdr:to>
    <xdr:cxnSp macro="">
      <xdr:nvCxnSpPr>
        <xdr:cNvPr id="696" name="直線コネクタ 695"/>
        <xdr:cNvCxnSpPr/>
      </xdr:nvCxnSpPr>
      <xdr:spPr>
        <a:xfrm>
          <a:off x="12814300" y="16864341"/>
          <a:ext cx="8890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16934</xdr:rowOff>
    </xdr:from>
    <xdr:to>
      <xdr:col>85</xdr:col>
      <xdr:colOff>177800</xdr:colOff>
      <xdr:row>98</xdr:row>
      <xdr:rowOff>118534</xdr:rowOff>
    </xdr:to>
    <xdr:sp macro="" textlink="">
      <xdr:nvSpPr>
        <xdr:cNvPr id="706" name="楕円 705"/>
        <xdr:cNvSpPr/>
      </xdr:nvSpPr>
      <xdr:spPr>
        <a:xfrm>
          <a:off x="16268700" y="1681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7" name="積立金該当値テキスト"/>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30699</xdr:rowOff>
    </xdr:from>
    <xdr:to>
      <xdr:col>81</xdr:col>
      <xdr:colOff>101600</xdr:colOff>
      <xdr:row>98</xdr:row>
      <xdr:rowOff>132299</xdr:rowOff>
    </xdr:to>
    <xdr:sp macro="" textlink="">
      <xdr:nvSpPr>
        <xdr:cNvPr id="708" name="楕円 707"/>
        <xdr:cNvSpPr/>
      </xdr:nvSpPr>
      <xdr:spPr>
        <a:xfrm>
          <a:off x="15430500" y="1683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123426</xdr:rowOff>
    </xdr:from>
    <xdr:ext cx="534377" cy="259045"/>
    <xdr:sp macro="" textlink="">
      <xdr:nvSpPr>
        <xdr:cNvPr id="709" name="テキスト ボックス 708"/>
        <xdr:cNvSpPr txBox="1"/>
      </xdr:nvSpPr>
      <xdr:spPr>
        <a:xfrm>
          <a:off x="15214111" y="169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56135</xdr:rowOff>
    </xdr:from>
    <xdr:to>
      <xdr:col>76</xdr:col>
      <xdr:colOff>165100</xdr:colOff>
      <xdr:row>98</xdr:row>
      <xdr:rowOff>157735</xdr:rowOff>
    </xdr:to>
    <xdr:sp macro="" textlink="">
      <xdr:nvSpPr>
        <xdr:cNvPr id="710" name="楕円 709"/>
        <xdr:cNvSpPr/>
      </xdr:nvSpPr>
      <xdr:spPr>
        <a:xfrm>
          <a:off x="14541500" y="1685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148862</xdr:rowOff>
    </xdr:from>
    <xdr:ext cx="534377" cy="259045"/>
    <xdr:sp macro="" textlink="">
      <xdr:nvSpPr>
        <xdr:cNvPr id="711" name="テキスト ボックス 710"/>
        <xdr:cNvSpPr txBox="1"/>
      </xdr:nvSpPr>
      <xdr:spPr>
        <a:xfrm>
          <a:off x="14325111" y="169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23946</xdr:rowOff>
    </xdr:from>
    <xdr:to>
      <xdr:col>72</xdr:col>
      <xdr:colOff>38100</xdr:colOff>
      <xdr:row>98</xdr:row>
      <xdr:rowOff>125546</xdr:rowOff>
    </xdr:to>
    <xdr:sp macro="" textlink="">
      <xdr:nvSpPr>
        <xdr:cNvPr id="712" name="楕円 711"/>
        <xdr:cNvSpPr/>
      </xdr:nvSpPr>
      <xdr:spPr>
        <a:xfrm>
          <a:off x="13652500" y="1682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142073</xdr:rowOff>
    </xdr:from>
    <xdr:ext cx="534377" cy="259045"/>
    <xdr:sp macro="" textlink="">
      <xdr:nvSpPr>
        <xdr:cNvPr id="713" name="テキスト ボックス 712"/>
        <xdr:cNvSpPr txBox="1"/>
      </xdr:nvSpPr>
      <xdr:spPr>
        <a:xfrm>
          <a:off x="13436111" y="166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11441</xdr:rowOff>
    </xdr:from>
    <xdr:to>
      <xdr:col>67</xdr:col>
      <xdr:colOff>101600</xdr:colOff>
      <xdr:row>98</xdr:row>
      <xdr:rowOff>113041</xdr:rowOff>
    </xdr:to>
    <xdr:sp macro="" textlink="">
      <xdr:nvSpPr>
        <xdr:cNvPr id="714" name="楕円 713"/>
        <xdr:cNvSpPr/>
      </xdr:nvSpPr>
      <xdr:spPr>
        <a:xfrm>
          <a:off x="12763500" y="1681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129568</xdr:rowOff>
    </xdr:from>
    <xdr:ext cx="534377" cy="259045"/>
    <xdr:sp macro="" textlink="">
      <xdr:nvSpPr>
        <xdr:cNvPr id="715" name="テキスト ボックス 714"/>
        <xdr:cNvSpPr txBox="1"/>
      </xdr:nvSpPr>
      <xdr:spPr>
        <a:xfrm>
          <a:off x="12547111" y="1658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45425</xdr:rowOff>
    </xdr:from>
    <xdr:to>
      <xdr:col>116</xdr:col>
      <xdr:colOff>63500</xdr:colOff>
      <xdr:row>38</xdr:row>
      <xdr:rowOff>139700</xdr:rowOff>
    </xdr:to>
    <xdr:cxnSp macro="">
      <xdr:nvCxnSpPr>
        <xdr:cNvPr id="742" name="直線コネクタ 741"/>
        <xdr:cNvCxnSpPr/>
      </xdr:nvCxnSpPr>
      <xdr:spPr>
        <a:xfrm flipV="1">
          <a:off x="21323300" y="6560525"/>
          <a:ext cx="838200" cy="9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118806</xdr:rowOff>
    </xdr:from>
    <xdr:to>
      <xdr:col>111</xdr:col>
      <xdr:colOff>177800</xdr:colOff>
      <xdr:row>38</xdr:row>
      <xdr:rowOff>139700</xdr:rowOff>
    </xdr:to>
    <xdr:cxnSp macro="">
      <xdr:nvCxnSpPr>
        <xdr:cNvPr id="745" name="直線コネクタ 744"/>
        <xdr:cNvCxnSpPr/>
      </xdr:nvCxnSpPr>
      <xdr:spPr>
        <a:xfrm>
          <a:off x="20434300" y="6633906"/>
          <a:ext cx="889000" cy="2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118806</xdr:rowOff>
    </xdr:from>
    <xdr:to>
      <xdr:col>107</xdr:col>
      <xdr:colOff>50800</xdr:colOff>
      <xdr:row>38</xdr:row>
      <xdr:rowOff>139700</xdr:rowOff>
    </xdr:to>
    <xdr:cxnSp macro="">
      <xdr:nvCxnSpPr>
        <xdr:cNvPr id="748" name="直線コネクタ 747"/>
        <xdr:cNvCxnSpPr/>
      </xdr:nvCxnSpPr>
      <xdr:spPr>
        <a:xfrm flipV="1">
          <a:off x="19545300" y="6633906"/>
          <a:ext cx="889000" cy="2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166075</xdr:rowOff>
    </xdr:from>
    <xdr:to>
      <xdr:col>116</xdr:col>
      <xdr:colOff>114300</xdr:colOff>
      <xdr:row>38</xdr:row>
      <xdr:rowOff>96225</xdr:rowOff>
    </xdr:to>
    <xdr:sp macro="" textlink="">
      <xdr:nvSpPr>
        <xdr:cNvPr id="761" name="楕円 760"/>
        <xdr:cNvSpPr/>
      </xdr:nvSpPr>
      <xdr:spPr>
        <a:xfrm>
          <a:off x="22110700" y="650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81003</xdr:rowOff>
    </xdr:from>
    <xdr:ext cx="469744" cy="259045"/>
    <xdr:sp macro="" textlink="">
      <xdr:nvSpPr>
        <xdr:cNvPr id="762" name="投資及び出資金該当値テキスト"/>
        <xdr:cNvSpPr txBox="1"/>
      </xdr:nvSpPr>
      <xdr:spPr>
        <a:xfrm>
          <a:off x="22212300" y="642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68006</xdr:rowOff>
    </xdr:from>
    <xdr:to>
      <xdr:col>107</xdr:col>
      <xdr:colOff>101600</xdr:colOff>
      <xdr:row>38</xdr:row>
      <xdr:rowOff>169606</xdr:rowOff>
    </xdr:to>
    <xdr:sp macro="" textlink="">
      <xdr:nvSpPr>
        <xdr:cNvPr id="765" name="楕円 764"/>
        <xdr:cNvSpPr/>
      </xdr:nvSpPr>
      <xdr:spPr>
        <a:xfrm>
          <a:off x="20383500" y="658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160733</xdr:rowOff>
    </xdr:from>
    <xdr:ext cx="378565" cy="259045"/>
    <xdr:sp macro="" textlink="">
      <xdr:nvSpPr>
        <xdr:cNvPr id="766" name="テキスト ボックス 765"/>
        <xdr:cNvSpPr txBox="1"/>
      </xdr:nvSpPr>
      <xdr:spPr>
        <a:xfrm>
          <a:off x="20245017" y="6675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1" name="直線コネクタ 80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4" name="直線コネクタ 80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7" name="直線コネクタ 80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0" name="直線コネクタ 80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0" name="楕円 81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2" name="楕円 82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3" name="テキスト ボックス 822"/>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4" name="楕円 82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5" name="テキスト ボックス 82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6" name="楕円 82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楕円 82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166751</xdr:rowOff>
    </xdr:from>
    <xdr:to>
      <xdr:col>116</xdr:col>
      <xdr:colOff>63500</xdr:colOff>
      <xdr:row>72</xdr:row>
      <xdr:rowOff>43497</xdr:rowOff>
    </xdr:to>
    <xdr:cxnSp macro="">
      <xdr:nvCxnSpPr>
        <xdr:cNvPr id="859" name="直線コネクタ 858"/>
        <xdr:cNvCxnSpPr/>
      </xdr:nvCxnSpPr>
      <xdr:spPr>
        <a:xfrm flipV="1">
          <a:off x="21323300" y="12339701"/>
          <a:ext cx="8382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43497</xdr:rowOff>
    </xdr:from>
    <xdr:to>
      <xdr:col>111</xdr:col>
      <xdr:colOff>177800</xdr:colOff>
      <xdr:row>72</xdr:row>
      <xdr:rowOff>83369</xdr:rowOff>
    </xdr:to>
    <xdr:cxnSp macro="">
      <xdr:nvCxnSpPr>
        <xdr:cNvPr id="862" name="直線コネクタ 861"/>
        <xdr:cNvCxnSpPr/>
      </xdr:nvCxnSpPr>
      <xdr:spPr>
        <a:xfrm flipV="1">
          <a:off x="20434300" y="12387897"/>
          <a:ext cx="889000" cy="3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83369</xdr:rowOff>
    </xdr:from>
    <xdr:to>
      <xdr:col>107</xdr:col>
      <xdr:colOff>50800</xdr:colOff>
      <xdr:row>72</xdr:row>
      <xdr:rowOff>98571</xdr:rowOff>
    </xdr:to>
    <xdr:cxnSp macro="">
      <xdr:nvCxnSpPr>
        <xdr:cNvPr id="865" name="直線コネクタ 864"/>
        <xdr:cNvCxnSpPr/>
      </xdr:nvCxnSpPr>
      <xdr:spPr>
        <a:xfrm flipV="1">
          <a:off x="19545300" y="12427769"/>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139602</xdr:rowOff>
    </xdr:from>
    <xdr:ext cx="534377" cy="259045"/>
    <xdr:sp macro="" textlink="">
      <xdr:nvSpPr>
        <xdr:cNvPr id="867" name="テキスト ボックス 866"/>
        <xdr:cNvSpPr txBox="1"/>
      </xdr:nvSpPr>
      <xdr:spPr>
        <a:xfrm>
          <a:off x="20167111" y="1282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81331</xdr:rowOff>
    </xdr:from>
    <xdr:to>
      <xdr:col>102</xdr:col>
      <xdr:colOff>114300</xdr:colOff>
      <xdr:row>72</xdr:row>
      <xdr:rowOff>98571</xdr:rowOff>
    </xdr:to>
    <xdr:cxnSp macro="">
      <xdr:nvCxnSpPr>
        <xdr:cNvPr id="868" name="直線コネクタ 867"/>
        <xdr:cNvCxnSpPr/>
      </xdr:nvCxnSpPr>
      <xdr:spPr>
        <a:xfrm>
          <a:off x="18656300" y="12425731"/>
          <a:ext cx="889000" cy="1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121829</xdr:rowOff>
    </xdr:from>
    <xdr:ext cx="534377" cy="259045"/>
    <xdr:sp macro="" textlink="">
      <xdr:nvSpPr>
        <xdr:cNvPr id="870" name="テキスト ボックス 869"/>
        <xdr:cNvSpPr txBox="1"/>
      </xdr:nvSpPr>
      <xdr:spPr>
        <a:xfrm>
          <a:off x="19278111" y="128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103998</xdr:rowOff>
    </xdr:from>
    <xdr:ext cx="534377" cy="259045"/>
    <xdr:sp macro="" textlink="">
      <xdr:nvSpPr>
        <xdr:cNvPr id="872" name="テキスト ボックス 871"/>
        <xdr:cNvSpPr txBox="1"/>
      </xdr:nvSpPr>
      <xdr:spPr>
        <a:xfrm>
          <a:off x="18389111" y="12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115951</xdr:rowOff>
    </xdr:from>
    <xdr:to>
      <xdr:col>116</xdr:col>
      <xdr:colOff>114300</xdr:colOff>
      <xdr:row>72</xdr:row>
      <xdr:rowOff>46101</xdr:rowOff>
    </xdr:to>
    <xdr:sp macro="" textlink="">
      <xdr:nvSpPr>
        <xdr:cNvPr id="878" name="楕円 877"/>
        <xdr:cNvSpPr/>
      </xdr:nvSpPr>
      <xdr:spPr>
        <a:xfrm>
          <a:off x="22110700" y="1228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138828</xdr:rowOff>
    </xdr:from>
    <xdr:ext cx="534377" cy="259045"/>
    <xdr:sp macro="" textlink="">
      <xdr:nvSpPr>
        <xdr:cNvPr id="879" name="繰出金該当値テキスト"/>
        <xdr:cNvSpPr txBox="1"/>
      </xdr:nvSpPr>
      <xdr:spPr>
        <a:xfrm>
          <a:off x="22212300" y="1214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164147</xdr:rowOff>
    </xdr:from>
    <xdr:to>
      <xdr:col>112</xdr:col>
      <xdr:colOff>38100</xdr:colOff>
      <xdr:row>72</xdr:row>
      <xdr:rowOff>94297</xdr:rowOff>
    </xdr:to>
    <xdr:sp macro="" textlink="">
      <xdr:nvSpPr>
        <xdr:cNvPr id="880" name="楕円 879"/>
        <xdr:cNvSpPr/>
      </xdr:nvSpPr>
      <xdr:spPr>
        <a:xfrm>
          <a:off x="21272500" y="123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110824</xdr:rowOff>
    </xdr:from>
    <xdr:ext cx="534377" cy="259045"/>
    <xdr:sp macro="" textlink="">
      <xdr:nvSpPr>
        <xdr:cNvPr id="881" name="テキスト ボックス 880"/>
        <xdr:cNvSpPr txBox="1"/>
      </xdr:nvSpPr>
      <xdr:spPr>
        <a:xfrm>
          <a:off x="21056111" y="121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32569</xdr:rowOff>
    </xdr:from>
    <xdr:to>
      <xdr:col>107</xdr:col>
      <xdr:colOff>101600</xdr:colOff>
      <xdr:row>72</xdr:row>
      <xdr:rowOff>134169</xdr:rowOff>
    </xdr:to>
    <xdr:sp macro="" textlink="">
      <xdr:nvSpPr>
        <xdr:cNvPr id="882" name="楕円 881"/>
        <xdr:cNvSpPr/>
      </xdr:nvSpPr>
      <xdr:spPr>
        <a:xfrm>
          <a:off x="20383500" y="1237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150696</xdr:rowOff>
    </xdr:from>
    <xdr:ext cx="534377" cy="259045"/>
    <xdr:sp macro="" textlink="">
      <xdr:nvSpPr>
        <xdr:cNvPr id="883" name="テキスト ボックス 882"/>
        <xdr:cNvSpPr txBox="1"/>
      </xdr:nvSpPr>
      <xdr:spPr>
        <a:xfrm>
          <a:off x="20167111" y="1215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47771</xdr:rowOff>
    </xdr:from>
    <xdr:to>
      <xdr:col>102</xdr:col>
      <xdr:colOff>165100</xdr:colOff>
      <xdr:row>72</xdr:row>
      <xdr:rowOff>149371</xdr:rowOff>
    </xdr:to>
    <xdr:sp macro="" textlink="">
      <xdr:nvSpPr>
        <xdr:cNvPr id="884" name="楕円 883"/>
        <xdr:cNvSpPr/>
      </xdr:nvSpPr>
      <xdr:spPr>
        <a:xfrm>
          <a:off x="19494500" y="1239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165898</xdr:rowOff>
    </xdr:from>
    <xdr:ext cx="534377" cy="259045"/>
    <xdr:sp macro="" textlink="">
      <xdr:nvSpPr>
        <xdr:cNvPr id="885" name="テキスト ボックス 884"/>
        <xdr:cNvSpPr txBox="1"/>
      </xdr:nvSpPr>
      <xdr:spPr>
        <a:xfrm>
          <a:off x="19278111" y="121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30531</xdr:rowOff>
    </xdr:from>
    <xdr:to>
      <xdr:col>98</xdr:col>
      <xdr:colOff>38100</xdr:colOff>
      <xdr:row>72</xdr:row>
      <xdr:rowOff>132131</xdr:rowOff>
    </xdr:to>
    <xdr:sp macro="" textlink="">
      <xdr:nvSpPr>
        <xdr:cNvPr id="886" name="楕円 885"/>
        <xdr:cNvSpPr/>
      </xdr:nvSpPr>
      <xdr:spPr>
        <a:xfrm>
          <a:off x="18605500" y="1237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148658</xdr:rowOff>
    </xdr:from>
    <xdr:ext cx="534377" cy="259045"/>
    <xdr:sp macro="" textlink="">
      <xdr:nvSpPr>
        <xdr:cNvPr id="887" name="テキスト ボックス 886"/>
        <xdr:cNvSpPr txBox="1"/>
      </xdr:nvSpPr>
      <xdr:spPr>
        <a:xfrm>
          <a:off x="18389111" y="1215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歳出決算総額の主な構成項目である人件費は、住民一人当たり</a:t>
          </a:r>
          <a:r>
            <a:rPr kumimoji="1" lang="en-US" altLang="ja-JP" sz="1200">
              <a:latin typeface="ＭＳ Ｐゴシック" panose="020B0600070205080204" pitchFamily="50" charset="-128"/>
              <a:ea typeface="ＭＳ Ｐゴシック" panose="020B0600070205080204" pitchFamily="50" charset="-128"/>
            </a:rPr>
            <a:t>157,669</a:t>
          </a:r>
          <a:r>
            <a:rPr kumimoji="1" lang="ja-JP" altLang="en-US" sz="1200">
              <a:latin typeface="ＭＳ Ｐゴシック" panose="020B0600070205080204" pitchFamily="50" charset="-128"/>
              <a:ea typeface="ＭＳ Ｐゴシック" panose="020B0600070205080204" pitchFamily="50" charset="-128"/>
            </a:rPr>
            <a:t>円で全国・県内平均を大きく上回っており、類似団体内でも最高額に近い値となっている。これまでの職員数の削減などにより職員給は減少しているが、人口の減少割合も大きく抜本的な改善には至っていない。</a:t>
          </a:r>
        </a:p>
        <a:p>
          <a:r>
            <a:rPr kumimoji="1" lang="ja-JP" altLang="en-US" sz="1200">
              <a:latin typeface="ＭＳ Ｐゴシック" panose="020B0600070205080204" pitchFamily="50" charset="-128"/>
              <a:ea typeface="ＭＳ Ｐゴシック" panose="020B0600070205080204" pitchFamily="50" charset="-128"/>
            </a:rPr>
            <a:t>　今後も、行財政改革大綱や定員管理計画に沿って、職員数の適正化・職員給の見直し等を行い、人件費の削減に努めていく必要がある。</a:t>
          </a:r>
        </a:p>
        <a:p>
          <a:r>
            <a:rPr kumimoji="1" lang="ja-JP" altLang="en-US" sz="1200">
              <a:latin typeface="ＭＳ Ｐゴシック" panose="020B0600070205080204" pitchFamily="50" charset="-128"/>
              <a:ea typeface="ＭＳ Ｐゴシック" panose="020B0600070205080204" pitchFamily="50" charset="-128"/>
            </a:rPr>
            <a:t>　　大型公共事業、により普通建設事業費が大きく上昇し、合わせて維持管理に係る物件費も上昇傾向にある。今後これらの施設に係る維持補修費の増加も見込まれるため、公共施設等総合管理計画に基づいて、既存施設の民間譲渡や除却等も含めた適切な管理計画を推し進めて行く必要がある。</a:t>
          </a:r>
        </a:p>
        <a:p>
          <a:r>
            <a:rPr kumimoji="1" lang="ja-JP" altLang="en-US" sz="1200">
              <a:latin typeface="ＭＳ Ｐゴシック" panose="020B0600070205080204" pitchFamily="50" charset="-128"/>
              <a:ea typeface="ＭＳ Ｐゴシック" panose="020B0600070205080204" pitchFamily="50" charset="-128"/>
            </a:rPr>
            <a:t>　　災害復旧費は平成２９年の台風被害からの復旧事業が落ち着いたものの、令和２年に新たな豪雨災害の発生により類似団体平均を上回っている。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繰出金は、住民一人当たり</a:t>
          </a:r>
          <a:r>
            <a:rPr kumimoji="1" lang="en-US" altLang="ja-JP" sz="1300">
              <a:latin typeface="ＭＳ Ｐゴシック" panose="020B0600070205080204" pitchFamily="50" charset="-128"/>
              <a:ea typeface="ＭＳ Ｐゴシック" panose="020B0600070205080204" pitchFamily="50" charset="-128"/>
            </a:rPr>
            <a:t>85,510</a:t>
          </a:r>
          <a:r>
            <a:rPr kumimoji="1" lang="ja-JP" altLang="en-US" sz="1300">
              <a:latin typeface="ＭＳ Ｐゴシック" panose="020B0600070205080204" pitchFamily="50" charset="-128"/>
              <a:ea typeface="ＭＳ Ｐゴシック" panose="020B0600070205080204" pitchFamily="50" charset="-128"/>
            </a:rPr>
            <a:t>円で類似団体平均を大きく上回っている。繰出金総額の</a:t>
          </a:r>
          <a:r>
            <a:rPr kumimoji="1" lang="en-US" altLang="ja-JP" sz="1300">
              <a:latin typeface="ＭＳ Ｐゴシック" panose="020B0600070205080204" pitchFamily="50" charset="-128"/>
              <a:ea typeface="ＭＳ Ｐゴシック" panose="020B0600070205080204" pitchFamily="50" charset="-128"/>
            </a:rPr>
            <a:t>72.6</a:t>
          </a:r>
          <a:r>
            <a:rPr kumimoji="1" lang="ja-JP" altLang="en-US" sz="1300">
              <a:latin typeface="ＭＳ Ｐゴシック" panose="020B0600070205080204" pitchFamily="50" charset="-128"/>
              <a:ea typeface="ＭＳ Ｐゴシック" panose="020B0600070205080204" pitchFamily="50" charset="-128"/>
            </a:rPr>
            <a:t>％は、後期高齢者医療事業会計と介護保険事業会計への繰出金である。過疎地域である竹田市の高齢化率は全国の市において</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番目、類似団体では</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番目に高い率（</a:t>
          </a:r>
          <a:r>
            <a:rPr kumimoji="1" lang="en-US" altLang="ja-JP" sz="1300">
              <a:latin typeface="ＭＳ Ｐゴシック" panose="020B0600070205080204" pitchFamily="50" charset="-128"/>
              <a:ea typeface="ＭＳ Ｐゴシック" panose="020B0600070205080204" pitchFamily="50" charset="-128"/>
            </a:rPr>
            <a:t>47.4</a:t>
          </a:r>
          <a:r>
            <a:rPr kumimoji="1" lang="ja-JP" altLang="en-US" sz="1300">
              <a:latin typeface="ＭＳ Ｐゴシック" panose="020B0600070205080204" pitchFamily="50" charset="-128"/>
              <a:ea typeface="ＭＳ Ｐゴシック" panose="020B0600070205080204" pitchFamily="50" charset="-128"/>
            </a:rPr>
            <a:t>％）となっており、高齢者への給付費等（繰出金）が類似団体平均と比較して多くなっていることが主な要因である。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大分県竹田市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20,855
20,621
477.53
24,648,328
23,910,938
404,380
9,625,571
18,464,143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24.9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153035</xdr:rowOff>
    </xdr:from>
    <xdr:to>
      <xdr:col>24</xdr:col>
      <xdr:colOff>63500</xdr:colOff>
      <xdr:row>33</xdr:row>
      <xdr:rowOff>25400</xdr:rowOff>
    </xdr:to>
    <xdr:cxnSp macro="">
      <xdr:nvCxnSpPr>
        <xdr:cNvPr id="61" name="直線コネクタ 60"/>
        <xdr:cNvCxnSpPr/>
      </xdr:nvCxnSpPr>
      <xdr:spPr>
        <a:xfrm flipV="1">
          <a:off x="3797300" y="5467985"/>
          <a:ext cx="838200" cy="2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25400</xdr:rowOff>
    </xdr:from>
    <xdr:to>
      <xdr:col>19</xdr:col>
      <xdr:colOff>177800</xdr:colOff>
      <xdr:row>33</xdr:row>
      <xdr:rowOff>61976</xdr:rowOff>
    </xdr:to>
    <xdr:cxnSp macro="">
      <xdr:nvCxnSpPr>
        <xdr:cNvPr id="64" name="直線コネクタ 63"/>
        <xdr:cNvCxnSpPr/>
      </xdr:nvCxnSpPr>
      <xdr:spPr>
        <a:xfrm flipV="1">
          <a:off x="2908300" y="568325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61976</xdr:rowOff>
    </xdr:from>
    <xdr:to>
      <xdr:col>15</xdr:col>
      <xdr:colOff>50800</xdr:colOff>
      <xdr:row>33</xdr:row>
      <xdr:rowOff>64643</xdr:rowOff>
    </xdr:to>
    <xdr:cxnSp macro="">
      <xdr:nvCxnSpPr>
        <xdr:cNvPr id="67" name="直線コネクタ 66"/>
        <xdr:cNvCxnSpPr/>
      </xdr:nvCxnSpPr>
      <xdr:spPr>
        <a:xfrm flipV="1">
          <a:off x="2019300" y="571982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147320</xdr:rowOff>
    </xdr:from>
    <xdr:to>
      <xdr:col>10</xdr:col>
      <xdr:colOff>114300</xdr:colOff>
      <xdr:row>33</xdr:row>
      <xdr:rowOff>64643</xdr:rowOff>
    </xdr:to>
    <xdr:cxnSp macro="">
      <xdr:nvCxnSpPr>
        <xdr:cNvPr id="70" name="直線コネクタ 69"/>
        <xdr:cNvCxnSpPr/>
      </xdr:nvCxnSpPr>
      <xdr:spPr>
        <a:xfrm>
          <a:off x="1130300" y="5633720"/>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102235</xdr:rowOff>
    </xdr:from>
    <xdr:to>
      <xdr:col>24</xdr:col>
      <xdr:colOff>114300</xdr:colOff>
      <xdr:row>32</xdr:row>
      <xdr:rowOff>32385</xdr:rowOff>
    </xdr:to>
    <xdr:sp macro="" textlink="">
      <xdr:nvSpPr>
        <xdr:cNvPr id="80" name="楕円 79"/>
        <xdr:cNvSpPr/>
      </xdr:nvSpPr>
      <xdr:spPr>
        <a:xfrm>
          <a:off x="4584700" y="541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125112</xdr:rowOff>
    </xdr:from>
    <xdr:ext cx="469744" cy="259045"/>
    <xdr:sp macro="" textlink="">
      <xdr:nvSpPr>
        <xdr:cNvPr id="81" name="議会費該当値テキスト"/>
        <xdr:cNvSpPr txBox="1"/>
      </xdr:nvSpPr>
      <xdr:spPr>
        <a:xfrm>
          <a:off x="4686300" y="526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146050</xdr:rowOff>
    </xdr:from>
    <xdr:to>
      <xdr:col>20</xdr:col>
      <xdr:colOff>38100</xdr:colOff>
      <xdr:row>33</xdr:row>
      <xdr:rowOff>76200</xdr:rowOff>
    </xdr:to>
    <xdr:sp macro="" textlink="">
      <xdr:nvSpPr>
        <xdr:cNvPr id="82" name="楕円 81"/>
        <xdr:cNvSpPr/>
      </xdr:nvSpPr>
      <xdr:spPr>
        <a:xfrm>
          <a:off x="3746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92727</xdr:rowOff>
    </xdr:from>
    <xdr:ext cx="469744" cy="259045"/>
    <xdr:sp macro="" textlink="">
      <xdr:nvSpPr>
        <xdr:cNvPr id="83" name="テキスト ボックス 82"/>
        <xdr:cNvSpPr txBox="1"/>
      </xdr:nvSpPr>
      <xdr:spPr>
        <a:xfrm>
          <a:off x="3562428" y="540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11176</xdr:rowOff>
    </xdr:from>
    <xdr:to>
      <xdr:col>15</xdr:col>
      <xdr:colOff>101600</xdr:colOff>
      <xdr:row>33</xdr:row>
      <xdr:rowOff>112776</xdr:rowOff>
    </xdr:to>
    <xdr:sp macro="" textlink="">
      <xdr:nvSpPr>
        <xdr:cNvPr id="84" name="楕円 83"/>
        <xdr:cNvSpPr/>
      </xdr:nvSpPr>
      <xdr:spPr>
        <a:xfrm>
          <a:off x="2857500" y="56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129303</xdr:rowOff>
    </xdr:from>
    <xdr:ext cx="469744" cy="259045"/>
    <xdr:sp macro="" textlink="">
      <xdr:nvSpPr>
        <xdr:cNvPr id="85" name="テキスト ボックス 84"/>
        <xdr:cNvSpPr txBox="1"/>
      </xdr:nvSpPr>
      <xdr:spPr>
        <a:xfrm>
          <a:off x="2673428" y="544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13843</xdr:rowOff>
    </xdr:from>
    <xdr:to>
      <xdr:col>10</xdr:col>
      <xdr:colOff>165100</xdr:colOff>
      <xdr:row>33</xdr:row>
      <xdr:rowOff>115443</xdr:rowOff>
    </xdr:to>
    <xdr:sp macro="" textlink="">
      <xdr:nvSpPr>
        <xdr:cNvPr id="86" name="楕円 85"/>
        <xdr:cNvSpPr/>
      </xdr:nvSpPr>
      <xdr:spPr>
        <a:xfrm>
          <a:off x="1968500" y="56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131970</xdr:rowOff>
    </xdr:from>
    <xdr:ext cx="469744" cy="259045"/>
    <xdr:sp macro="" textlink="">
      <xdr:nvSpPr>
        <xdr:cNvPr id="87" name="テキスト ボックス 86"/>
        <xdr:cNvSpPr txBox="1"/>
      </xdr:nvSpPr>
      <xdr:spPr>
        <a:xfrm>
          <a:off x="1784428" y="544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96520</xdr:rowOff>
    </xdr:from>
    <xdr:to>
      <xdr:col>6</xdr:col>
      <xdr:colOff>38100</xdr:colOff>
      <xdr:row>33</xdr:row>
      <xdr:rowOff>26670</xdr:rowOff>
    </xdr:to>
    <xdr:sp macro="" textlink="">
      <xdr:nvSpPr>
        <xdr:cNvPr id="88" name="楕円 87"/>
        <xdr:cNvSpPr/>
      </xdr:nvSpPr>
      <xdr:spPr>
        <a:xfrm>
          <a:off x="1079500" y="55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43197</xdr:rowOff>
    </xdr:from>
    <xdr:ext cx="469744" cy="259045"/>
    <xdr:sp macro="" textlink="">
      <xdr:nvSpPr>
        <xdr:cNvPr id="89" name="テキスト ボックス 88"/>
        <xdr:cNvSpPr txBox="1"/>
      </xdr:nvSpPr>
      <xdr:spPr>
        <a:xfrm>
          <a:off x="895428" y="53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169728</xdr:rowOff>
    </xdr:from>
    <xdr:to>
      <xdr:col>24</xdr:col>
      <xdr:colOff>63500</xdr:colOff>
      <xdr:row>58</xdr:row>
      <xdr:rowOff>13874</xdr:rowOff>
    </xdr:to>
    <xdr:cxnSp macro="">
      <xdr:nvCxnSpPr>
        <xdr:cNvPr id="120" name="直線コネクタ 119"/>
        <xdr:cNvCxnSpPr/>
      </xdr:nvCxnSpPr>
      <xdr:spPr>
        <a:xfrm flipV="1">
          <a:off x="3797300" y="9770928"/>
          <a:ext cx="838200" cy="18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13874</xdr:rowOff>
    </xdr:from>
    <xdr:to>
      <xdr:col>19</xdr:col>
      <xdr:colOff>177800</xdr:colOff>
      <xdr:row>58</xdr:row>
      <xdr:rowOff>21934</xdr:rowOff>
    </xdr:to>
    <xdr:cxnSp macro="">
      <xdr:nvCxnSpPr>
        <xdr:cNvPr id="123" name="直線コネクタ 122"/>
        <xdr:cNvCxnSpPr/>
      </xdr:nvCxnSpPr>
      <xdr:spPr>
        <a:xfrm flipV="1">
          <a:off x="2908300" y="9957974"/>
          <a:ext cx="889000" cy="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21934</xdr:rowOff>
    </xdr:from>
    <xdr:to>
      <xdr:col>15</xdr:col>
      <xdr:colOff>50800</xdr:colOff>
      <xdr:row>58</xdr:row>
      <xdr:rowOff>48245</xdr:rowOff>
    </xdr:to>
    <xdr:cxnSp macro="">
      <xdr:nvCxnSpPr>
        <xdr:cNvPr id="126" name="直線コネクタ 125"/>
        <xdr:cNvCxnSpPr/>
      </xdr:nvCxnSpPr>
      <xdr:spPr>
        <a:xfrm flipV="1">
          <a:off x="2019300" y="9966034"/>
          <a:ext cx="889000" cy="2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31955</xdr:rowOff>
    </xdr:from>
    <xdr:to>
      <xdr:col>10</xdr:col>
      <xdr:colOff>114300</xdr:colOff>
      <xdr:row>58</xdr:row>
      <xdr:rowOff>48245</xdr:rowOff>
    </xdr:to>
    <xdr:cxnSp macro="">
      <xdr:nvCxnSpPr>
        <xdr:cNvPr id="129" name="直線コネクタ 128"/>
        <xdr:cNvCxnSpPr/>
      </xdr:nvCxnSpPr>
      <xdr:spPr>
        <a:xfrm>
          <a:off x="1130300" y="9976055"/>
          <a:ext cx="889000" cy="1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118928</xdr:rowOff>
    </xdr:from>
    <xdr:to>
      <xdr:col>24</xdr:col>
      <xdr:colOff>114300</xdr:colOff>
      <xdr:row>57</xdr:row>
      <xdr:rowOff>49078</xdr:rowOff>
    </xdr:to>
    <xdr:sp macro="" textlink="">
      <xdr:nvSpPr>
        <xdr:cNvPr id="139" name="楕円 138"/>
        <xdr:cNvSpPr/>
      </xdr:nvSpPr>
      <xdr:spPr>
        <a:xfrm>
          <a:off x="4584700" y="972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141805</xdr:rowOff>
    </xdr:from>
    <xdr:ext cx="599010" cy="259045"/>
    <xdr:sp macro="" textlink="">
      <xdr:nvSpPr>
        <xdr:cNvPr id="140" name="総務費該当値テキスト"/>
        <xdr:cNvSpPr txBox="1"/>
      </xdr:nvSpPr>
      <xdr:spPr>
        <a:xfrm>
          <a:off x="4686300" y="95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134524</xdr:rowOff>
    </xdr:from>
    <xdr:to>
      <xdr:col>20</xdr:col>
      <xdr:colOff>38100</xdr:colOff>
      <xdr:row>58</xdr:row>
      <xdr:rowOff>64674</xdr:rowOff>
    </xdr:to>
    <xdr:sp macro="" textlink="">
      <xdr:nvSpPr>
        <xdr:cNvPr id="141" name="楕円 140"/>
        <xdr:cNvSpPr/>
      </xdr:nvSpPr>
      <xdr:spPr>
        <a:xfrm>
          <a:off x="3746500" y="990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81201</xdr:rowOff>
    </xdr:from>
    <xdr:ext cx="599010" cy="259045"/>
    <xdr:sp macro="" textlink="">
      <xdr:nvSpPr>
        <xdr:cNvPr id="142" name="テキスト ボックス 141"/>
        <xdr:cNvSpPr txBox="1"/>
      </xdr:nvSpPr>
      <xdr:spPr>
        <a:xfrm>
          <a:off x="3497795" y="968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142584</xdr:rowOff>
    </xdr:from>
    <xdr:to>
      <xdr:col>15</xdr:col>
      <xdr:colOff>101600</xdr:colOff>
      <xdr:row>58</xdr:row>
      <xdr:rowOff>72734</xdr:rowOff>
    </xdr:to>
    <xdr:sp macro="" textlink="">
      <xdr:nvSpPr>
        <xdr:cNvPr id="143" name="楕円 142"/>
        <xdr:cNvSpPr/>
      </xdr:nvSpPr>
      <xdr:spPr>
        <a:xfrm>
          <a:off x="2857500" y="991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89261</xdr:rowOff>
    </xdr:from>
    <xdr:ext cx="599010" cy="259045"/>
    <xdr:sp macro="" textlink="">
      <xdr:nvSpPr>
        <xdr:cNvPr id="144" name="テキスト ボックス 143"/>
        <xdr:cNvSpPr txBox="1"/>
      </xdr:nvSpPr>
      <xdr:spPr>
        <a:xfrm>
          <a:off x="2608795" y="9690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168895</xdr:rowOff>
    </xdr:from>
    <xdr:to>
      <xdr:col>10</xdr:col>
      <xdr:colOff>165100</xdr:colOff>
      <xdr:row>58</xdr:row>
      <xdr:rowOff>99045</xdr:rowOff>
    </xdr:to>
    <xdr:sp macro="" textlink="">
      <xdr:nvSpPr>
        <xdr:cNvPr id="145" name="楕円 144"/>
        <xdr:cNvSpPr/>
      </xdr:nvSpPr>
      <xdr:spPr>
        <a:xfrm>
          <a:off x="1968500" y="994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115572</xdr:rowOff>
    </xdr:from>
    <xdr:ext cx="599010" cy="259045"/>
    <xdr:sp macro="" textlink="">
      <xdr:nvSpPr>
        <xdr:cNvPr id="146" name="テキスト ボックス 145"/>
        <xdr:cNvSpPr txBox="1"/>
      </xdr:nvSpPr>
      <xdr:spPr>
        <a:xfrm>
          <a:off x="1719795" y="971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152605</xdr:rowOff>
    </xdr:from>
    <xdr:to>
      <xdr:col>6</xdr:col>
      <xdr:colOff>38100</xdr:colOff>
      <xdr:row>58</xdr:row>
      <xdr:rowOff>82755</xdr:rowOff>
    </xdr:to>
    <xdr:sp macro="" textlink="">
      <xdr:nvSpPr>
        <xdr:cNvPr id="147" name="楕円 146"/>
        <xdr:cNvSpPr/>
      </xdr:nvSpPr>
      <xdr:spPr>
        <a:xfrm>
          <a:off x="1079500" y="992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99282</xdr:rowOff>
    </xdr:from>
    <xdr:ext cx="599010" cy="259045"/>
    <xdr:sp macro="" textlink="">
      <xdr:nvSpPr>
        <xdr:cNvPr id="148" name="テキスト ボックス 147"/>
        <xdr:cNvSpPr txBox="1"/>
      </xdr:nvSpPr>
      <xdr:spPr>
        <a:xfrm>
          <a:off x="830795" y="9700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41101</xdr:rowOff>
    </xdr:from>
    <xdr:to>
      <xdr:col>24</xdr:col>
      <xdr:colOff>63500</xdr:colOff>
      <xdr:row>75</xdr:row>
      <xdr:rowOff>62781</xdr:rowOff>
    </xdr:to>
    <xdr:cxnSp macro="">
      <xdr:nvCxnSpPr>
        <xdr:cNvPr id="176" name="直線コネクタ 175"/>
        <xdr:cNvCxnSpPr/>
      </xdr:nvCxnSpPr>
      <xdr:spPr>
        <a:xfrm>
          <a:off x="3797300" y="12899851"/>
          <a:ext cx="8382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4554</xdr:rowOff>
    </xdr:from>
    <xdr:ext cx="599010" cy="259045"/>
    <xdr:sp macro="" textlink="">
      <xdr:nvSpPr>
        <xdr:cNvPr id="177" name="民生費平均値テキスト"/>
        <xdr:cNvSpPr txBox="1"/>
      </xdr:nvSpPr>
      <xdr:spPr>
        <a:xfrm>
          <a:off x="4686300" y="130347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41101</xdr:rowOff>
    </xdr:from>
    <xdr:to>
      <xdr:col>19</xdr:col>
      <xdr:colOff>177800</xdr:colOff>
      <xdr:row>75</xdr:row>
      <xdr:rowOff>114426</xdr:rowOff>
    </xdr:to>
    <xdr:cxnSp macro="">
      <xdr:nvCxnSpPr>
        <xdr:cNvPr id="179" name="直線コネクタ 178"/>
        <xdr:cNvCxnSpPr/>
      </xdr:nvCxnSpPr>
      <xdr:spPr>
        <a:xfrm flipV="1">
          <a:off x="2908300" y="12899851"/>
          <a:ext cx="889000" cy="7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133525</xdr:rowOff>
    </xdr:from>
    <xdr:ext cx="599010" cy="259045"/>
    <xdr:sp macro="" textlink="">
      <xdr:nvSpPr>
        <xdr:cNvPr id="181" name="テキスト ボックス 180"/>
        <xdr:cNvSpPr txBox="1"/>
      </xdr:nvSpPr>
      <xdr:spPr>
        <a:xfrm>
          <a:off x="3497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114426</xdr:rowOff>
    </xdr:from>
    <xdr:to>
      <xdr:col>15</xdr:col>
      <xdr:colOff>50800</xdr:colOff>
      <xdr:row>75</xdr:row>
      <xdr:rowOff>144766</xdr:rowOff>
    </xdr:to>
    <xdr:cxnSp macro="">
      <xdr:nvCxnSpPr>
        <xdr:cNvPr id="182" name="直線コネクタ 181"/>
        <xdr:cNvCxnSpPr/>
      </xdr:nvCxnSpPr>
      <xdr:spPr>
        <a:xfrm flipV="1">
          <a:off x="2019300" y="12973176"/>
          <a:ext cx="889000" cy="3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156673</xdr:rowOff>
    </xdr:from>
    <xdr:ext cx="599010" cy="259045"/>
    <xdr:sp macro="" textlink="">
      <xdr:nvSpPr>
        <xdr:cNvPr id="184" name="テキスト ボックス 183"/>
        <xdr:cNvSpPr txBox="1"/>
      </xdr:nvSpPr>
      <xdr:spPr>
        <a:xfrm>
          <a:off x="2608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76360</xdr:rowOff>
    </xdr:from>
    <xdr:to>
      <xdr:col>10</xdr:col>
      <xdr:colOff>114300</xdr:colOff>
      <xdr:row>75</xdr:row>
      <xdr:rowOff>144766</xdr:rowOff>
    </xdr:to>
    <xdr:cxnSp macro="">
      <xdr:nvCxnSpPr>
        <xdr:cNvPr id="185" name="直線コネクタ 184"/>
        <xdr:cNvCxnSpPr/>
      </xdr:nvCxnSpPr>
      <xdr:spPr>
        <a:xfrm>
          <a:off x="1130300" y="12935110"/>
          <a:ext cx="889000" cy="6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166467</xdr:rowOff>
    </xdr:from>
    <xdr:ext cx="599010" cy="259045"/>
    <xdr:sp macro="" textlink="">
      <xdr:nvSpPr>
        <xdr:cNvPr id="187" name="テキスト ボックス 186"/>
        <xdr:cNvSpPr txBox="1"/>
      </xdr:nvSpPr>
      <xdr:spPr>
        <a:xfrm>
          <a:off x="1719795" y="131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1367</xdr:rowOff>
    </xdr:from>
    <xdr:ext cx="599010" cy="259045"/>
    <xdr:sp macro="" textlink="">
      <xdr:nvSpPr>
        <xdr:cNvPr id="189" name="テキスト ボックス 188"/>
        <xdr:cNvSpPr txBox="1"/>
      </xdr:nvSpPr>
      <xdr:spPr>
        <a:xfrm>
          <a:off x="830795" y="1320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11981</xdr:rowOff>
    </xdr:from>
    <xdr:to>
      <xdr:col>24</xdr:col>
      <xdr:colOff>114300</xdr:colOff>
      <xdr:row>75</xdr:row>
      <xdr:rowOff>113581</xdr:rowOff>
    </xdr:to>
    <xdr:sp macro="" textlink="">
      <xdr:nvSpPr>
        <xdr:cNvPr id="195" name="楕円 194"/>
        <xdr:cNvSpPr/>
      </xdr:nvSpPr>
      <xdr:spPr>
        <a:xfrm>
          <a:off x="4584700" y="1287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34858</xdr:rowOff>
    </xdr:from>
    <xdr:ext cx="599010" cy="259045"/>
    <xdr:sp macro="" textlink="">
      <xdr:nvSpPr>
        <xdr:cNvPr id="196" name="民生費該当値テキスト"/>
        <xdr:cNvSpPr txBox="1"/>
      </xdr:nvSpPr>
      <xdr:spPr>
        <a:xfrm>
          <a:off x="4686300" y="1272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161751</xdr:rowOff>
    </xdr:from>
    <xdr:to>
      <xdr:col>20</xdr:col>
      <xdr:colOff>38100</xdr:colOff>
      <xdr:row>75</xdr:row>
      <xdr:rowOff>91901</xdr:rowOff>
    </xdr:to>
    <xdr:sp macro="" textlink="">
      <xdr:nvSpPr>
        <xdr:cNvPr id="197" name="楕円 196"/>
        <xdr:cNvSpPr/>
      </xdr:nvSpPr>
      <xdr:spPr>
        <a:xfrm>
          <a:off x="3746500" y="1284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108428</xdr:rowOff>
    </xdr:from>
    <xdr:ext cx="599010" cy="259045"/>
    <xdr:sp macro="" textlink="">
      <xdr:nvSpPr>
        <xdr:cNvPr id="198" name="テキスト ボックス 197"/>
        <xdr:cNvSpPr txBox="1"/>
      </xdr:nvSpPr>
      <xdr:spPr>
        <a:xfrm>
          <a:off x="3497795" y="1262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63626</xdr:rowOff>
    </xdr:from>
    <xdr:to>
      <xdr:col>15</xdr:col>
      <xdr:colOff>101600</xdr:colOff>
      <xdr:row>75</xdr:row>
      <xdr:rowOff>165227</xdr:rowOff>
    </xdr:to>
    <xdr:sp macro="" textlink="">
      <xdr:nvSpPr>
        <xdr:cNvPr id="199" name="楕円 198"/>
        <xdr:cNvSpPr/>
      </xdr:nvSpPr>
      <xdr:spPr>
        <a:xfrm>
          <a:off x="2857500" y="129223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10303</xdr:rowOff>
    </xdr:from>
    <xdr:ext cx="599010" cy="259045"/>
    <xdr:sp macro="" textlink="">
      <xdr:nvSpPr>
        <xdr:cNvPr id="200" name="テキスト ボックス 199"/>
        <xdr:cNvSpPr txBox="1"/>
      </xdr:nvSpPr>
      <xdr:spPr>
        <a:xfrm>
          <a:off x="2608795" y="1269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93966</xdr:rowOff>
    </xdr:from>
    <xdr:to>
      <xdr:col>10</xdr:col>
      <xdr:colOff>165100</xdr:colOff>
      <xdr:row>76</xdr:row>
      <xdr:rowOff>24116</xdr:rowOff>
    </xdr:to>
    <xdr:sp macro="" textlink="">
      <xdr:nvSpPr>
        <xdr:cNvPr id="201" name="楕円 200"/>
        <xdr:cNvSpPr/>
      </xdr:nvSpPr>
      <xdr:spPr>
        <a:xfrm>
          <a:off x="1968500" y="129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40643</xdr:rowOff>
    </xdr:from>
    <xdr:ext cx="599010" cy="259045"/>
    <xdr:sp macro="" textlink="">
      <xdr:nvSpPr>
        <xdr:cNvPr id="202" name="テキスト ボックス 201"/>
        <xdr:cNvSpPr txBox="1"/>
      </xdr:nvSpPr>
      <xdr:spPr>
        <a:xfrm>
          <a:off x="1719795" y="12727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25560</xdr:rowOff>
    </xdr:from>
    <xdr:to>
      <xdr:col>6</xdr:col>
      <xdr:colOff>38100</xdr:colOff>
      <xdr:row>75</xdr:row>
      <xdr:rowOff>127160</xdr:rowOff>
    </xdr:to>
    <xdr:sp macro="" textlink="">
      <xdr:nvSpPr>
        <xdr:cNvPr id="203" name="楕円 202"/>
        <xdr:cNvSpPr/>
      </xdr:nvSpPr>
      <xdr:spPr>
        <a:xfrm>
          <a:off x="1079500" y="1288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143687</xdr:rowOff>
    </xdr:from>
    <xdr:ext cx="599010" cy="259045"/>
    <xdr:sp macro="" textlink="">
      <xdr:nvSpPr>
        <xdr:cNvPr id="204" name="テキスト ボックス 203"/>
        <xdr:cNvSpPr txBox="1"/>
      </xdr:nvSpPr>
      <xdr:spPr>
        <a:xfrm>
          <a:off x="830795" y="1265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72992</xdr:rowOff>
    </xdr:from>
    <xdr:to>
      <xdr:col>24</xdr:col>
      <xdr:colOff>63500</xdr:colOff>
      <xdr:row>96</xdr:row>
      <xdr:rowOff>97507</xdr:rowOff>
    </xdr:to>
    <xdr:cxnSp macro="">
      <xdr:nvCxnSpPr>
        <xdr:cNvPr id="235" name="直線コネクタ 234"/>
        <xdr:cNvCxnSpPr/>
      </xdr:nvCxnSpPr>
      <xdr:spPr>
        <a:xfrm flipV="1">
          <a:off x="3797300" y="16532192"/>
          <a:ext cx="838200" cy="2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6187</xdr:rowOff>
    </xdr:from>
    <xdr:to>
      <xdr:col>19</xdr:col>
      <xdr:colOff>177800</xdr:colOff>
      <xdr:row>96</xdr:row>
      <xdr:rowOff>97507</xdr:rowOff>
    </xdr:to>
    <xdr:cxnSp macro="">
      <xdr:nvCxnSpPr>
        <xdr:cNvPr id="238" name="直線コネクタ 237"/>
        <xdr:cNvCxnSpPr/>
      </xdr:nvCxnSpPr>
      <xdr:spPr>
        <a:xfrm>
          <a:off x="2908300" y="16293937"/>
          <a:ext cx="889000" cy="26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6187</xdr:rowOff>
    </xdr:from>
    <xdr:to>
      <xdr:col>15</xdr:col>
      <xdr:colOff>50800</xdr:colOff>
      <xdr:row>95</xdr:row>
      <xdr:rowOff>117635</xdr:rowOff>
    </xdr:to>
    <xdr:cxnSp macro="">
      <xdr:nvCxnSpPr>
        <xdr:cNvPr id="241" name="直線コネクタ 240"/>
        <xdr:cNvCxnSpPr/>
      </xdr:nvCxnSpPr>
      <xdr:spPr>
        <a:xfrm flipV="1">
          <a:off x="2019300" y="16293937"/>
          <a:ext cx="889000" cy="11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117635</xdr:rowOff>
    </xdr:from>
    <xdr:to>
      <xdr:col>10</xdr:col>
      <xdr:colOff>114300</xdr:colOff>
      <xdr:row>96</xdr:row>
      <xdr:rowOff>14624</xdr:rowOff>
    </xdr:to>
    <xdr:cxnSp macro="">
      <xdr:nvCxnSpPr>
        <xdr:cNvPr id="244" name="直線コネクタ 243"/>
        <xdr:cNvCxnSpPr/>
      </xdr:nvCxnSpPr>
      <xdr:spPr>
        <a:xfrm flipV="1">
          <a:off x="1130300" y="16405385"/>
          <a:ext cx="889000" cy="6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74120</xdr:rowOff>
    </xdr:from>
    <xdr:ext cx="534377" cy="259045"/>
    <xdr:sp macro="" textlink="">
      <xdr:nvSpPr>
        <xdr:cNvPr id="246" name="テキスト ボックス 245"/>
        <xdr:cNvSpPr txBox="1"/>
      </xdr:nvSpPr>
      <xdr:spPr>
        <a:xfrm>
          <a:off x="1752111" y="165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72051</xdr:rowOff>
    </xdr:from>
    <xdr:ext cx="534377" cy="259045"/>
    <xdr:sp macro="" textlink="">
      <xdr:nvSpPr>
        <xdr:cNvPr id="248" name="テキスト ボックス 247"/>
        <xdr:cNvSpPr txBox="1"/>
      </xdr:nvSpPr>
      <xdr:spPr>
        <a:xfrm>
          <a:off x="863111" y="1653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22192</xdr:rowOff>
    </xdr:from>
    <xdr:to>
      <xdr:col>24</xdr:col>
      <xdr:colOff>114300</xdr:colOff>
      <xdr:row>96</xdr:row>
      <xdr:rowOff>123792</xdr:rowOff>
    </xdr:to>
    <xdr:sp macro="" textlink="">
      <xdr:nvSpPr>
        <xdr:cNvPr id="254" name="楕円 253"/>
        <xdr:cNvSpPr/>
      </xdr:nvSpPr>
      <xdr:spPr>
        <a:xfrm>
          <a:off x="4584700" y="1648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619</xdr:rowOff>
    </xdr:from>
    <xdr:ext cx="534377" cy="259045"/>
    <xdr:sp macro="" textlink="">
      <xdr:nvSpPr>
        <xdr:cNvPr id="255" name="衛生費該当値テキスト"/>
        <xdr:cNvSpPr txBox="1"/>
      </xdr:nvSpPr>
      <xdr:spPr>
        <a:xfrm>
          <a:off x="4686300" y="1645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46707</xdr:rowOff>
    </xdr:from>
    <xdr:to>
      <xdr:col>20</xdr:col>
      <xdr:colOff>38100</xdr:colOff>
      <xdr:row>96</xdr:row>
      <xdr:rowOff>148307</xdr:rowOff>
    </xdr:to>
    <xdr:sp macro="" textlink="">
      <xdr:nvSpPr>
        <xdr:cNvPr id="256" name="楕円 255"/>
        <xdr:cNvSpPr/>
      </xdr:nvSpPr>
      <xdr:spPr>
        <a:xfrm>
          <a:off x="3746500" y="165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139434</xdr:rowOff>
    </xdr:from>
    <xdr:ext cx="534377" cy="259045"/>
    <xdr:sp macro="" textlink="">
      <xdr:nvSpPr>
        <xdr:cNvPr id="257" name="テキスト ボックス 256"/>
        <xdr:cNvSpPr txBox="1"/>
      </xdr:nvSpPr>
      <xdr:spPr>
        <a:xfrm>
          <a:off x="3530111" y="165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126837</xdr:rowOff>
    </xdr:from>
    <xdr:to>
      <xdr:col>15</xdr:col>
      <xdr:colOff>101600</xdr:colOff>
      <xdr:row>95</xdr:row>
      <xdr:rowOff>56987</xdr:rowOff>
    </xdr:to>
    <xdr:sp macro="" textlink="">
      <xdr:nvSpPr>
        <xdr:cNvPr id="258" name="楕円 257"/>
        <xdr:cNvSpPr/>
      </xdr:nvSpPr>
      <xdr:spPr>
        <a:xfrm>
          <a:off x="2857500" y="1624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73514</xdr:rowOff>
    </xdr:from>
    <xdr:ext cx="534377" cy="259045"/>
    <xdr:sp macro="" textlink="">
      <xdr:nvSpPr>
        <xdr:cNvPr id="259" name="テキスト ボックス 258"/>
        <xdr:cNvSpPr txBox="1"/>
      </xdr:nvSpPr>
      <xdr:spPr>
        <a:xfrm>
          <a:off x="2641111" y="1601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66835</xdr:rowOff>
    </xdr:from>
    <xdr:to>
      <xdr:col>10</xdr:col>
      <xdr:colOff>165100</xdr:colOff>
      <xdr:row>95</xdr:row>
      <xdr:rowOff>168435</xdr:rowOff>
    </xdr:to>
    <xdr:sp macro="" textlink="">
      <xdr:nvSpPr>
        <xdr:cNvPr id="260" name="楕円 259"/>
        <xdr:cNvSpPr/>
      </xdr:nvSpPr>
      <xdr:spPr>
        <a:xfrm>
          <a:off x="1968500" y="163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13512</xdr:rowOff>
    </xdr:from>
    <xdr:ext cx="534377" cy="259045"/>
    <xdr:sp macro="" textlink="">
      <xdr:nvSpPr>
        <xdr:cNvPr id="261" name="テキスト ボックス 260"/>
        <xdr:cNvSpPr txBox="1"/>
      </xdr:nvSpPr>
      <xdr:spPr>
        <a:xfrm>
          <a:off x="1752111" y="1612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135274</xdr:rowOff>
    </xdr:from>
    <xdr:to>
      <xdr:col>6</xdr:col>
      <xdr:colOff>38100</xdr:colOff>
      <xdr:row>96</xdr:row>
      <xdr:rowOff>65424</xdr:rowOff>
    </xdr:to>
    <xdr:sp macro="" textlink="">
      <xdr:nvSpPr>
        <xdr:cNvPr id="262" name="楕円 261"/>
        <xdr:cNvSpPr/>
      </xdr:nvSpPr>
      <xdr:spPr>
        <a:xfrm>
          <a:off x="1079500" y="1642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81951</xdr:rowOff>
    </xdr:from>
    <xdr:ext cx="534377" cy="259045"/>
    <xdr:sp macro="" textlink="">
      <xdr:nvSpPr>
        <xdr:cNvPr id="263" name="テキスト ボックス 262"/>
        <xdr:cNvSpPr txBox="1"/>
      </xdr:nvSpPr>
      <xdr:spPr>
        <a:xfrm>
          <a:off x="863111" y="1619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37483</xdr:rowOff>
    </xdr:from>
    <xdr:to>
      <xdr:col>55</xdr:col>
      <xdr:colOff>0</xdr:colOff>
      <xdr:row>38</xdr:row>
      <xdr:rowOff>120106</xdr:rowOff>
    </xdr:to>
    <xdr:cxnSp macro="">
      <xdr:nvCxnSpPr>
        <xdr:cNvPr id="294" name="直線コネクタ 293"/>
        <xdr:cNvCxnSpPr/>
      </xdr:nvCxnSpPr>
      <xdr:spPr>
        <a:xfrm>
          <a:off x="9639300" y="6552583"/>
          <a:ext cx="838200" cy="8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37483</xdr:rowOff>
    </xdr:from>
    <xdr:to>
      <xdr:col>50</xdr:col>
      <xdr:colOff>114300</xdr:colOff>
      <xdr:row>38</xdr:row>
      <xdr:rowOff>114881</xdr:rowOff>
    </xdr:to>
    <xdr:cxnSp macro="">
      <xdr:nvCxnSpPr>
        <xdr:cNvPr id="297" name="直線コネクタ 296"/>
        <xdr:cNvCxnSpPr/>
      </xdr:nvCxnSpPr>
      <xdr:spPr>
        <a:xfrm flipV="1">
          <a:off x="8750300" y="6552583"/>
          <a:ext cx="889000" cy="7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111289</xdr:rowOff>
    </xdr:from>
    <xdr:to>
      <xdr:col>45</xdr:col>
      <xdr:colOff>177800</xdr:colOff>
      <xdr:row>38</xdr:row>
      <xdr:rowOff>114881</xdr:rowOff>
    </xdr:to>
    <xdr:cxnSp macro="">
      <xdr:nvCxnSpPr>
        <xdr:cNvPr id="300" name="直線コネクタ 299"/>
        <xdr:cNvCxnSpPr/>
      </xdr:nvCxnSpPr>
      <xdr:spPr>
        <a:xfrm>
          <a:off x="7861300" y="6626389"/>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62956</xdr:rowOff>
    </xdr:from>
    <xdr:to>
      <xdr:col>41</xdr:col>
      <xdr:colOff>50800</xdr:colOff>
      <xdr:row>38</xdr:row>
      <xdr:rowOff>111289</xdr:rowOff>
    </xdr:to>
    <xdr:cxnSp macro="">
      <xdr:nvCxnSpPr>
        <xdr:cNvPr id="303" name="直線コネクタ 302"/>
        <xdr:cNvCxnSpPr/>
      </xdr:nvCxnSpPr>
      <xdr:spPr>
        <a:xfrm>
          <a:off x="6972300" y="6578056"/>
          <a:ext cx="889000" cy="4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69306</xdr:rowOff>
    </xdr:from>
    <xdr:to>
      <xdr:col>55</xdr:col>
      <xdr:colOff>50800</xdr:colOff>
      <xdr:row>38</xdr:row>
      <xdr:rowOff>170906</xdr:rowOff>
    </xdr:to>
    <xdr:sp macro="" textlink="">
      <xdr:nvSpPr>
        <xdr:cNvPr id="313" name="楕円 312"/>
        <xdr:cNvSpPr/>
      </xdr:nvSpPr>
      <xdr:spPr>
        <a:xfrm>
          <a:off x="104267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47733</xdr:rowOff>
    </xdr:from>
    <xdr:ext cx="378565" cy="259045"/>
    <xdr:sp macro="" textlink="">
      <xdr:nvSpPr>
        <xdr:cNvPr id="314" name="労働費該当値テキスト"/>
        <xdr:cNvSpPr txBox="1"/>
      </xdr:nvSpPr>
      <xdr:spPr>
        <a:xfrm>
          <a:off x="10528300" y="6562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158133</xdr:rowOff>
    </xdr:from>
    <xdr:to>
      <xdr:col>50</xdr:col>
      <xdr:colOff>165100</xdr:colOff>
      <xdr:row>38</xdr:row>
      <xdr:rowOff>88283</xdr:rowOff>
    </xdr:to>
    <xdr:sp macro="" textlink="">
      <xdr:nvSpPr>
        <xdr:cNvPr id="315" name="楕円 314"/>
        <xdr:cNvSpPr/>
      </xdr:nvSpPr>
      <xdr:spPr>
        <a:xfrm>
          <a:off x="9588500" y="65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79410</xdr:rowOff>
    </xdr:from>
    <xdr:ext cx="378565" cy="259045"/>
    <xdr:sp macro="" textlink="">
      <xdr:nvSpPr>
        <xdr:cNvPr id="316" name="テキスト ボックス 315"/>
        <xdr:cNvSpPr txBox="1"/>
      </xdr:nvSpPr>
      <xdr:spPr>
        <a:xfrm>
          <a:off x="9450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64081</xdr:rowOff>
    </xdr:from>
    <xdr:to>
      <xdr:col>46</xdr:col>
      <xdr:colOff>38100</xdr:colOff>
      <xdr:row>38</xdr:row>
      <xdr:rowOff>165681</xdr:rowOff>
    </xdr:to>
    <xdr:sp macro="" textlink="">
      <xdr:nvSpPr>
        <xdr:cNvPr id="317" name="楕円 316"/>
        <xdr:cNvSpPr/>
      </xdr:nvSpPr>
      <xdr:spPr>
        <a:xfrm>
          <a:off x="8699500" y="65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156808</xdr:rowOff>
    </xdr:from>
    <xdr:ext cx="378565" cy="259045"/>
    <xdr:sp macro="" textlink="">
      <xdr:nvSpPr>
        <xdr:cNvPr id="318" name="テキスト ボックス 317"/>
        <xdr:cNvSpPr txBox="1"/>
      </xdr:nvSpPr>
      <xdr:spPr>
        <a:xfrm>
          <a:off x="8561017" y="667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60489</xdr:rowOff>
    </xdr:from>
    <xdr:to>
      <xdr:col>41</xdr:col>
      <xdr:colOff>101600</xdr:colOff>
      <xdr:row>38</xdr:row>
      <xdr:rowOff>162089</xdr:rowOff>
    </xdr:to>
    <xdr:sp macro="" textlink="">
      <xdr:nvSpPr>
        <xdr:cNvPr id="319" name="楕円 318"/>
        <xdr:cNvSpPr/>
      </xdr:nvSpPr>
      <xdr:spPr>
        <a:xfrm>
          <a:off x="7810500" y="65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153216</xdr:rowOff>
    </xdr:from>
    <xdr:ext cx="378565" cy="259045"/>
    <xdr:sp macro="" textlink="">
      <xdr:nvSpPr>
        <xdr:cNvPr id="320" name="テキスト ボックス 319"/>
        <xdr:cNvSpPr txBox="1"/>
      </xdr:nvSpPr>
      <xdr:spPr>
        <a:xfrm>
          <a:off x="7672017" y="666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12156</xdr:rowOff>
    </xdr:from>
    <xdr:to>
      <xdr:col>36</xdr:col>
      <xdr:colOff>165100</xdr:colOff>
      <xdr:row>38</xdr:row>
      <xdr:rowOff>113756</xdr:rowOff>
    </xdr:to>
    <xdr:sp macro="" textlink="">
      <xdr:nvSpPr>
        <xdr:cNvPr id="321" name="楕円 320"/>
        <xdr:cNvSpPr/>
      </xdr:nvSpPr>
      <xdr:spPr>
        <a:xfrm>
          <a:off x="6921500" y="652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104883</xdr:rowOff>
    </xdr:from>
    <xdr:ext cx="378565" cy="259045"/>
    <xdr:sp macro="" textlink="">
      <xdr:nvSpPr>
        <xdr:cNvPr id="322" name="テキスト ボックス 321"/>
        <xdr:cNvSpPr txBox="1"/>
      </xdr:nvSpPr>
      <xdr:spPr>
        <a:xfrm>
          <a:off x="6783017" y="661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123712</xdr:rowOff>
    </xdr:from>
    <xdr:to>
      <xdr:col>55</xdr:col>
      <xdr:colOff>0</xdr:colOff>
      <xdr:row>55</xdr:row>
      <xdr:rowOff>138681</xdr:rowOff>
    </xdr:to>
    <xdr:cxnSp macro="">
      <xdr:nvCxnSpPr>
        <xdr:cNvPr id="349" name="直線コネクタ 348"/>
        <xdr:cNvCxnSpPr/>
      </xdr:nvCxnSpPr>
      <xdr:spPr>
        <a:xfrm flipV="1">
          <a:off x="9639300" y="8867662"/>
          <a:ext cx="838200" cy="70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63715</xdr:rowOff>
    </xdr:from>
    <xdr:ext cx="534377" cy="259045"/>
    <xdr:sp macro="" textlink="">
      <xdr:nvSpPr>
        <xdr:cNvPr id="350" name="農林水産業費平均値テキスト"/>
        <xdr:cNvSpPr txBox="1"/>
      </xdr:nvSpPr>
      <xdr:spPr>
        <a:xfrm>
          <a:off x="10528300" y="983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81878</xdr:rowOff>
    </xdr:from>
    <xdr:to>
      <xdr:col>50</xdr:col>
      <xdr:colOff>114300</xdr:colOff>
      <xdr:row>55</xdr:row>
      <xdr:rowOff>138681</xdr:rowOff>
    </xdr:to>
    <xdr:cxnSp macro="">
      <xdr:nvCxnSpPr>
        <xdr:cNvPr id="352" name="直線コネクタ 351"/>
        <xdr:cNvCxnSpPr/>
      </xdr:nvCxnSpPr>
      <xdr:spPr>
        <a:xfrm>
          <a:off x="8750300" y="9511628"/>
          <a:ext cx="889000" cy="5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19865</xdr:rowOff>
    </xdr:from>
    <xdr:ext cx="534377" cy="259045"/>
    <xdr:sp macro="" textlink="">
      <xdr:nvSpPr>
        <xdr:cNvPr id="354" name="テキスト ボックス 353"/>
        <xdr:cNvSpPr txBox="1"/>
      </xdr:nvSpPr>
      <xdr:spPr>
        <a:xfrm>
          <a:off x="9372111" y="996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81878</xdr:rowOff>
    </xdr:from>
    <xdr:to>
      <xdr:col>45</xdr:col>
      <xdr:colOff>177800</xdr:colOff>
      <xdr:row>56</xdr:row>
      <xdr:rowOff>5699</xdr:rowOff>
    </xdr:to>
    <xdr:cxnSp macro="">
      <xdr:nvCxnSpPr>
        <xdr:cNvPr id="355" name="直線コネクタ 354"/>
        <xdr:cNvCxnSpPr/>
      </xdr:nvCxnSpPr>
      <xdr:spPr>
        <a:xfrm flipV="1">
          <a:off x="7861300" y="9511628"/>
          <a:ext cx="889000" cy="9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16505</xdr:rowOff>
    </xdr:from>
    <xdr:ext cx="534377" cy="259045"/>
    <xdr:sp macro="" textlink="">
      <xdr:nvSpPr>
        <xdr:cNvPr id="357" name="テキスト ボックス 356"/>
        <xdr:cNvSpPr txBox="1"/>
      </xdr:nvSpPr>
      <xdr:spPr>
        <a:xfrm>
          <a:off x="8483111" y="996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5699</xdr:rowOff>
    </xdr:from>
    <xdr:to>
      <xdr:col>41</xdr:col>
      <xdr:colOff>50800</xdr:colOff>
      <xdr:row>56</xdr:row>
      <xdr:rowOff>17472</xdr:rowOff>
    </xdr:to>
    <xdr:cxnSp macro="">
      <xdr:nvCxnSpPr>
        <xdr:cNvPr id="358" name="直線コネクタ 357"/>
        <xdr:cNvCxnSpPr/>
      </xdr:nvCxnSpPr>
      <xdr:spPr>
        <a:xfrm flipV="1">
          <a:off x="6972300" y="9606899"/>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20130</xdr:rowOff>
    </xdr:from>
    <xdr:ext cx="534377" cy="259045"/>
    <xdr:sp macro="" textlink="">
      <xdr:nvSpPr>
        <xdr:cNvPr id="360" name="テキスト ボックス 359"/>
        <xdr:cNvSpPr txBox="1"/>
      </xdr:nvSpPr>
      <xdr:spPr>
        <a:xfrm>
          <a:off x="7594111" y="99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30856</xdr:rowOff>
    </xdr:from>
    <xdr:ext cx="534377" cy="259045"/>
    <xdr:sp macro="" textlink="">
      <xdr:nvSpPr>
        <xdr:cNvPr id="362" name="テキスト ボックス 361"/>
        <xdr:cNvSpPr txBox="1"/>
      </xdr:nvSpPr>
      <xdr:spPr>
        <a:xfrm>
          <a:off x="6705111" y="99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72912</xdr:rowOff>
    </xdr:from>
    <xdr:to>
      <xdr:col>55</xdr:col>
      <xdr:colOff>50800</xdr:colOff>
      <xdr:row>52</xdr:row>
      <xdr:rowOff>3062</xdr:rowOff>
    </xdr:to>
    <xdr:sp macro="" textlink="">
      <xdr:nvSpPr>
        <xdr:cNvPr id="368" name="楕円 367"/>
        <xdr:cNvSpPr/>
      </xdr:nvSpPr>
      <xdr:spPr>
        <a:xfrm>
          <a:off x="10426700" y="881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25939</xdr:rowOff>
    </xdr:from>
    <xdr:ext cx="599010" cy="259045"/>
    <xdr:sp macro="" textlink="">
      <xdr:nvSpPr>
        <xdr:cNvPr id="369" name="農林水産業費該当値テキスト"/>
        <xdr:cNvSpPr txBox="1"/>
      </xdr:nvSpPr>
      <xdr:spPr>
        <a:xfrm>
          <a:off x="10528300" y="8769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87881</xdr:rowOff>
    </xdr:from>
    <xdr:to>
      <xdr:col>50</xdr:col>
      <xdr:colOff>165100</xdr:colOff>
      <xdr:row>56</xdr:row>
      <xdr:rowOff>18031</xdr:rowOff>
    </xdr:to>
    <xdr:sp macro="" textlink="">
      <xdr:nvSpPr>
        <xdr:cNvPr id="370" name="楕円 369"/>
        <xdr:cNvSpPr/>
      </xdr:nvSpPr>
      <xdr:spPr>
        <a:xfrm>
          <a:off x="9588500" y="951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34558</xdr:rowOff>
    </xdr:from>
    <xdr:ext cx="599010" cy="259045"/>
    <xdr:sp macro="" textlink="">
      <xdr:nvSpPr>
        <xdr:cNvPr id="371" name="テキスト ボックス 370"/>
        <xdr:cNvSpPr txBox="1"/>
      </xdr:nvSpPr>
      <xdr:spPr>
        <a:xfrm>
          <a:off x="9339795" y="929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31078</xdr:rowOff>
    </xdr:from>
    <xdr:to>
      <xdr:col>46</xdr:col>
      <xdr:colOff>38100</xdr:colOff>
      <xdr:row>55</xdr:row>
      <xdr:rowOff>132678</xdr:rowOff>
    </xdr:to>
    <xdr:sp macro="" textlink="">
      <xdr:nvSpPr>
        <xdr:cNvPr id="372" name="楕円 371"/>
        <xdr:cNvSpPr/>
      </xdr:nvSpPr>
      <xdr:spPr>
        <a:xfrm>
          <a:off x="8699500" y="946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149205</xdr:rowOff>
    </xdr:from>
    <xdr:ext cx="599010" cy="259045"/>
    <xdr:sp macro="" textlink="">
      <xdr:nvSpPr>
        <xdr:cNvPr id="373" name="テキスト ボックス 372"/>
        <xdr:cNvSpPr txBox="1"/>
      </xdr:nvSpPr>
      <xdr:spPr>
        <a:xfrm>
          <a:off x="8450795" y="923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126349</xdr:rowOff>
    </xdr:from>
    <xdr:to>
      <xdr:col>41</xdr:col>
      <xdr:colOff>101600</xdr:colOff>
      <xdr:row>56</xdr:row>
      <xdr:rowOff>56499</xdr:rowOff>
    </xdr:to>
    <xdr:sp macro="" textlink="">
      <xdr:nvSpPr>
        <xdr:cNvPr id="374" name="楕円 373"/>
        <xdr:cNvSpPr/>
      </xdr:nvSpPr>
      <xdr:spPr>
        <a:xfrm>
          <a:off x="7810500" y="955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73026</xdr:rowOff>
    </xdr:from>
    <xdr:ext cx="599010" cy="259045"/>
    <xdr:sp macro="" textlink="">
      <xdr:nvSpPr>
        <xdr:cNvPr id="375" name="テキスト ボックス 374"/>
        <xdr:cNvSpPr txBox="1"/>
      </xdr:nvSpPr>
      <xdr:spPr>
        <a:xfrm>
          <a:off x="7561795" y="933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138122</xdr:rowOff>
    </xdr:from>
    <xdr:to>
      <xdr:col>36</xdr:col>
      <xdr:colOff>165100</xdr:colOff>
      <xdr:row>56</xdr:row>
      <xdr:rowOff>68272</xdr:rowOff>
    </xdr:to>
    <xdr:sp macro="" textlink="">
      <xdr:nvSpPr>
        <xdr:cNvPr id="376" name="楕円 375"/>
        <xdr:cNvSpPr/>
      </xdr:nvSpPr>
      <xdr:spPr>
        <a:xfrm>
          <a:off x="6921500" y="956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84799</xdr:rowOff>
    </xdr:from>
    <xdr:ext cx="599010" cy="259045"/>
    <xdr:sp macro="" textlink="">
      <xdr:nvSpPr>
        <xdr:cNvPr id="377" name="テキスト ボックス 376"/>
        <xdr:cNvSpPr txBox="1"/>
      </xdr:nvSpPr>
      <xdr:spPr>
        <a:xfrm>
          <a:off x="6672795" y="934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169749</xdr:rowOff>
    </xdr:from>
    <xdr:to>
      <xdr:col>55</xdr:col>
      <xdr:colOff>0</xdr:colOff>
      <xdr:row>76</xdr:row>
      <xdr:rowOff>170498</xdr:rowOff>
    </xdr:to>
    <xdr:cxnSp macro="">
      <xdr:nvCxnSpPr>
        <xdr:cNvPr id="402" name="直線コネクタ 401"/>
        <xdr:cNvCxnSpPr/>
      </xdr:nvCxnSpPr>
      <xdr:spPr>
        <a:xfrm flipV="1">
          <a:off x="9639300" y="13199949"/>
          <a:ext cx="8382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110509</xdr:rowOff>
    </xdr:from>
    <xdr:ext cx="534377" cy="259045"/>
    <xdr:sp macro="" textlink="">
      <xdr:nvSpPr>
        <xdr:cNvPr id="403" name="商工費平均値テキスト"/>
        <xdr:cNvSpPr txBox="1"/>
      </xdr:nvSpPr>
      <xdr:spPr>
        <a:xfrm>
          <a:off x="10528300" y="13140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170498</xdr:rowOff>
    </xdr:from>
    <xdr:to>
      <xdr:col>50</xdr:col>
      <xdr:colOff>114300</xdr:colOff>
      <xdr:row>77</xdr:row>
      <xdr:rowOff>69520</xdr:rowOff>
    </xdr:to>
    <xdr:cxnSp macro="">
      <xdr:nvCxnSpPr>
        <xdr:cNvPr id="405" name="直線コネクタ 404"/>
        <xdr:cNvCxnSpPr/>
      </xdr:nvCxnSpPr>
      <xdr:spPr>
        <a:xfrm flipV="1">
          <a:off x="8750300" y="13200698"/>
          <a:ext cx="889000" cy="7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115025</xdr:rowOff>
    </xdr:from>
    <xdr:ext cx="534377" cy="259045"/>
    <xdr:sp macro="" textlink="">
      <xdr:nvSpPr>
        <xdr:cNvPr id="407" name="テキスト ボックス 406"/>
        <xdr:cNvSpPr txBox="1"/>
      </xdr:nvSpPr>
      <xdr:spPr>
        <a:xfrm>
          <a:off x="9372111" y="13316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65188</xdr:rowOff>
    </xdr:from>
    <xdr:to>
      <xdr:col>45</xdr:col>
      <xdr:colOff>177800</xdr:colOff>
      <xdr:row>77</xdr:row>
      <xdr:rowOff>69520</xdr:rowOff>
    </xdr:to>
    <xdr:cxnSp macro="">
      <xdr:nvCxnSpPr>
        <xdr:cNvPr id="408" name="直線コネクタ 407"/>
        <xdr:cNvCxnSpPr/>
      </xdr:nvCxnSpPr>
      <xdr:spPr>
        <a:xfrm>
          <a:off x="7861300" y="13266838"/>
          <a:ext cx="889000" cy="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129432</xdr:rowOff>
    </xdr:from>
    <xdr:ext cx="534377" cy="259045"/>
    <xdr:sp macro="" textlink="">
      <xdr:nvSpPr>
        <xdr:cNvPr id="410" name="テキスト ボックス 409"/>
        <xdr:cNvSpPr txBox="1"/>
      </xdr:nvSpPr>
      <xdr:spPr>
        <a:xfrm>
          <a:off x="8483111" y="133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65188</xdr:rowOff>
    </xdr:from>
    <xdr:to>
      <xdr:col>41</xdr:col>
      <xdr:colOff>50800</xdr:colOff>
      <xdr:row>77</xdr:row>
      <xdr:rowOff>69039</xdr:rowOff>
    </xdr:to>
    <xdr:cxnSp macro="">
      <xdr:nvCxnSpPr>
        <xdr:cNvPr id="411" name="直線コネクタ 410"/>
        <xdr:cNvCxnSpPr/>
      </xdr:nvCxnSpPr>
      <xdr:spPr>
        <a:xfrm flipV="1">
          <a:off x="6972300" y="13266838"/>
          <a:ext cx="889000" cy="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131078</xdr:rowOff>
    </xdr:from>
    <xdr:ext cx="534377" cy="259045"/>
    <xdr:sp macro="" textlink="">
      <xdr:nvSpPr>
        <xdr:cNvPr id="413" name="テキスト ボックス 412"/>
        <xdr:cNvSpPr txBox="1"/>
      </xdr:nvSpPr>
      <xdr:spPr>
        <a:xfrm>
          <a:off x="7594111" y="133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139799</xdr:rowOff>
    </xdr:from>
    <xdr:ext cx="534377" cy="259045"/>
    <xdr:sp macro="" textlink="">
      <xdr:nvSpPr>
        <xdr:cNvPr id="415" name="テキスト ボックス 414"/>
        <xdr:cNvSpPr txBox="1"/>
      </xdr:nvSpPr>
      <xdr:spPr>
        <a:xfrm>
          <a:off x="6705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118949</xdr:rowOff>
    </xdr:from>
    <xdr:to>
      <xdr:col>55</xdr:col>
      <xdr:colOff>50800</xdr:colOff>
      <xdr:row>77</xdr:row>
      <xdr:rowOff>49099</xdr:rowOff>
    </xdr:to>
    <xdr:sp macro="" textlink="">
      <xdr:nvSpPr>
        <xdr:cNvPr id="421" name="楕円 420"/>
        <xdr:cNvSpPr/>
      </xdr:nvSpPr>
      <xdr:spPr>
        <a:xfrm>
          <a:off x="10426700" y="131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141826</xdr:rowOff>
    </xdr:from>
    <xdr:ext cx="534377" cy="259045"/>
    <xdr:sp macro="" textlink="">
      <xdr:nvSpPr>
        <xdr:cNvPr id="422" name="商工費該当値テキスト"/>
        <xdr:cNvSpPr txBox="1"/>
      </xdr:nvSpPr>
      <xdr:spPr>
        <a:xfrm>
          <a:off x="10528300" y="1300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119698</xdr:rowOff>
    </xdr:from>
    <xdr:to>
      <xdr:col>50</xdr:col>
      <xdr:colOff>165100</xdr:colOff>
      <xdr:row>77</xdr:row>
      <xdr:rowOff>49848</xdr:rowOff>
    </xdr:to>
    <xdr:sp macro="" textlink="">
      <xdr:nvSpPr>
        <xdr:cNvPr id="423" name="楕円 422"/>
        <xdr:cNvSpPr/>
      </xdr:nvSpPr>
      <xdr:spPr>
        <a:xfrm>
          <a:off x="9588500" y="131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66375</xdr:rowOff>
    </xdr:from>
    <xdr:ext cx="534377" cy="259045"/>
    <xdr:sp macro="" textlink="">
      <xdr:nvSpPr>
        <xdr:cNvPr id="424" name="テキスト ボックス 423"/>
        <xdr:cNvSpPr txBox="1"/>
      </xdr:nvSpPr>
      <xdr:spPr>
        <a:xfrm>
          <a:off x="9372111" y="129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18720</xdr:rowOff>
    </xdr:from>
    <xdr:to>
      <xdr:col>46</xdr:col>
      <xdr:colOff>38100</xdr:colOff>
      <xdr:row>77</xdr:row>
      <xdr:rowOff>120320</xdr:rowOff>
    </xdr:to>
    <xdr:sp macro="" textlink="">
      <xdr:nvSpPr>
        <xdr:cNvPr id="425" name="楕円 424"/>
        <xdr:cNvSpPr/>
      </xdr:nvSpPr>
      <xdr:spPr>
        <a:xfrm>
          <a:off x="8699500" y="132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136847</xdr:rowOff>
    </xdr:from>
    <xdr:ext cx="534377" cy="259045"/>
    <xdr:sp macro="" textlink="">
      <xdr:nvSpPr>
        <xdr:cNvPr id="426" name="テキスト ボックス 425"/>
        <xdr:cNvSpPr txBox="1"/>
      </xdr:nvSpPr>
      <xdr:spPr>
        <a:xfrm>
          <a:off x="8483111" y="1299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14388</xdr:rowOff>
    </xdr:from>
    <xdr:to>
      <xdr:col>41</xdr:col>
      <xdr:colOff>101600</xdr:colOff>
      <xdr:row>77</xdr:row>
      <xdr:rowOff>115988</xdr:rowOff>
    </xdr:to>
    <xdr:sp macro="" textlink="">
      <xdr:nvSpPr>
        <xdr:cNvPr id="427" name="楕円 426"/>
        <xdr:cNvSpPr/>
      </xdr:nvSpPr>
      <xdr:spPr>
        <a:xfrm>
          <a:off x="7810500" y="1321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132515</xdr:rowOff>
    </xdr:from>
    <xdr:ext cx="534377" cy="259045"/>
    <xdr:sp macro="" textlink="">
      <xdr:nvSpPr>
        <xdr:cNvPr id="428" name="テキスト ボックス 427"/>
        <xdr:cNvSpPr txBox="1"/>
      </xdr:nvSpPr>
      <xdr:spPr>
        <a:xfrm>
          <a:off x="7594111" y="1299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18239</xdr:rowOff>
    </xdr:from>
    <xdr:to>
      <xdr:col>36</xdr:col>
      <xdr:colOff>165100</xdr:colOff>
      <xdr:row>77</xdr:row>
      <xdr:rowOff>119839</xdr:rowOff>
    </xdr:to>
    <xdr:sp macro="" textlink="">
      <xdr:nvSpPr>
        <xdr:cNvPr id="429" name="楕円 428"/>
        <xdr:cNvSpPr/>
      </xdr:nvSpPr>
      <xdr:spPr>
        <a:xfrm>
          <a:off x="6921500" y="1321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136366</xdr:rowOff>
    </xdr:from>
    <xdr:ext cx="534377" cy="259045"/>
    <xdr:sp macro="" textlink="">
      <xdr:nvSpPr>
        <xdr:cNvPr id="430" name="テキスト ボックス 429"/>
        <xdr:cNvSpPr txBox="1"/>
      </xdr:nvSpPr>
      <xdr:spPr>
        <a:xfrm>
          <a:off x="6705111" y="129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105192</xdr:rowOff>
    </xdr:from>
    <xdr:to>
      <xdr:col>55</xdr:col>
      <xdr:colOff>0</xdr:colOff>
      <xdr:row>96</xdr:row>
      <xdr:rowOff>96430</xdr:rowOff>
    </xdr:to>
    <xdr:cxnSp macro="">
      <xdr:nvCxnSpPr>
        <xdr:cNvPr id="461" name="直線コネクタ 460"/>
        <xdr:cNvCxnSpPr/>
      </xdr:nvCxnSpPr>
      <xdr:spPr>
        <a:xfrm>
          <a:off x="9639300" y="16392942"/>
          <a:ext cx="838200" cy="16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167132</xdr:rowOff>
    </xdr:from>
    <xdr:to>
      <xdr:col>50</xdr:col>
      <xdr:colOff>114300</xdr:colOff>
      <xdr:row>95</xdr:row>
      <xdr:rowOff>105192</xdr:rowOff>
    </xdr:to>
    <xdr:cxnSp macro="">
      <xdr:nvCxnSpPr>
        <xdr:cNvPr id="464" name="直線コネクタ 463"/>
        <xdr:cNvCxnSpPr/>
      </xdr:nvCxnSpPr>
      <xdr:spPr>
        <a:xfrm>
          <a:off x="8750300" y="16283432"/>
          <a:ext cx="889000" cy="10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63115</xdr:rowOff>
    </xdr:from>
    <xdr:ext cx="534377" cy="259045"/>
    <xdr:sp macro="" textlink="">
      <xdr:nvSpPr>
        <xdr:cNvPr id="466" name="テキスト ボックス 465"/>
        <xdr:cNvSpPr txBox="1"/>
      </xdr:nvSpPr>
      <xdr:spPr>
        <a:xfrm>
          <a:off x="9372111" y="165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167132</xdr:rowOff>
    </xdr:from>
    <xdr:to>
      <xdr:col>45</xdr:col>
      <xdr:colOff>177800</xdr:colOff>
      <xdr:row>95</xdr:row>
      <xdr:rowOff>115894</xdr:rowOff>
    </xdr:to>
    <xdr:cxnSp macro="">
      <xdr:nvCxnSpPr>
        <xdr:cNvPr id="467" name="直線コネクタ 466"/>
        <xdr:cNvCxnSpPr/>
      </xdr:nvCxnSpPr>
      <xdr:spPr>
        <a:xfrm flipV="1">
          <a:off x="7861300" y="16283432"/>
          <a:ext cx="889000" cy="1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52153</xdr:rowOff>
    </xdr:from>
    <xdr:ext cx="534377" cy="259045"/>
    <xdr:sp macro="" textlink="">
      <xdr:nvSpPr>
        <xdr:cNvPr id="469" name="テキスト ボックス 468"/>
        <xdr:cNvSpPr txBox="1"/>
      </xdr:nvSpPr>
      <xdr:spPr>
        <a:xfrm>
          <a:off x="8483111" y="1651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115894</xdr:rowOff>
    </xdr:from>
    <xdr:to>
      <xdr:col>41</xdr:col>
      <xdr:colOff>50800</xdr:colOff>
      <xdr:row>96</xdr:row>
      <xdr:rowOff>77172</xdr:rowOff>
    </xdr:to>
    <xdr:cxnSp macro="">
      <xdr:nvCxnSpPr>
        <xdr:cNvPr id="470" name="直線コネクタ 469"/>
        <xdr:cNvCxnSpPr/>
      </xdr:nvCxnSpPr>
      <xdr:spPr>
        <a:xfrm flipV="1">
          <a:off x="6972300" y="16403644"/>
          <a:ext cx="889000" cy="1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47178</xdr:rowOff>
    </xdr:from>
    <xdr:ext cx="534377" cy="259045"/>
    <xdr:sp macro="" textlink="">
      <xdr:nvSpPr>
        <xdr:cNvPr id="472" name="テキスト ボックス 471"/>
        <xdr:cNvSpPr txBox="1"/>
      </xdr:nvSpPr>
      <xdr:spPr>
        <a:xfrm>
          <a:off x="7594111" y="165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45630</xdr:rowOff>
    </xdr:from>
    <xdr:to>
      <xdr:col>55</xdr:col>
      <xdr:colOff>50800</xdr:colOff>
      <xdr:row>96</xdr:row>
      <xdr:rowOff>147230</xdr:rowOff>
    </xdr:to>
    <xdr:sp macro="" textlink="">
      <xdr:nvSpPr>
        <xdr:cNvPr id="480" name="楕円 479"/>
        <xdr:cNvSpPr/>
      </xdr:nvSpPr>
      <xdr:spPr>
        <a:xfrm>
          <a:off x="10426700" y="165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24057</xdr:rowOff>
    </xdr:from>
    <xdr:ext cx="534377" cy="259045"/>
    <xdr:sp macro="" textlink="">
      <xdr:nvSpPr>
        <xdr:cNvPr id="481" name="土木費該当値テキスト"/>
        <xdr:cNvSpPr txBox="1"/>
      </xdr:nvSpPr>
      <xdr:spPr>
        <a:xfrm>
          <a:off x="10528300" y="1648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54392</xdr:rowOff>
    </xdr:from>
    <xdr:to>
      <xdr:col>50</xdr:col>
      <xdr:colOff>165100</xdr:colOff>
      <xdr:row>95</xdr:row>
      <xdr:rowOff>155992</xdr:rowOff>
    </xdr:to>
    <xdr:sp macro="" textlink="">
      <xdr:nvSpPr>
        <xdr:cNvPr id="482" name="楕円 481"/>
        <xdr:cNvSpPr/>
      </xdr:nvSpPr>
      <xdr:spPr>
        <a:xfrm>
          <a:off x="9588500" y="163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1069</xdr:rowOff>
    </xdr:from>
    <xdr:ext cx="534377" cy="259045"/>
    <xdr:sp macro="" textlink="">
      <xdr:nvSpPr>
        <xdr:cNvPr id="483" name="テキスト ボックス 482"/>
        <xdr:cNvSpPr txBox="1"/>
      </xdr:nvSpPr>
      <xdr:spPr>
        <a:xfrm>
          <a:off x="9372111" y="1611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116332</xdr:rowOff>
    </xdr:from>
    <xdr:to>
      <xdr:col>46</xdr:col>
      <xdr:colOff>38100</xdr:colOff>
      <xdr:row>95</xdr:row>
      <xdr:rowOff>46482</xdr:rowOff>
    </xdr:to>
    <xdr:sp macro="" textlink="">
      <xdr:nvSpPr>
        <xdr:cNvPr id="484" name="楕円 483"/>
        <xdr:cNvSpPr/>
      </xdr:nvSpPr>
      <xdr:spPr>
        <a:xfrm>
          <a:off x="8699500" y="1623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63009</xdr:rowOff>
    </xdr:from>
    <xdr:ext cx="534377" cy="259045"/>
    <xdr:sp macro="" textlink="">
      <xdr:nvSpPr>
        <xdr:cNvPr id="485" name="テキスト ボックス 484"/>
        <xdr:cNvSpPr txBox="1"/>
      </xdr:nvSpPr>
      <xdr:spPr>
        <a:xfrm>
          <a:off x="8483111" y="1600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65094</xdr:rowOff>
    </xdr:from>
    <xdr:to>
      <xdr:col>41</xdr:col>
      <xdr:colOff>101600</xdr:colOff>
      <xdr:row>95</xdr:row>
      <xdr:rowOff>166694</xdr:rowOff>
    </xdr:to>
    <xdr:sp macro="" textlink="">
      <xdr:nvSpPr>
        <xdr:cNvPr id="486" name="楕円 485"/>
        <xdr:cNvSpPr/>
      </xdr:nvSpPr>
      <xdr:spPr>
        <a:xfrm>
          <a:off x="7810500" y="163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11771</xdr:rowOff>
    </xdr:from>
    <xdr:ext cx="534377" cy="259045"/>
    <xdr:sp macro="" textlink="">
      <xdr:nvSpPr>
        <xdr:cNvPr id="487" name="テキスト ボックス 486"/>
        <xdr:cNvSpPr txBox="1"/>
      </xdr:nvSpPr>
      <xdr:spPr>
        <a:xfrm>
          <a:off x="759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26372</xdr:rowOff>
    </xdr:from>
    <xdr:to>
      <xdr:col>36</xdr:col>
      <xdr:colOff>165100</xdr:colOff>
      <xdr:row>96</xdr:row>
      <xdr:rowOff>127972</xdr:rowOff>
    </xdr:to>
    <xdr:sp macro="" textlink="">
      <xdr:nvSpPr>
        <xdr:cNvPr id="488" name="楕円 487"/>
        <xdr:cNvSpPr/>
      </xdr:nvSpPr>
      <xdr:spPr>
        <a:xfrm>
          <a:off x="6921500" y="164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119099</xdr:rowOff>
    </xdr:from>
    <xdr:ext cx="534377" cy="259045"/>
    <xdr:sp macro="" textlink="">
      <xdr:nvSpPr>
        <xdr:cNvPr id="489" name="テキスト ボックス 488"/>
        <xdr:cNvSpPr txBox="1"/>
      </xdr:nvSpPr>
      <xdr:spPr>
        <a:xfrm>
          <a:off x="6705111" y="1657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113999</xdr:rowOff>
    </xdr:from>
    <xdr:to>
      <xdr:col>85</xdr:col>
      <xdr:colOff>127000</xdr:colOff>
      <xdr:row>36</xdr:row>
      <xdr:rowOff>121461</xdr:rowOff>
    </xdr:to>
    <xdr:cxnSp macro="">
      <xdr:nvCxnSpPr>
        <xdr:cNvPr id="520" name="直線コネクタ 519"/>
        <xdr:cNvCxnSpPr/>
      </xdr:nvCxnSpPr>
      <xdr:spPr>
        <a:xfrm flipV="1">
          <a:off x="15481300" y="6286199"/>
          <a:ext cx="8382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121461</xdr:rowOff>
    </xdr:from>
    <xdr:to>
      <xdr:col>81</xdr:col>
      <xdr:colOff>50800</xdr:colOff>
      <xdr:row>36</xdr:row>
      <xdr:rowOff>145676</xdr:rowOff>
    </xdr:to>
    <xdr:cxnSp macro="">
      <xdr:nvCxnSpPr>
        <xdr:cNvPr id="523" name="直線コネクタ 522"/>
        <xdr:cNvCxnSpPr/>
      </xdr:nvCxnSpPr>
      <xdr:spPr>
        <a:xfrm flipV="1">
          <a:off x="14592300" y="6293661"/>
          <a:ext cx="889000" cy="2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145676</xdr:rowOff>
    </xdr:from>
    <xdr:to>
      <xdr:col>76</xdr:col>
      <xdr:colOff>114300</xdr:colOff>
      <xdr:row>36</xdr:row>
      <xdr:rowOff>163246</xdr:rowOff>
    </xdr:to>
    <xdr:cxnSp macro="">
      <xdr:nvCxnSpPr>
        <xdr:cNvPr id="526" name="直線コネクタ 525"/>
        <xdr:cNvCxnSpPr/>
      </xdr:nvCxnSpPr>
      <xdr:spPr>
        <a:xfrm flipV="1">
          <a:off x="13703300" y="6317876"/>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163246</xdr:rowOff>
    </xdr:from>
    <xdr:to>
      <xdr:col>71</xdr:col>
      <xdr:colOff>177800</xdr:colOff>
      <xdr:row>37</xdr:row>
      <xdr:rowOff>42757</xdr:rowOff>
    </xdr:to>
    <xdr:cxnSp macro="">
      <xdr:nvCxnSpPr>
        <xdr:cNvPr id="529" name="直線コネクタ 528"/>
        <xdr:cNvCxnSpPr/>
      </xdr:nvCxnSpPr>
      <xdr:spPr>
        <a:xfrm flipV="1">
          <a:off x="12814300" y="6335446"/>
          <a:ext cx="889000" cy="5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63199</xdr:rowOff>
    </xdr:from>
    <xdr:to>
      <xdr:col>85</xdr:col>
      <xdr:colOff>177800</xdr:colOff>
      <xdr:row>36</xdr:row>
      <xdr:rowOff>164799</xdr:rowOff>
    </xdr:to>
    <xdr:sp macro="" textlink="">
      <xdr:nvSpPr>
        <xdr:cNvPr id="539" name="楕円 538"/>
        <xdr:cNvSpPr/>
      </xdr:nvSpPr>
      <xdr:spPr>
        <a:xfrm>
          <a:off x="16268700" y="623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86076</xdr:rowOff>
    </xdr:from>
    <xdr:ext cx="534377" cy="259045"/>
    <xdr:sp macro="" textlink="">
      <xdr:nvSpPr>
        <xdr:cNvPr id="540" name="消防費該当値テキスト"/>
        <xdr:cNvSpPr txBox="1"/>
      </xdr:nvSpPr>
      <xdr:spPr>
        <a:xfrm>
          <a:off x="16370300" y="608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70661</xdr:rowOff>
    </xdr:from>
    <xdr:to>
      <xdr:col>81</xdr:col>
      <xdr:colOff>101600</xdr:colOff>
      <xdr:row>37</xdr:row>
      <xdr:rowOff>811</xdr:rowOff>
    </xdr:to>
    <xdr:sp macro="" textlink="">
      <xdr:nvSpPr>
        <xdr:cNvPr id="541" name="楕円 540"/>
        <xdr:cNvSpPr/>
      </xdr:nvSpPr>
      <xdr:spPr>
        <a:xfrm>
          <a:off x="15430500" y="624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17338</xdr:rowOff>
    </xdr:from>
    <xdr:ext cx="534377" cy="259045"/>
    <xdr:sp macro="" textlink="">
      <xdr:nvSpPr>
        <xdr:cNvPr id="542" name="テキスト ボックス 541"/>
        <xdr:cNvSpPr txBox="1"/>
      </xdr:nvSpPr>
      <xdr:spPr>
        <a:xfrm>
          <a:off x="15214111" y="601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94876</xdr:rowOff>
    </xdr:from>
    <xdr:to>
      <xdr:col>76</xdr:col>
      <xdr:colOff>165100</xdr:colOff>
      <xdr:row>37</xdr:row>
      <xdr:rowOff>25026</xdr:rowOff>
    </xdr:to>
    <xdr:sp macro="" textlink="">
      <xdr:nvSpPr>
        <xdr:cNvPr id="543" name="楕円 542"/>
        <xdr:cNvSpPr/>
      </xdr:nvSpPr>
      <xdr:spPr>
        <a:xfrm>
          <a:off x="14541500" y="62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41553</xdr:rowOff>
    </xdr:from>
    <xdr:ext cx="534377" cy="259045"/>
    <xdr:sp macro="" textlink="">
      <xdr:nvSpPr>
        <xdr:cNvPr id="544" name="テキスト ボックス 543"/>
        <xdr:cNvSpPr txBox="1"/>
      </xdr:nvSpPr>
      <xdr:spPr>
        <a:xfrm>
          <a:off x="14325111" y="604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112446</xdr:rowOff>
    </xdr:from>
    <xdr:to>
      <xdr:col>72</xdr:col>
      <xdr:colOff>38100</xdr:colOff>
      <xdr:row>37</xdr:row>
      <xdr:rowOff>42596</xdr:rowOff>
    </xdr:to>
    <xdr:sp macro="" textlink="">
      <xdr:nvSpPr>
        <xdr:cNvPr id="545" name="楕円 544"/>
        <xdr:cNvSpPr/>
      </xdr:nvSpPr>
      <xdr:spPr>
        <a:xfrm>
          <a:off x="13652500" y="628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59123</xdr:rowOff>
    </xdr:from>
    <xdr:ext cx="534377" cy="259045"/>
    <xdr:sp macro="" textlink="">
      <xdr:nvSpPr>
        <xdr:cNvPr id="546" name="テキスト ボックス 545"/>
        <xdr:cNvSpPr txBox="1"/>
      </xdr:nvSpPr>
      <xdr:spPr>
        <a:xfrm>
          <a:off x="13436111" y="605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163407</xdr:rowOff>
    </xdr:from>
    <xdr:to>
      <xdr:col>67</xdr:col>
      <xdr:colOff>101600</xdr:colOff>
      <xdr:row>37</xdr:row>
      <xdr:rowOff>93557</xdr:rowOff>
    </xdr:to>
    <xdr:sp macro="" textlink="">
      <xdr:nvSpPr>
        <xdr:cNvPr id="547" name="楕円 546"/>
        <xdr:cNvSpPr/>
      </xdr:nvSpPr>
      <xdr:spPr>
        <a:xfrm>
          <a:off x="12763500" y="633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110084</xdr:rowOff>
    </xdr:from>
    <xdr:ext cx="534377" cy="259045"/>
    <xdr:sp macro="" textlink="">
      <xdr:nvSpPr>
        <xdr:cNvPr id="548" name="テキスト ボックス 547"/>
        <xdr:cNvSpPr txBox="1"/>
      </xdr:nvSpPr>
      <xdr:spPr>
        <a:xfrm>
          <a:off x="12547111" y="611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170485</xdr:rowOff>
    </xdr:from>
    <xdr:to>
      <xdr:col>85</xdr:col>
      <xdr:colOff>127000</xdr:colOff>
      <xdr:row>55</xdr:row>
      <xdr:rowOff>83609</xdr:rowOff>
    </xdr:to>
    <xdr:cxnSp macro="">
      <xdr:nvCxnSpPr>
        <xdr:cNvPr id="577" name="直線コネクタ 576"/>
        <xdr:cNvCxnSpPr/>
      </xdr:nvCxnSpPr>
      <xdr:spPr>
        <a:xfrm>
          <a:off x="15481300" y="9085885"/>
          <a:ext cx="838200" cy="42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167284</xdr:rowOff>
    </xdr:from>
    <xdr:to>
      <xdr:col>81</xdr:col>
      <xdr:colOff>50800</xdr:colOff>
      <xdr:row>52</xdr:row>
      <xdr:rowOff>170485</xdr:rowOff>
    </xdr:to>
    <xdr:cxnSp macro="">
      <xdr:nvCxnSpPr>
        <xdr:cNvPr id="580" name="直線コネクタ 579"/>
        <xdr:cNvCxnSpPr/>
      </xdr:nvCxnSpPr>
      <xdr:spPr>
        <a:xfrm>
          <a:off x="14592300" y="9082684"/>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92922</xdr:rowOff>
    </xdr:from>
    <xdr:ext cx="534377" cy="259045"/>
    <xdr:sp macro="" textlink="">
      <xdr:nvSpPr>
        <xdr:cNvPr id="582" name="テキスト ボックス 581"/>
        <xdr:cNvSpPr txBox="1"/>
      </xdr:nvSpPr>
      <xdr:spPr>
        <a:xfrm>
          <a:off x="15214111" y="9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167284</xdr:rowOff>
    </xdr:from>
    <xdr:to>
      <xdr:col>76</xdr:col>
      <xdr:colOff>114300</xdr:colOff>
      <xdr:row>53</xdr:row>
      <xdr:rowOff>75273</xdr:rowOff>
    </xdr:to>
    <xdr:cxnSp macro="">
      <xdr:nvCxnSpPr>
        <xdr:cNvPr id="583" name="直線コネクタ 582"/>
        <xdr:cNvCxnSpPr/>
      </xdr:nvCxnSpPr>
      <xdr:spPr>
        <a:xfrm flipV="1">
          <a:off x="13703300" y="9082684"/>
          <a:ext cx="8890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144677</xdr:rowOff>
    </xdr:from>
    <xdr:ext cx="534377" cy="259045"/>
    <xdr:sp macro="" textlink="">
      <xdr:nvSpPr>
        <xdr:cNvPr id="585" name="テキスト ボックス 584"/>
        <xdr:cNvSpPr txBox="1"/>
      </xdr:nvSpPr>
      <xdr:spPr>
        <a:xfrm>
          <a:off x="14325111" y="974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75273</xdr:rowOff>
    </xdr:from>
    <xdr:to>
      <xdr:col>71</xdr:col>
      <xdr:colOff>177800</xdr:colOff>
      <xdr:row>54</xdr:row>
      <xdr:rowOff>88646</xdr:rowOff>
    </xdr:to>
    <xdr:cxnSp macro="">
      <xdr:nvCxnSpPr>
        <xdr:cNvPr id="586" name="直線コネクタ 585"/>
        <xdr:cNvCxnSpPr/>
      </xdr:nvCxnSpPr>
      <xdr:spPr>
        <a:xfrm flipV="1">
          <a:off x="12814300" y="9162123"/>
          <a:ext cx="889000" cy="18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140129</xdr:rowOff>
    </xdr:from>
    <xdr:ext cx="534377" cy="259045"/>
    <xdr:sp macro="" textlink="">
      <xdr:nvSpPr>
        <xdr:cNvPr id="588" name="テキスト ボックス 587"/>
        <xdr:cNvSpPr txBox="1"/>
      </xdr:nvSpPr>
      <xdr:spPr>
        <a:xfrm>
          <a:off x="13436111" y="9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143740</xdr:rowOff>
    </xdr:from>
    <xdr:ext cx="534377" cy="259045"/>
    <xdr:sp macro="" textlink="">
      <xdr:nvSpPr>
        <xdr:cNvPr id="590" name="テキスト ボックス 589"/>
        <xdr:cNvSpPr txBox="1"/>
      </xdr:nvSpPr>
      <xdr:spPr>
        <a:xfrm>
          <a:off x="12547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32809</xdr:rowOff>
    </xdr:from>
    <xdr:to>
      <xdr:col>85</xdr:col>
      <xdr:colOff>177800</xdr:colOff>
      <xdr:row>55</xdr:row>
      <xdr:rowOff>134409</xdr:rowOff>
    </xdr:to>
    <xdr:sp macro="" textlink="">
      <xdr:nvSpPr>
        <xdr:cNvPr id="596" name="楕円 595"/>
        <xdr:cNvSpPr/>
      </xdr:nvSpPr>
      <xdr:spPr>
        <a:xfrm>
          <a:off x="16268700" y="946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55686</xdr:rowOff>
    </xdr:from>
    <xdr:ext cx="534377" cy="259045"/>
    <xdr:sp macro="" textlink="">
      <xdr:nvSpPr>
        <xdr:cNvPr id="597" name="教育費該当値テキスト"/>
        <xdr:cNvSpPr txBox="1"/>
      </xdr:nvSpPr>
      <xdr:spPr>
        <a:xfrm>
          <a:off x="16370300" y="931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119685</xdr:rowOff>
    </xdr:from>
    <xdr:to>
      <xdr:col>81</xdr:col>
      <xdr:colOff>101600</xdr:colOff>
      <xdr:row>53</xdr:row>
      <xdr:rowOff>49835</xdr:rowOff>
    </xdr:to>
    <xdr:sp macro="" textlink="">
      <xdr:nvSpPr>
        <xdr:cNvPr id="598" name="楕円 597"/>
        <xdr:cNvSpPr/>
      </xdr:nvSpPr>
      <xdr:spPr>
        <a:xfrm>
          <a:off x="15430500" y="903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51</xdr:row>
      <xdr:rowOff>66362</xdr:rowOff>
    </xdr:from>
    <xdr:ext cx="599010" cy="259045"/>
    <xdr:sp macro="" textlink="">
      <xdr:nvSpPr>
        <xdr:cNvPr id="599" name="テキスト ボックス 598"/>
        <xdr:cNvSpPr txBox="1"/>
      </xdr:nvSpPr>
      <xdr:spPr>
        <a:xfrm>
          <a:off x="15181795" y="881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116484</xdr:rowOff>
    </xdr:from>
    <xdr:to>
      <xdr:col>76</xdr:col>
      <xdr:colOff>165100</xdr:colOff>
      <xdr:row>53</xdr:row>
      <xdr:rowOff>46634</xdr:rowOff>
    </xdr:to>
    <xdr:sp macro="" textlink="">
      <xdr:nvSpPr>
        <xdr:cNvPr id="600" name="楕円 599"/>
        <xdr:cNvSpPr/>
      </xdr:nvSpPr>
      <xdr:spPr>
        <a:xfrm>
          <a:off x="14541500" y="903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63161</xdr:rowOff>
    </xdr:from>
    <xdr:ext cx="599010" cy="259045"/>
    <xdr:sp macro="" textlink="">
      <xdr:nvSpPr>
        <xdr:cNvPr id="601" name="テキスト ボックス 600"/>
        <xdr:cNvSpPr txBox="1"/>
      </xdr:nvSpPr>
      <xdr:spPr>
        <a:xfrm>
          <a:off x="14292795" y="88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24473</xdr:rowOff>
    </xdr:from>
    <xdr:to>
      <xdr:col>72</xdr:col>
      <xdr:colOff>38100</xdr:colOff>
      <xdr:row>53</xdr:row>
      <xdr:rowOff>126073</xdr:rowOff>
    </xdr:to>
    <xdr:sp macro="" textlink="">
      <xdr:nvSpPr>
        <xdr:cNvPr id="602" name="楕円 601"/>
        <xdr:cNvSpPr/>
      </xdr:nvSpPr>
      <xdr:spPr>
        <a:xfrm>
          <a:off x="13652500" y="911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142600</xdr:rowOff>
    </xdr:from>
    <xdr:ext cx="599010" cy="259045"/>
    <xdr:sp macro="" textlink="">
      <xdr:nvSpPr>
        <xdr:cNvPr id="603" name="テキスト ボックス 602"/>
        <xdr:cNvSpPr txBox="1"/>
      </xdr:nvSpPr>
      <xdr:spPr>
        <a:xfrm>
          <a:off x="13403795" y="888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37846</xdr:rowOff>
    </xdr:from>
    <xdr:to>
      <xdr:col>67</xdr:col>
      <xdr:colOff>101600</xdr:colOff>
      <xdr:row>54</xdr:row>
      <xdr:rowOff>139446</xdr:rowOff>
    </xdr:to>
    <xdr:sp macro="" textlink="">
      <xdr:nvSpPr>
        <xdr:cNvPr id="604" name="楕円 603"/>
        <xdr:cNvSpPr/>
      </xdr:nvSpPr>
      <xdr:spPr>
        <a:xfrm>
          <a:off x="12763500" y="929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155973</xdr:rowOff>
    </xdr:from>
    <xdr:ext cx="599010" cy="259045"/>
    <xdr:sp macro="" textlink="">
      <xdr:nvSpPr>
        <xdr:cNvPr id="605" name="テキスト ボックス 604"/>
        <xdr:cNvSpPr txBox="1"/>
      </xdr:nvSpPr>
      <xdr:spPr>
        <a:xfrm>
          <a:off x="12514795" y="907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84759</xdr:rowOff>
    </xdr:from>
    <xdr:to>
      <xdr:col>85</xdr:col>
      <xdr:colOff>127000</xdr:colOff>
      <xdr:row>77</xdr:row>
      <xdr:rowOff>143687</xdr:rowOff>
    </xdr:to>
    <xdr:cxnSp macro="">
      <xdr:nvCxnSpPr>
        <xdr:cNvPr id="634" name="直線コネクタ 633"/>
        <xdr:cNvCxnSpPr/>
      </xdr:nvCxnSpPr>
      <xdr:spPr>
        <a:xfrm flipV="1">
          <a:off x="15481300" y="13114959"/>
          <a:ext cx="838200" cy="23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26560</xdr:rowOff>
    </xdr:from>
    <xdr:ext cx="469744" cy="259045"/>
    <xdr:sp macro="" textlink="">
      <xdr:nvSpPr>
        <xdr:cNvPr id="635" name="災害復旧費平均値テキスト"/>
        <xdr:cNvSpPr txBox="1"/>
      </xdr:nvSpPr>
      <xdr:spPr>
        <a:xfrm>
          <a:off x="16370300" y="1339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104229</xdr:rowOff>
    </xdr:from>
    <xdr:to>
      <xdr:col>81</xdr:col>
      <xdr:colOff>50800</xdr:colOff>
      <xdr:row>77</xdr:row>
      <xdr:rowOff>143687</xdr:rowOff>
    </xdr:to>
    <xdr:cxnSp macro="">
      <xdr:nvCxnSpPr>
        <xdr:cNvPr id="637" name="直線コネクタ 636"/>
        <xdr:cNvCxnSpPr/>
      </xdr:nvCxnSpPr>
      <xdr:spPr>
        <a:xfrm>
          <a:off x="14592300" y="13134429"/>
          <a:ext cx="889000" cy="2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129342</xdr:rowOff>
    </xdr:from>
    <xdr:ext cx="534377" cy="259045"/>
    <xdr:sp macro="" textlink="">
      <xdr:nvSpPr>
        <xdr:cNvPr id="639" name="テキスト ボックス 638"/>
        <xdr:cNvSpPr txBox="1"/>
      </xdr:nvSpPr>
      <xdr:spPr>
        <a:xfrm>
          <a:off x="15214111" y="1350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85534</xdr:rowOff>
    </xdr:from>
    <xdr:to>
      <xdr:col>76</xdr:col>
      <xdr:colOff>114300</xdr:colOff>
      <xdr:row>76</xdr:row>
      <xdr:rowOff>104229</xdr:rowOff>
    </xdr:to>
    <xdr:cxnSp macro="">
      <xdr:nvCxnSpPr>
        <xdr:cNvPr id="640" name="直線コネクタ 639"/>
        <xdr:cNvCxnSpPr/>
      </xdr:nvCxnSpPr>
      <xdr:spPr>
        <a:xfrm>
          <a:off x="13703300" y="13115734"/>
          <a:ext cx="8890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142130</xdr:rowOff>
    </xdr:from>
    <xdr:ext cx="469744" cy="259045"/>
    <xdr:sp macro="" textlink="">
      <xdr:nvSpPr>
        <xdr:cNvPr id="642" name="テキスト ボックス 641"/>
        <xdr:cNvSpPr txBox="1"/>
      </xdr:nvSpPr>
      <xdr:spPr>
        <a:xfrm>
          <a:off x="14357428" y="1351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85534</xdr:rowOff>
    </xdr:from>
    <xdr:to>
      <xdr:col>71</xdr:col>
      <xdr:colOff>177800</xdr:colOff>
      <xdr:row>77</xdr:row>
      <xdr:rowOff>58586</xdr:rowOff>
    </xdr:to>
    <xdr:cxnSp macro="">
      <xdr:nvCxnSpPr>
        <xdr:cNvPr id="643" name="直線コネクタ 642"/>
        <xdr:cNvCxnSpPr/>
      </xdr:nvCxnSpPr>
      <xdr:spPr>
        <a:xfrm flipV="1">
          <a:off x="12814300" y="13115734"/>
          <a:ext cx="889000" cy="14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18623</xdr:rowOff>
    </xdr:from>
    <xdr:ext cx="469744" cy="259045"/>
    <xdr:sp macro="" textlink="">
      <xdr:nvSpPr>
        <xdr:cNvPr id="645" name="テキスト ボックス 644"/>
        <xdr:cNvSpPr txBox="1"/>
      </xdr:nvSpPr>
      <xdr:spPr>
        <a:xfrm>
          <a:off x="13468428" y="1356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33062</xdr:rowOff>
    </xdr:from>
    <xdr:ext cx="469744" cy="259045"/>
    <xdr:sp macro="" textlink="">
      <xdr:nvSpPr>
        <xdr:cNvPr id="647" name="テキスト ボックス 646"/>
        <xdr:cNvSpPr txBox="1"/>
      </xdr:nvSpPr>
      <xdr:spPr>
        <a:xfrm>
          <a:off x="12579428" y="1357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33959</xdr:rowOff>
    </xdr:from>
    <xdr:to>
      <xdr:col>85</xdr:col>
      <xdr:colOff>177800</xdr:colOff>
      <xdr:row>76</xdr:row>
      <xdr:rowOff>135559</xdr:rowOff>
    </xdr:to>
    <xdr:sp macro="" textlink="">
      <xdr:nvSpPr>
        <xdr:cNvPr id="653" name="楕円 652"/>
        <xdr:cNvSpPr/>
      </xdr:nvSpPr>
      <xdr:spPr>
        <a:xfrm>
          <a:off x="16268700" y="1306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56837</xdr:rowOff>
    </xdr:from>
    <xdr:ext cx="534377" cy="259045"/>
    <xdr:sp macro="" textlink="">
      <xdr:nvSpPr>
        <xdr:cNvPr id="654" name="災害復旧費該当値テキスト"/>
        <xdr:cNvSpPr txBox="1"/>
      </xdr:nvSpPr>
      <xdr:spPr>
        <a:xfrm>
          <a:off x="16370300" y="1291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92887</xdr:rowOff>
    </xdr:from>
    <xdr:to>
      <xdr:col>81</xdr:col>
      <xdr:colOff>101600</xdr:colOff>
      <xdr:row>78</xdr:row>
      <xdr:rowOff>23037</xdr:rowOff>
    </xdr:to>
    <xdr:sp macro="" textlink="">
      <xdr:nvSpPr>
        <xdr:cNvPr id="655" name="楕円 654"/>
        <xdr:cNvSpPr/>
      </xdr:nvSpPr>
      <xdr:spPr>
        <a:xfrm>
          <a:off x="15430500" y="132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39564</xdr:rowOff>
    </xdr:from>
    <xdr:ext cx="534377" cy="259045"/>
    <xdr:sp macro="" textlink="">
      <xdr:nvSpPr>
        <xdr:cNvPr id="656" name="テキスト ボックス 655"/>
        <xdr:cNvSpPr txBox="1"/>
      </xdr:nvSpPr>
      <xdr:spPr>
        <a:xfrm>
          <a:off x="15214111" y="1306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53429</xdr:rowOff>
    </xdr:from>
    <xdr:to>
      <xdr:col>76</xdr:col>
      <xdr:colOff>165100</xdr:colOff>
      <xdr:row>76</xdr:row>
      <xdr:rowOff>155029</xdr:rowOff>
    </xdr:to>
    <xdr:sp macro="" textlink="">
      <xdr:nvSpPr>
        <xdr:cNvPr id="657" name="楕円 656"/>
        <xdr:cNvSpPr/>
      </xdr:nvSpPr>
      <xdr:spPr>
        <a:xfrm>
          <a:off x="14541500" y="1308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xdr:rowOff>
    </xdr:from>
    <xdr:ext cx="534377" cy="259045"/>
    <xdr:sp macro="" textlink="">
      <xdr:nvSpPr>
        <xdr:cNvPr id="658" name="テキスト ボックス 657"/>
        <xdr:cNvSpPr txBox="1"/>
      </xdr:nvSpPr>
      <xdr:spPr>
        <a:xfrm>
          <a:off x="14325111" y="1285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34734</xdr:rowOff>
    </xdr:from>
    <xdr:to>
      <xdr:col>72</xdr:col>
      <xdr:colOff>38100</xdr:colOff>
      <xdr:row>76</xdr:row>
      <xdr:rowOff>136334</xdr:rowOff>
    </xdr:to>
    <xdr:sp macro="" textlink="">
      <xdr:nvSpPr>
        <xdr:cNvPr id="659" name="楕円 658"/>
        <xdr:cNvSpPr/>
      </xdr:nvSpPr>
      <xdr:spPr>
        <a:xfrm>
          <a:off x="13652500" y="130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152861</xdr:rowOff>
    </xdr:from>
    <xdr:ext cx="534377" cy="259045"/>
    <xdr:sp macro="" textlink="">
      <xdr:nvSpPr>
        <xdr:cNvPr id="660" name="テキスト ボックス 659"/>
        <xdr:cNvSpPr txBox="1"/>
      </xdr:nvSpPr>
      <xdr:spPr>
        <a:xfrm>
          <a:off x="13436111" y="1284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7786</xdr:rowOff>
    </xdr:from>
    <xdr:to>
      <xdr:col>67</xdr:col>
      <xdr:colOff>101600</xdr:colOff>
      <xdr:row>77</xdr:row>
      <xdr:rowOff>109386</xdr:rowOff>
    </xdr:to>
    <xdr:sp macro="" textlink="">
      <xdr:nvSpPr>
        <xdr:cNvPr id="661" name="楕円 660"/>
        <xdr:cNvSpPr/>
      </xdr:nvSpPr>
      <xdr:spPr>
        <a:xfrm>
          <a:off x="12763500" y="1320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125913</xdr:rowOff>
    </xdr:from>
    <xdr:ext cx="534377" cy="259045"/>
    <xdr:sp macro="" textlink="">
      <xdr:nvSpPr>
        <xdr:cNvPr id="662" name="テキスト ボックス 661"/>
        <xdr:cNvSpPr txBox="1"/>
      </xdr:nvSpPr>
      <xdr:spPr>
        <a:xfrm>
          <a:off x="12547111" y="1298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161237</xdr:rowOff>
    </xdr:from>
    <xdr:to>
      <xdr:col>85</xdr:col>
      <xdr:colOff>127000</xdr:colOff>
      <xdr:row>97</xdr:row>
      <xdr:rowOff>171273</xdr:rowOff>
    </xdr:to>
    <xdr:cxnSp macro="">
      <xdr:nvCxnSpPr>
        <xdr:cNvPr id="693" name="直線コネクタ 692"/>
        <xdr:cNvCxnSpPr/>
      </xdr:nvCxnSpPr>
      <xdr:spPr>
        <a:xfrm flipV="1">
          <a:off x="15481300" y="16791887"/>
          <a:ext cx="8382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139113</xdr:rowOff>
    </xdr:from>
    <xdr:ext cx="534377" cy="259045"/>
    <xdr:sp macro="" textlink="">
      <xdr:nvSpPr>
        <xdr:cNvPr id="694" name="公債費平均値テキスト"/>
        <xdr:cNvSpPr txBox="1"/>
      </xdr:nvSpPr>
      <xdr:spPr>
        <a:xfrm>
          <a:off x="16370300" y="1676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157302</xdr:rowOff>
    </xdr:from>
    <xdr:to>
      <xdr:col>81</xdr:col>
      <xdr:colOff>50800</xdr:colOff>
      <xdr:row>97</xdr:row>
      <xdr:rowOff>171273</xdr:rowOff>
    </xdr:to>
    <xdr:cxnSp macro="">
      <xdr:nvCxnSpPr>
        <xdr:cNvPr id="696" name="直線コネクタ 695"/>
        <xdr:cNvCxnSpPr/>
      </xdr:nvCxnSpPr>
      <xdr:spPr>
        <a:xfrm>
          <a:off x="14592300" y="16787952"/>
          <a:ext cx="889000" cy="1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86337</xdr:rowOff>
    </xdr:from>
    <xdr:ext cx="534377" cy="259045"/>
    <xdr:sp macro="" textlink="">
      <xdr:nvSpPr>
        <xdr:cNvPr id="698" name="テキスト ボックス 697"/>
        <xdr:cNvSpPr txBox="1"/>
      </xdr:nvSpPr>
      <xdr:spPr>
        <a:xfrm>
          <a:off x="15214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148903</xdr:rowOff>
    </xdr:from>
    <xdr:to>
      <xdr:col>76</xdr:col>
      <xdr:colOff>114300</xdr:colOff>
      <xdr:row>97</xdr:row>
      <xdr:rowOff>157302</xdr:rowOff>
    </xdr:to>
    <xdr:cxnSp macro="">
      <xdr:nvCxnSpPr>
        <xdr:cNvPr id="699" name="直線コネクタ 698"/>
        <xdr:cNvCxnSpPr/>
      </xdr:nvCxnSpPr>
      <xdr:spPr>
        <a:xfrm>
          <a:off x="13703300" y="16779553"/>
          <a:ext cx="889000" cy="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84179</xdr:rowOff>
    </xdr:from>
    <xdr:ext cx="534377" cy="259045"/>
    <xdr:sp macro="" textlink="">
      <xdr:nvSpPr>
        <xdr:cNvPr id="701" name="テキスト ボックス 700"/>
        <xdr:cNvSpPr txBox="1"/>
      </xdr:nvSpPr>
      <xdr:spPr>
        <a:xfrm>
          <a:off x="14325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147979</xdr:rowOff>
    </xdr:from>
    <xdr:to>
      <xdr:col>71</xdr:col>
      <xdr:colOff>177800</xdr:colOff>
      <xdr:row>97</xdr:row>
      <xdr:rowOff>148903</xdr:rowOff>
    </xdr:to>
    <xdr:cxnSp macro="">
      <xdr:nvCxnSpPr>
        <xdr:cNvPr id="702" name="直線コネクタ 701"/>
        <xdr:cNvCxnSpPr/>
      </xdr:nvCxnSpPr>
      <xdr:spPr>
        <a:xfrm>
          <a:off x="12814300" y="16778629"/>
          <a:ext cx="889000" cy="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83417</xdr:rowOff>
    </xdr:from>
    <xdr:ext cx="534377" cy="259045"/>
    <xdr:sp macro="" textlink="">
      <xdr:nvSpPr>
        <xdr:cNvPr id="704" name="テキスト ボックス 703"/>
        <xdr:cNvSpPr txBox="1"/>
      </xdr:nvSpPr>
      <xdr:spPr>
        <a:xfrm>
          <a:off x="13436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80723</xdr:rowOff>
    </xdr:from>
    <xdr:ext cx="534377" cy="259045"/>
    <xdr:sp macro="" textlink="">
      <xdr:nvSpPr>
        <xdr:cNvPr id="706" name="テキスト ボックス 705"/>
        <xdr:cNvSpPr txBox="1"/>
      </xdr:nvSpPr>
      <xdr:spPr>
        <a:xfrm>
          <a:off x="12547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110437</xdr:rowOff>
    </xdr:from>
    <xdr:to>
      <xdr:col>85</xdr:col>
      <xdr:colOff>177800</xdr:colOff>
      <xdr:row>98</xdr:row>
      <xdr:rowOff>40587</xdr:rowOff>
    </xdr:to>
    <xdr:sp macro="" textlink="">
      <xdr:nvSpPr>
        <xdr:cNvPr id="712" name="楕円 711"/>
        <xdr:cNvSpPr/>
      </xdr:nvSpPr>
      <xdr:spPr>
        <a:xfrm>
          <a:off x="16268700" y="1674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133314</xdr:rowOff>
    </xdr:from>
    <xdr:ext cx="534377" cy="259045"/>
    <xdr:sp macro="" textlink="">
      <xdr:nvSpPr>
        <xdr:cNvPr id="713" name="公債費該当値テキスト"/>
        <xdr:cNvSpPr txBox="1"/>
      </xdr:nvSpPr>
      <xdr:spPr>
        <a:xfrm>
          <a:off x="16370300" y="1659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120473</xdr:rowOff>
    </xdr:from>
    <xdr:to>
      <xdr:col>81</xdr:col>
      <xdr:colOff>101600</xdr:colOff>
      <xdr:row>98</xdr:row>
      <xdr:rowOff>50623</xdr:rowOff>
    </xdr:to>
    <xdr:sp macro="" textlink="">
      <xdr:nvSpPr>
        <xdr:cNvPr id="714" name="楕円 713"/>
        <xdr:cNvSpPr/>
      </xdr:nvSpPr>
      <xdr:spPr>
        <a:xfrm>
          <a:off x="15430500" y="1675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67150</xdr:rowOff>
    </xdr:from>
    <xdr:ext cx="534377" cy="259045"/>
    <xdr:sp macro="" textlink="">
      <xdr:nvSpPr>
        <xdr:cNvPr id="715" name="テキスト ボックス 714"/>
        <xdr:cNvSpPr txBox="1"/>
      </xdr:nvSpPr>
      <xdr:spPr>
        <a:xfrm>
          <a:off x="15214111" y="1652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106502</xdr:rowOff>
    </xdr:from>
    <xdr:to>
      <xdr:col>76</xdr:col>
      <xdr:colOff>165100</xdr:colOff>
      <xdr:row>98</xdr:row>
      <xdr:rowOff>36652</xdr:rowOff>
    </xdr:to>
    <xdr:sp macro="" textlink="">
      <xdr:nvSpPr>
        <xdr:cNvPr id="716" name="楕円 715"/>
        <xdr:cNvSpPr/>
      </xdr:nvSpPr>
      <xdr:spPr>
        <a:xfrm>
          <a:off x="14541500" y="16737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53179</xdr:rowOff>
    </xdr:from>
    <xdr:ext cx="534377" cy="259045"/>
    <xdr:sp macro="" textlink="">
      <xdr:nvSpPr>
        <xdr:cNvPr id="717" name="テキスト ボックス 716"/>
        <xdr:cNvSpPr txBox="1"/>
      </xdr:nvSpPr>
      <xdr:spPr>
        <a:xfrm>
          <a:off x="14325111" y="1651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98103</xdr:rowOff>
    </xdr:from>
    <xdr:to>
      <xdr:col>72</xdr:col>
      <xdr:colOff>38100</xdr:colOff>
      <xdr:row>98</xdr:row>
      <xdr:rowOff>28253</xdr:rowOff>
    </xdr:to>
    <xdr:sp macro="" textlink="">
      <xdr:nvSpPr>
        <xdr:cNvPr id="718" name="楕円 717"/>
        <xdr:cNvSpPr/>
      </xdr:nvSpPr>
      <xdr:spPr>
        <a:xfrm>
          <a:off x="13652500" y="167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44780</xdr:rowOff>
    </xdr:from>
    <xdr:ext cx="534377" cy="259045"/>
    <xdr:sp macro="" textlink="">
      <xdr:nvSpPr>
        <xdr:cNvPr id="719" name="テキスト ボックス 718"/>
        <xdr:cNvSpPr txBox="1"/>
      </xdr:nvSpPr>
      <xdr:spPr>
        <a:xfrm>
          <a:off x="13436111" y="165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97179</xdr:rowOff>
    </xdr:from>
    <xdr:to>
      <xdr:col>67</xdr:col>
      <xdr:colOff>101600</xdr:colOff>
      <xdr:row>98</xdr:row>
      <xdr:rowOff>27329</xdr:rowOff>
    </xdr:to>
    <xdr:sp macro="" textlink="">
      <xdr:nvSpPr>
        <xdr:cNvPr id="720" name="楕円 719"/>
        <xdr:cNvSpPr/>
      </xdr:nvSpPr>
      <xdr:spPr>
        <a:xfrm>
          <a:off x="12763500" y="1672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43856</xdr:rowOff>
    </xdr:from>
    <xdr:ext cx="534377" cy="259045"/>
    <xdr:sp macro="" textlink="">
      <xdr:nvSpPr>
        <xdr:cNvPr id="721" name="テキスト ボックス 720"/>
        <xdr:cNvSpPr txBox="1"/>
      </xdr:nvSpPr>
      <xdr:spPr>
        <a:xfrm>
          <a:off x="12547111" y="1650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歳出決算総額の</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割を占める民生費は、少子高齢化の進展等により社会保障費に多額の費用を要し住民一人当たり</a:t>
          </a:r>
          <a:r>
            <a:rPr kumimoji="1" lang="en-US" altLang="ja-JP" sz="1200">
              <a:latin typeface="ＭＳ Ｐゴシック" panose="020B0600070205080204" pitchFamily="50" charset="-128"/>
              <a:ea typeface="ＭＳ Ｐゴシック" panose="020B0600070205080204" pitchFamily="50" charset="-128"/>
            </a:rPr>
            <a:t>229,324</a:t>
          </a:r>
          <a:r>
            <a:rPr kumimoji="1" lang="ja-JP" altLang="en-US" sz="1200">
              <a:latin typeface="ＭＳ Ｐゴシック" panose="020B0600070205080204" pitchFamily="50" charset="-128"/>
              <a:ea typeface="ＭＳ Ｐゴシック" panose="020B0600070205080204" pitchFamily="50" charset="-128"/>
            </a:rPr>
            <a:t>円と、類似団体の中でも一人当たりのコストが高い状況となっている。</a:t>
          </a:r>
        </a:p>
        <a:p>
          <a:r>
            <a:rPr kumimoji="1" lang="ja-JP" altLang="en-US" sz="1200">
              <a:latin typeface="ＭＳ Ｐゴシック" panose="020B0600070205080204" pitchFamily="50" charset="-128"/>
              <a:ea typeface="ＭＳ Ｐゴシック" panose="020B0600070205080204" pitchFamily="50" charset="-128"/>
            </a:rPr>
            <a:t>　農林水産業費は、農業が主産業である当市では農地基盤整備に多額の費用を要するため、類似団体内で最高額となっている。また、令和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年度は、国営大野川上流土地改良事業（大蘇ダム）負担金の繰上償還を行ったため例年の</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倍以上となっている。</a:t>
          </a:r>
        </a:p>
        <a:p>
          <a:r>
            <a:rPr kumimoji="1" lang="ja-JP" altLang="en-US" sz="1200">
              <a:latin typeface="ＭＳ Ｐゴシック" panose="020B0600070205080204" pitchFamily="50" charset="-128"/>
              <a:ea typeface="ＭＳ Ｐゴシック" panose="020B0600070205080204" pitchFamily="50" charset="-128"/>
            </a:rPr>
            <a:t>  教育費は、類似団体平均よりも高いものの、大型建設事業（図書館、総合文化ホール、歴史文化館）が終了し、一人当たりのコストは下がっている。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災害復旧費は平成２９年の台風被害からの復旧事業が落ち着いたものの、令和２年に新たな豪雨災害の発生により類似団体平均を上回っている。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議会費は、人口一人当たり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8,630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なっており、類似団体内４位となっている。例年よりも令和２年度が増加した原因は、議場等会議システム改修事業によるものである。また、例年類似団体平均よりも上回っているのは、人口減少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前年は黒字になっているものの、大型公共事業や平成２８年の熊本・大分地震、平成２９年の台風被害、令和２年の豪雨災害に係る災害復旧等の臨時財政需要があったため、実質単年度収支は近年赤字となっているが財政調整基金等の取崩しにより、実質収支は黒字となっている。</a:t>
          </a:r>
        </a:p>
        <a:p>
          <a:r>
            <a:rPr kumimoji="1" lang="ja-JP" altLang="en-US" sz="1200">
              <a:latin typeface="ＭＳ ゴシック" pitchFamily="49" charset="-128"/>
              <a:ea typeface="ＭＳ ゴシック" pitchFamily="49" charset="-128"/>
            </a:rPr>
            <a:t>　財政調整基金については、今後は施設の老朽化対策や広域での消防・新環境センター施設整備や新型コロナウイルスの影響による歳入減額により財政状況も厳しさを増すことから、ある程度の取崩しは避けられない見込みである。不要不急な事業は控え、市民ニーズ・行政需要実態に即した事業を実施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大分県竹田市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連結実質収支比率については、赤字の会計がないため当該比率は良好な状態にあると思われる。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9677;/&#36001;&#25919;&#25285;&#24403;R4&#24180;&#24230;/&#27770;&#31639;&#32113;&#35336;/01&#26222;&#36890;&#20250;&#35336;/R2&#36001;&#25919;&#29366;&#27841;&#36039;&#26009;&#38598;/&#26032;&#12375;&#12356;&#12501;&#12457;&#12523;&#12480;&#12540;/&#9733;&#23436;&#25104;&#29256;/&#12304;&#36001;&#25919;&#29366;&#27841;&#36039;&#26009;&#38598;&#12305;_442089_&#31481;&#30000;&#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X51">
            <v>5.9</v>
          </cell>
          <cell r="CF51">
            <v>10.5</v>
          </cell>
          <cell r="CN51">
            <v>36.9</v>
          </cell>
          <cell r="CV51">
            <v>24.9</v>
          </cell>
        </row>
        <row r="53">
          <cell r="BP53">
            <v>68.3</v>
          </cell>
          <cell r="BX53">
            <v>69.900000000000006</v>
          </cell>
          <cell r="CF53">
            <v>70.7</v>
          </cell>
          <cell r="CN53">
            <v>72</v>
          </cell>
          <cell r="CV53">
            <v>73.7</v>
          </cell>
        </row>
        <row r="55">
          <cell r="AN55" t="str">
            <v>類似団体内平均値</v>
          </cell>
          <cell r="BP55">
            <v>54.6</v>
          </cell>
          <cell r="BX55">
            <v>53.2</v>
          </cell>
          <cell r="CF55">
            <v>47.9</v>
          </cell>
          <cell r="CN55">
            <v>49</v>
          </cell>
          <cell r="CV55">
            <v>41.3</v>
          </cell>
        </row>
        <row r="57">
          <cell r="BP57">
            <v>58.3</v>
          </cell>
          <cell r="BX57">
            <v>59.6</v>
          </cell>
          <cell r="CF57">
            <v>60.8</v>
          </cell>
          <cell r="CN57">
            <v>61</v>
          </cell>
          <cell r="CV57">
            <v>63</v>
          </cell>
        </row>
        <row r="72">
          <cell r="BP72" t="str">
            <v>H28</v>
          </cell>
          <cell r="BX72" t="str">
            <v>H29</v>
          </cell>
          <cell r="CF72" t="str">
            <v>H30</v>
          </cell>
          <cell r="CN72" t="str">
            <v>R01</v>
          </cell>
          <cell r="CV72" t="str">
            <v>R02</v>
          </cell>
        </row>
        <row r="73">
          <cell r="AN73" t="str">
            <v>当該団体値</v>
          </cell>
          <cell r="BX73">
            <v>5.9</v>
          </cell>
          <cell r="CF73">
            <v>10.5</v>
          </cell>
          <cell r="CN73">
            <v>36.9</v>
          </cell>
          <cell r="CV73">
            <v>24.9</v>
          </cell>
        </row>
        <row r="75">
          <cell r="BP75">
            <v>4.4000000000000004</v>
          </cell>
          <cell r="BX75">
            <v>4.5</v>
          </cell>
          <cell r="CF75">
            <v>4.7</v>
          </cell>
          <cell r="CN75">
            <v>4.5</v>
          </cell>
          <cell r="CV75">
            <v>4.3</v>
          </cell>
        </row>
        <row r="77">
          <cell r="AN77" t="str">
            <v>類似団体内平均値</v>
          </cell>
          <cell r="BP77">
            <v>54.6</v>
          </cell>
          <cell r="BX77">
            <v>53.2</v>
          </cell>
          <cell r="CF77">
            <v>47.9</v>
          </cell>
          <cell r="CN77">
            <v>49</v>
          </cell>
          <cell r="CV77">
            <v>41.3</v>
          </cell>
        </row>
        <row r="79">
          <cell r="BP79">
            <v>10</v>
          </cell>
          <cell r="BX79">
            <v>9.8000000000000007</v>
          </cell>
          <cell r="CF79">
            <v>9.6</v>
          </cell>
          <cell r="CN79">
            <v>9.5</v>
          </cell>
          <cell r="CV79">
            <v>9.1999999999999993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24648328</v>
      </c>
      <c r="BO4" s="395"/>
      <c r="BP4" s="395"/>
      <c r="BQ4" s="395"/>
      <c r="BR4" s="395"/>
      <c r="BS4" s="395"/>
      <c r="BT4" s="395"/>
      <c r="BU4" s="396"/>
      <c r="BV4" s="394">
        <v>20656651</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4.2</v>
      </c>
      <c r="CU4" s="401"/>
      <c r="CV4" s="401"/>
      <c r="CW4" s="401"/>
      <c r="CX4" s="401"/>
      <c r="CY4" s="401"/>
      <c r="CZ4" s="401"/>
      <c r="DA4" s="402"/>
      <c r="DB4" s="400">
        <v>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23910938</v>
      </c>
      <c r="BO5" s="432"/>
      <c r="BP5" s="432"/>
      <c r="BQ5" s="432"/>
      <c r="BR5" s="432"/>
      <c r="BS5" s="432"/>
      <c r="BT5" s="432"/>
      <c r="BU5" s="433"/>
      <c r="BV5" s="431">
        <v>19879613</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96.2</v>
      </c>
      <c r="CU5" s="429"/>
      <c r="CV5" s="429"/>
      <c r="CW5" s="429"/>
      <c r="CX5" s="429"/>
      <c r="CY5" s="429"/>
      <c r="CZ5" s="429"/>
      <c r="DA5" s="430"/>
      <c r="DB5" s="428">
        <v>96.8</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737390</v>
      </c>
      <c r="BO6" s="432"/>
      <c r="BP6" s="432"/>
      <c r="BQ6" s="432"/>
      <c r="BR6" s="432"/>
      <c r="BS6" s="432"/>
      <c r="BT6" s="432"/>
      <c r="BU6" s="433"/>
      <c r="BV6" s="431">
        <v>777038</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98.9</v>
      </c>
      <c r="CU6" s="469"/>
      <c r="CV6" s="469"/>
      <c r="CW6" s="469"/>
      <c r="CX6" s="469"/>
      <c r="CY6" s="469"/>
      <c r="CZ6" s="469"/>
      <c r="DA6" s="470"/>
      <c r="DB6" s="468">
        <v>99.7</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102</v>
      </c>
      <c r="AV7" s="464"/>
      <c r="AW7" s="464"/>
      <c r="AX7" s="464"/>
      <c r="AY7" s="465" t="s">
        <v>106</v>
      </c>
      <c r="AZ7" s="466"/>
      <c r="BA7" s="466"/>
      <c r="BB7" s="466"/>
      <c r="BC7" s="466"/>
      <c r="BD7" s="466"/>
      <c r="BE7" s="466"/>
      <c r="BF7" s="466"/>
      <c r="BG7" s="466"/>
      <c r="BH7" s="466"/>
      <c r="BI7" s="466"/>
      <c r="BJ7" s="466"/>
      <c r="BK7" s="466"/>
      <c r="BL7" s="466"/>
      <c r="BM7" s="467"/>
      <c r="BN7" s="431">
        <v>333010</v>
      </c>
      <c r="BO7" s="432"/>
      <c r="BP7" s="432"/>
      <c r="BQ7" s="432"/>
      <c r="BR7" s="432"/>
      <c r="BS7" s="432"/>
      <c r="BT7" s="432"/>
      <c r="BU7" s="433"/>
      <c r="BV7" s="431">
        <v>213078</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9625571</v>
      </c>
      <c r="CU7" s="432"/>
      <c r="CV7" s="432"/>
      <c r="CW7" s="432"/>
      <c r="CX7" s="432"/>
      <c r="CY7" s="432"/>
      <c r="CZ7" s="432"/>
      <c r="DA7" s="433"/>
      <c r="DB7" s="431">
        <v>9447077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404380</v>
      </c>
      <c r="BO8" s="432"/>
      <c r="BP8" s="432"/>
      <c r="BQ8" s="432"/>
      <c r="BR8" s="432"/>
      <c r="BS8" s="432"/>
      <c r="BT8" s="432"/>
      <c r="BU8" s="433"/>
      <c r="BV8" s="431">
        <v>563960</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0.26</v>
      </c>
      <c r="CU8" s="472"/>
      <c r="CV8" s="472"/>
      <c r="CW8" s="472"/>
      <c r="CX8" s="472"/>
      <c r="CY8" s="472"/>
      <c r="CZ8" s="472"/>
      <c r="DA8" s="473"/>
      <c r="DB8" s="471">
        <v>0.25</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20332</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109</v>
      </c>
      <c r="AV9" s="464"/>
      <c r="AW9" s="464"/>
      <c r="AX9" s="464"/>
      <c r="AY9" s="465" t="s">
        <v>116</v>
      </c>
      <c r="AZ9" s="466"/>
      <c r="BA9" s="466"/>
      <c r="BB9" s="466"/>
      <c r="BC9" s="466"/>
      <c r="BD9" s="466"/>
      <c r="BE9" s="466"/>
      <c r="BF9" s="466"/>
      <c r="BG9" s="466"/>
      <c r="BH9" s="466"/>
      <c r="BI9" s="466"/>
      <c r="BJ9" s="466"/>
      <c r="BK9" s="466"/>
      <c r="BL9" s="466"/>
      <c r="BM9" s="467"/>
      <c r="BN9" s="431">
        <v>-159579</v>
      </c>
      <c r="BO9" s="432"/>
      <c r="BP9" s="432"/>
      <c r="BQ9" s="432"/>
      <c r="BR9" s="432"/>
      <c r="BS9" s="432"/>
      <c r="BT9" s="432"/>
      <c r="BU9" s="433"/>
      <c r="BV9" s="431">
        <v>44107</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14.1</v>
      </c>
      <c r="CU9" s="429"/>
      <c r="CV9" s="429"/>
      <c r="CW9" s="429"/>
      <c r="CX9" s="429"/>
      <c r="CY9" s="429"/>
      <c r="CZ9" s="429"/>
      <c r="DA9" s="430"/>
      <c r="DB9" s="428">
        <v>14.7</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22332</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205363</v>
      </c>
      <c r="BO10" s="432"/>
      <c r="BP10" s="432"/>
      <c r="BQ10" s="432"/>
      <c r="BR10" s="432"/>
      <c r="BS10" s="432"/>
      <c r="BT10" s="432"/>
      <c r="BU10" s="433"/>
      <c r="BV10" s="431">
        <v>273433</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120</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20855</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300000</v>
      </c>
      <c r="BO12" s="432"/>
      <c r="BP12" s="432"/>
      <c r="BQ12" s="432"/>
      <c r="BR12" s="432"/>
      <c r="BS12" s="432"/>
      <c r="BT12" s="432"/>
      <c r="BU12" s="433"/>
      <c r="BV12" s="431">
        <v>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20621</v>
      </c>
      <c r="S13" s="516"/>
      <c r="T13" s="516"/>
      <c r="U13" s="516"/>
      <c r="V13" s="517"/>
      <c r="W13" s="447" t="s">
        <v>140</v>
      </c>
      <c r="X13" s="448"/>
      <c r="Y13" s="448"/>
      <c r="Z13" s="448"/>
      <c r="AA13" s="448"/>
      <c r="AB13" s="438"/>
      <c r="AC13" s="482">
        <v>3588</v>
      </c>
      <c r="AD13" s="483"/>
      <c r="AE13" s="483"/>
      <c r="AF13" s="483"/>
      <c r="AG13" s="525"/>
      <c r="AH13" s="482">
        <v>4179</v>
      </c>
      <c r="AI13" s="483"/>
      <c r="AJ13" s="483"/>
      <c r="AK13" s="483"/>
      <c r="AL13" s="484"/>
      <c r="AM13" s="460" t="s">
        <v>141</v>
      </c>
      <c r="AN13" s="461"/>
      <c r="AO13" s="461"/>
      <c r="AP13" s="461"/>
      <c r="AQ13" s="461"/>
      <c r="AR13" s="461"/>
      <c r="AS13" s="461"/>
      <c r="AT13" s="462"/>
      <c r="AU13" s="463" t="s">
        <v>120</v>
      </c>
      <c r="AV13" s="464"/>
      <c r="AW13" s="464"/>
      <c r="AX13" s="464"/>
      <c r="AY13" s="465" t="s">
        <v>142</v>
      </c>
      <c r="AZ13" s="466"/>
      <c r="BA13" s="466"/>
      <c r="BB13" s="466"/>
      <c r="BC13" s="466"/>
      <c r="BD13" s="466"/>
      <c r="BE13" s="466"/>
      <c r="BF13" s="466"/>
      <c r="BG13" s="466"/>
      <c r="BH13" s="466"/>
      <c r="BI13" s="466"/>
      <c r="BJ13" s="466"/>
      <c r="BK13" s="466"/>
      <c r="BL13" s="466"/>
      <c r="BM13" s="467"/>
      <c r="BN13" s="431">
        <v>-254216</v>
      </c>
      <c r="BO13" s="432"/>
      <c r="BP13" s="432"/>
      <c r="BQ13" s="432"/>
      <c r="BR13" s="432"/>
      <c r="BS13" s="432"/>
      <c r="BT13" s="432"/>
      <c r="BU13" s="433"/>
      <c r="BV13" s="431">
        <v>317540</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4.3</v>
      </c>
      <c r="CU13" s="429"/>
      <c r="CV13" s="429"/>
      <c r="CW13" s="429"/>
      <c r="CX13" s="429"/>
      <c r="CY13" s="429"/>
      <c r="CZ13" s="429"/>
      <c r="DA13" s="430"/>
      <c r="DB13" s="428">
        <v>4.5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21386</v>
      </c>
      <c r="S14" s="516"/>
      <c r="T14" s="516"/>
      <c r="U14" s="516"/>
      <c r="V14" s="517"/>
      <c r="W14" s="421"/>
      <c r="X14" s="422"/>
      <c r="Y14" s="422"/>
      <c r="Z14" s="422"/>
      <c r="AA14" s="422"/>
      <c r="AB14" s="411"/>
      <c r="AC14" s="518">
        <v>31.6</v>
      </c>
      <c r="AD14" s="519"/>
      <c r="AE14" s="519"/>
      <c r="AF14" s="519"/>
      <c r="AG14" s="520"/>
      <c r="AH14" s="518">
        <v>33.799999999999997</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v>24.9</v>
      </c>
      <c r="CU14" s="530"/>
      <c r="CV14" s="530"/>
      <c r="CW14" s="530"/>
      <c r="CX14" s="530"/>
      <c r="CY14" s="530"/>
      <c r="CZ14" s="530"/>
      <c r="DA14" s="531"/>
      <c r="DB14" s="529">
        <v>36.9</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139</v>
      </c>
      <c r="N15" s="523"/>
      <c r="O15" s="523"/>
      <c r="P15" s="523"/>
      <c r="Q15" s="524"/>
      <c r="R15" s="515">
        <v>21152</v>
      </c>
      <c r="S15" s="516"/>
      <c r="T15" s="516"/>
      <c r="U15" s="516"/>
      <c r="V15" s="517"/>
      <c r="W15" s="447" t="s">
        <v>146</v>
      </c>
      <c r="X15" s="448"/>
      <c r="Y15" s="448"/>
      <c r="Z15" s="448"/>
      <c r="AA15" s="448"/>
      <c r="AB15" s="438"/>
      <c r="AC15" s="482">
        <v>1401</v>
      </c>
      <c r="AD15" s="483"/>
      <c r="AE15" s="483"/>
      <c r="AF15" s="483"/>
      <c r="AG15" s="525"/>
      <c r="AH15" s="482">
        <v>1558</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2289219</v>
      </c>
      <c r="BO15" s="395"/>
      <c r="BP15" s="395"/>
      <c r="BQ15" s="395"/>
      <c r="BR15" s="395"/>
      <c r="BS15" s="395"/>
      <c r="BT15" s="395"/>
      <c r="BU15" s="396"/>
      <c r="BV15" s="394">
        <v>2169467</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12.3</v>
      </c>
      <c r="AD16" s="519"/>
      <c r="AE16" s="519"/>
      <c r="AF16" s="519"/>
      <c r="AG16" s="520"/>
      <c r="AH16" s="518">
        <v>12.6</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8749252</v>
      </c>
      <c r="BO16" s="432"/>
      <c r="BP16" s="432"/>
      <c r="BQ16" s="432"/>
      <c r="BR16" s="432"/>
      <c r="BS16" s="432"/>
      <c r="BT16" s="432"/>
      <c r="BU16" s="433"/>
      <c r="BV16" s="431">
        <v>8421903</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150</v>
      </c>
      <c r="S17" s="536"/>
      <c r="T17" s="536"/>
      <c r="U17" s="536"/>
      <c r="V17" s="537"/>
      <c r="W17" s="447" t="s">
        <v>153</v>
      </c>
      <c r="X17" s="448"/>
      <c r="Y17" s="448"/>
      <c r="Z17" s="448"/>
      <c r="AA17" s="448"/>
      <c r="AB17" s="438"/>
      <c r="AC17" s="482">
        <v>6366</v>
      </c>
      <c r="AD17" s="483"/>
      <c r="AE17" s="483"/>
      <c r="AF17" s="483"/>
      <c r="AG17" s="525"/>
      <c r="AH17" s="482">
        <v>6615</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2811529</v>
      </c>
      <c r="BO17" s="432"/>
      <c r="BP17" s="432"/>
      <c r="BQ17" s="432"/>
      <c r="BR17" s="432"/>
      <c r="BS17" s="432"/>
      <c r="BT17" s="432"/>
      <c r="BU17" s="433"/>
      <c r="BV17" s="431">
        <v>2684008</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477.53</v>
      </c>
      <c r="M18" s="547"/>
      <c r="N18" s="547"/>
      <c r="O18" s="547"/>
      <c r="P18" s="547"/>
      <c r="Q18" s="547"/>
      <c r="R18" s="548"/>
      <c r="S18" s="548"/>
      <c r="T18" s="548"/>
      <c r="U18" s="548"/>
      <c r="V18" s="549"/>
      <c r="W18" s="449"/>
      <c r="X18" s="450"/>
      <c r="Y18" s="450"/>
      <c r="Z18" s="450"/>
      <c r="AA18" s="450"/>
      <c r="AB18" s="441"/>
      <c r="AC18" s="550">
        <v>56.1</v>
      </c>
      <c r="AD18" s="551"/>
      <c r="AE18" s="551"/>
      <c r="AF18" s="551"/>
      <c r="AG18" s="552"/>
      <c r="AH18" s="550">
        <v>53.6</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9239161</v>
      </c>
      <c r="BO18" s="432"/>
      <c r="BP18" s="432"/>
      <c r="BQ18" s="432"/>
      <c r="BR18" s="432"/>
      <c r="BS18" s="432"/>
      <c r="BT18" s="432"/>
      <c r="BU18" s="433"/>
      <c r="BV18" s="431">
        <v>9229048</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43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12453854</v>
      </c>
      <c r="BO19" s="432"/>
      <c r="BP19" s="432"/>
      <c r="BQ19" s="432"/>
      <c r="BR19" s="432"/>
      <c r="BS19" s="432"/>
      <c r="BT19" s="432"/>
      <c r="BU19" s="433"/>
      <c r="BV19" s="431">
        <v>11734420</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8699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18464143</v>
      </c>
      <c r="BO23" s="432"/>
      <c r="BP23" s="432"/>
      <c r="BQ23" s="432"/>
      <c r="BR23" s="432"/>
      <c r="BS23" s="432"/>
      <c r="BT23" s="432"/>
      <c r="BU23" s="433"/>
      <c r="BV23" s="431">
        <v>16818350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8140</v>
      </c>
      <c r="R24" s="483"/>
      <c r="S24" s="483"/>
      <c r="T24" s="483"/>
      <c r="U24" s="483"/>
      <c r="V24" s="525"/>
      <c r="W24" s="584"/>
      <c r="X24" s="572"/>
      <c r="Y24" s="573"/>
      <c r="Z24" s="481" t="s">
        <v>169</v>
      </c>
      <c r="AA24" s="461"/>
      <c r="AB24" s="461"/>
      <c r="AC24" s="461"/>
      <c r="AD24" s="461"/>
      <c r="AE24" s="461"/>
      <c r="AF24" s="461"/>
      <c r="AG24" s="462"/>
      <c r="AH24" s="482">
        <v>294</v>
      </c>
      <c r="AI24" s="483"/>
      <c r="AJ24" s="483"/>
      <c r="AK24" s="483"/>
      <c r="AL24" s="525"/>
      <c r="AM24" s="482">
        <v>975198</v>
      </c>
      <c r="AN24" s="483"/>
      <c r="AO24" s="483"/>
      <c r="AP24" s="483"/>
      <c r="AQ24" s="483"/>
      <c r="AR24" s="525"/>
      <c r="AS24" s="482">
        <v>3317</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10251062</v>
      </c>
      <c r="BO24" s="432"/>
      <c r="BP24" s="432"/>
      <c r="BQ24" s="432"/>
      <c r="BR24" s="432"/>
      <c r="BS24" s="432"/>
      <c r="BT24" s="432"/>
      <c r="BU24" s="433"/>
      <c r="BV24" s="431">
        <v>9386210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6530</v>
      </c>
      <c r="R25" s="483"/>
      <c r="S25" s="483"/>
      <c r="T25" s="483"/>
      <c r="U25" s="483"/>
      <c r="V25" s="525"/>
      <c r="W25" s="584"/>
      <c r="X25" s="572"/>
      <c r="Y25" s="573"/>
      <c r="Z25" s="481" t="s">
        <v>172</v>
      </c>
      <c r="AA25" s="461"/>
      <c r="AB25" s="461"/>
      <c r="AC25" s="461"/>
      <c r="AD25" s="461"/>
      <c r="AE25" s="461"/>
      <c r="AF25" s="461"/>
      <c r="AG25" s="462"/>
      <c r="AH25" s="482">
        <v>57</v>
      </c>
      <c r="AI25" s="483"/>
      <c r="AJ25" s="483"/>
      <c r="AK25" s="483"/>
      <c r="AL25" s="525"/>
      <c r="AM25" s="482">
        <v>160512</v>
      </c>
      <c r="AN25" s="483"/>
      <c r="AO25" s="483"/>
      <c r="AP25" s="483"/>
      <c r="AQ25" s="483"/>
      <c r="AR25" s="525"/>
      <c r="AS25" s="482">
        <v>2816</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1788987</v>
      </c>
      <c r="BO25" s="395"/>
      <c r="BP25" s="395"/>
      <c r="BQ25" s="395"/>
      <c r="BR25" s="395"/>
      <c r="BS25" s="395"/>
      <c r="BT25" s="395"/>
      <c r="BU25" s="396"/>
      <c r="BV25" s="394">
        <v>3593036</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5850</v>
      </c>
      <c r="R26" s="483"/>
      <c r="S26" s="483"/>
      <c r="T26" s="483"/>
      <c r="U26" s="483"/>
      <c r="V26" s="525"/>
      <c r="W26" s="584"/>
      <c r="X26" s="572"/>
      <c r="Y26" s="573"/>
      <c r="Z26" s="481" t="s">
        <v>175</v>
      </c>
      <c r="AA26" s="594"/>
      <c r="AB26" s="594"/>
      <c r="AC26" s="594"/>
      <c r="AD26" s="594"/>
      <c r="AE26" s="594"/>
      <c r="AF26" s="594"/>
      <c r="AG26" s="595"/>
      <c r="AH26" s="482" t="s">
        <v>138</v>
      </c>
      <c r="AI26" s="483"/>
      <c r="AJ26" s="483"/>
      <c r="AK26" s="483"/>
      <c r="AL26" s="525"/>
      <c r="AM26" s="482" t="s">
        <v>176</v>
      </c>
      <c r="AN26" s="483"/>
      <c r="AO26" s="483"/>
      <c r="AP26" s="483"/>
      <c r="AQ26" s="483"/>
      <c r="AR26" s="525"/>
      <c r="AS26" s="482" t="s">
        <v>138</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138</v>
      </c>
      <c r="BO26" s="432"/>
      <c r="BP26" s="432"/>
      <c r="BQ26" s="432"/>
      <c r="BR26" s="432"/>
      <c r="BS26" s="432"/>
      <c r="BT26" s="432"/>
      <c r="BU26" s="433"/>
      <c r="BV26" s="431" t="s">
        <v>138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4020</v>
      </c>
      <c r="R27" s="483"/>
      <c r="S27" s="483"/>
      <c r="T27" s="483"/>
      <c r="U27" s="483"/>
      <c r="V27" s="525"/>
      <c r="W27" s="584"/>
      <c r="X27" s="572"/>
      <c r="Y27" s="573"/>
      <c r="Z27" s="481" t="s">
        <v>179</v>
      </c>
      <c r="AA27" s="461"/>
      <c r="AB27" s="461"/>
      <c r="AC27" s="461"/>
      <c r="AD27" s="461"/>
      <c r="AE27" s="461"/>
      <c r="AF27" s="461"/>
      <c r="AG27" s="462"/>
      <c r="AH27" s="482">
        <v>8</v>
      </c>
      <c r="AI27" s="483"/>
      <c r="AJ27" s="483"/>
      <c r="AK27" s="483"/>
      <c r="AL27" s="525"/>
      <c r="AM27" s="482">
        <v>27524</v>
      </c>
      <c r="AN27" s="483"/>
      <c r="AO27" s="483"/>
      <c r="AP27" s="483"/>
      <c r="AQ27" s="483"/>
      <c r="AR27" s="525"/>
      <c r="AS27" s="482">
        <v>3441</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v>80000</v>
      </c>
      <c r="BO27" s="608"/>
      <c r="BP27" s="608"/>
      <c r="BQ27" s="608"/>
      <c r="BR27" s="608"/>
      <c r="BS27" s="608"/>
      <c r="BT27" s="608"/>
      <c r="BU27" s="609"/>
      <c r="BV27" s="607">
        <v>80000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3620</v>
      </c>
      <c r="R28" s="483"/>
      <c r="S28" s="483"/>
      <c r="T28" s="483"/>
      <c r="U28" s="483"/>
      <c r="V28" s="525"/>
      <c r="W28" s="584"/>
      <c r="X28" s="572"/>
      <c r="Y28" s="573"/>
      <c r="Z28" s="481" t="s">
        <v>182</v>
      </c>
      <c r="AA28" s="461"/>
      <c r="AB28" s="461"/>
      <c r="AC28" s="461"/>
      <c r="AD28" s="461"/>
      <c r="AE28" s="461"/>
      <c r="AF28" s="461"/>
      <c r="AG28" s="462"/>
      <c r="AH28" s="482" t="s">
        <v>176</v>
      </c>
      <c r="AI28" s="483"/>
      <c r="AJ28" s="483"/>
      <c r="AK28" s="483"/>
      <c r="AL28" s="525"/>
      <c r="AM28" s="482" t="s">
        <v>138</v>
      </c>
      <c r="AN28" s="483"/>
      <c r="AO28" s="483"/>
      <c r="AP28" s="483"/>
      <c r="AQ28" s="483"/>
      <c r="AR28" s="525"/>
      <c r="AS28" s="482" t="s">
        <v>138</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3365882</v>
      </c>
      <c r="BO28" s="395"/>
      <c r="BP28" s="395"/>
      <c r="BQ28" s="395"/>
      <c r="BR28" s="395"/>
      <c r="BS28" s="395"/>
      <c r="BT28" s="395"/>
      <c r="BU28" s="396"/>
      <c r="BV28" s="394">
        <v>3460519</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14</v>
      </c>
      <c r="M29" s="483"/>
      <c r="N29" s="483"/>
      <c r="O29" s="483"/>
      <c r="P29" s="525"/>
      <c r="Q29" s="482">
        <v>3400</v>
      </c>
      <c r="R29" s="483"/>
      <c r="S29" s="483"/>
      <c r="T29" s="483"/>
      <c r="U29" s="483"/>
      <c r="V29" s="525"/>
      <c r="W29" s="585"/>
      <c r="X29" s="586"/>
      <c r="Y29" s="587"/>
      <c r="Z29" s="481" t="s">
        <v>185</v>
      </c>
      <c r="AA29" s="461"/>
      <c r="AB29" s="461"/>
      <c r="AC29" s="461"/>
      <c r="AD29" s="461"/>
      <c r="AE29" s="461"/>
      <c r="AF29" s="461"/>
      <c r="AG29" s="462"/>
      <c r="AH29" s="482">
        <v>302</v>
      </c>
      <c r="AI29" s="483"/>
      <c r="AJ29" s="483"/>
      <c r="AK29" s="483"/>
      <c r="AL29" s="525"/>
      <c r="AM29" s="482">
        <v>1002722</v>
      </c>
      <c r="AN29" s="483"/>
      <c r="AO29" s="483"/>
      <c r="AP29" s="483"/>
      <c r="AQ29" s="483"/>
      <c r="AR29" s="525"/>
      <c r="AS29" s="482">
        <v>3320</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422897</v>
      </c>
      <c r="BO29" s="432"/>
      <c r="BP29" s="432"/>
      <c r="BQ29" s="432"/>
      <c r="BR29" s="432"/>
      <c r="BS29" s="432"/>
      <c r="BT29" s="432"/>
      <c r="BU29" s="433"/>
      <c r="BV29" s="431">
        <v>522100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99.7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3240544</v>
      </c>
      <c r="BO30" s="608"/>
      <c r="BP30" s="608"/>
      <c r="BQ30" s="608"/>
      <c r="BR30" s="608"/>
      <c r="BS30" s="608"/>
      <c r="BT30" s="608"/>
      <c r="BU30" s="609"/>
      <c r="BV30" s="607">
        <v>3888223</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196</v>
      </c>
      <c r="V33" s="455"/>
      <c r="W33" s="420" t="s">
        <v>197</v>
      </c>
      <c r="X33" s="420"/>
      <c r="Y33" s="420"/>
      <c r="Z33" s="420"/>
      <c r="AA33" s="420"/>
      <c r="AB33" s="420"/>
      <c r="AC33" s="420"/>
      <c r="AD33" s="420"/>
      <c r="AE33" s="420"/>
      <c r="AF33" s="420"/>
      <c r="AG33" s="420"/>
      <c r="AH33" s="420"/>
      <c r="AI33" s="420"/>
      <c r="AJ33" s="420"/>
      <c r="AK33" s="420"/>
      <c r="AL33" s="216"/>
      <c r="AM33" s="455" t="s">
        <v>194</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194</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4</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f>IF(BG34="","",MAX(C34:D43,U34:V43,AM34:AN43)+1)</f>
        <v>8</v>
      </c>
      <c r="BF34" s="620"/>
      <c r="BG34" s="621" t="str">
        <f>IF('各会計、関係団体の財政状況及び健全化判断比率'!B32="","",'各会計、関係団体の財政状況及び健全化判断比率'!B32)</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12</v>
      </c>
      <c r="BX34" s="620"/>
      <c r="BY34" s="621" t="str">
        <f>IF('各会計、関係団体の財政状況及び健全化判断比率'!B68="","",'各会計、関係団体の財政状況及び健全化判断比率'!B68)</f>
        <v>大分県消防補償等組合</v>
      </c>
      <c r="BZ34" s="621"/>
      <c r="CA34" s="621"/>
      <c r="CB34" s="621"/>
      <c r="CC34" s="621"/>
      <c r="CD34" s="621"/>
      <c r="CE34" s="621"/>
      <c r="CF34" s="621"/>
      <c r="CG34" s="621"/>
      <c r="CH34" s="621"/>
      <c r="CI34" s="621"/>
      <c r="CJ34" s="621"/>
      <c r="CK34" s="621"/>
      <c r="CL34" s="621"/>
      <c r="CM34" s="621"/>
      <c r="CN34" s="214"/>
      <c r="CO34" s="620">
        <f>IF(CQ34="","",MAX(C34:D43,U34:V43,AM34:AN43,BE34:BF43,BW34:BX43)+1)</f>
        <v>17</v>
      </c>
      <c r="CP34" s="620"/>
      <c r="CQ34" s="621" t="str">
        <f>IF('各会計、関係団体の財政状況及び健全化判断比率'!BS7="","",'各会計、関係団体の財政状況及び健全化判断比率'!BS7)</f>
        <v>竹田市土地開発公社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市立こども診療所特別会計</v>
      </c>
      <c r="F35" s="621"/>
      <c r="G35" s="621"/>
      <c r="H35" s="621"/>
      <c r="I35" s="621"/>
      <c r="J35" s="621"/>
      <c r="K35" s="621"/>
      <c r="L35" s="621"/>
      <c r="M35" s="621"/>
      <c r="N35" s="621"/>
      <c r="O35" s="621"/>
      <c r="P35" s="621"/>
      <c r="Q35" s="621"/>
      <c r="R35" s="621"/>
      <c r="S35" s="621"/>
      <c r="T35" s="214"/>
      <c r="U35" s="620">
        <f>IF(W35="","",U34+1)</f>
        <v>5</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9</v>
      </c>
      <c r="BF35" s="620"/>
      <c r="BG35" s="621" t="str">
        <f>IF('各会計、関係団体の財政状況及び健全化判断比率'!B33="","",'各会計、関係団体の財政状況及び健全化判断比率'!B33)</f>
        <v>農業集落排水事業特別会計</v>
      </c>
      <c r="BH35" s="621"/>
      <c r="BI35" s="621"/>
      <c r="BJ35" s="621"/>
      <c r="BK35" s="621"/>
      <c r="BL35" s="621"/>
      <c r="BM35" s="621"/>
      <c r="BN35" s="621"/>
      <c r="BO35" s="621"/>
      <c r="BP35" s="621"/>
      <c r="BQ35" s="621"/>
      <c r="BR35" s="621"/>
      <c r="BS35" s="621"/>
      <c r="BT35" s="621"/>
      <c r="BU35" s="621"/>
      <c r="BV35" s="214"/>
      <c r="BW35" s="620">
        <f t="shared" ref="BW35:BW43" si="2">IF(BY35="","",BW34+1)</f>
        <v>13</v>
      </c>
      <c r="BX35" s="620"/>
      <c r="BY35" s="621" t="str">
        <f>IF('各会計、関係団体の財政状況及び健全化判断比率'!B69="","",'各会計、関係団体の財政状況及び健全化判断比率'!B69)</f>
        <v>大分県交通災害共済組合（交通災害共済事業会計）</v>
      </c>
      <c r="BZ35" s="621"/>
      <c r="CA35" s="621"/>
      <c r="CB35" s="621"/>
      <c r="CC35" s="621"/>
      <c r="CD35" s="621"/>
      <c r="CE35" s="621"/>
      <c r="CF35" s="621"/>
      <c r="CG35" s="621"/>
      <c r="CH35" s="621"/>
      <c r="CI35" s="621"/>
      <c r="CJ35" s="621"/>
      <c r="CK35" s="621"/>
      <c r="CL35" s="621"/>
      <c r="CM35" s="621"/>
      <c r="CN35" s="214"/>
      <c r="CO35" s="620">
        <f t="shared" ref="CO35:CO43" si="3">IF(CQ35="","",CO34+1)</f>
        <v>18</v>
      </c>
      <c r="CP35" s="620"/>
      <c r="CQ35" s="621" t="str">
        <f>IF('各会計、関係団体の財政状況及び健全化判断比率'!BS8="","",'各会計、関係団体の財政状況及び健全化判断比率'!BS8)</f>
        <v>荻町まちおこし（有）</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長湯温泉療養文化館特別会計</v>
      </c>
      <c r="F36" s="621"/>
      <c r="G36" s="621"/>
      <c r="H36" s="621"/>
      <c r="I36" s="621"/>
      <c r="J36" s="621"/>
      <c r="K36" s="621"/>
      <c r="L36" s="621"/>
      <c r="M36" s="621"/>
      <c r="N36" s="621"/>
      <c r="O36" s="621"/>
      <c r="P36" s="621"/>
      <c r="Q36" s="621"/>
      <c r="R36" s="621"/>
      <c r="S36" s="621"/>
      <c r="T36" s="214"/>
      <c r="U36" s="620">
        <f t="shared" ref="U36:U43" si="4">IF(W36="","",U35+1)</f>
        <v>6</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f t="shared" si="1"/>
        <v>10</v>
      </c>
      <c r="BF36" s="620"/>
      <c r="BG36" s="621" t="str">
        <f>IF('各会計、関係団体の財政状況及び健全化判断比率'!B34="","",'各会計、関係団体の財政状況及び健全化判断比率'!B34)</f>
        <v>浄化槽整備推進事業特別会計</v>
      </c>
      <c r="BH36" s="621"/>
      <c r="BI36" s="621"/>
      <c r="BJ36" s="621"/>
      <c r="BK36" s="621"/>
      <c r="BL36" s="621"/>
      <c r="BM36" s="621"/>
      <c r="BN36" s="621"/>
      <c r="BO36" s="621"/>
      <c r="BP36" s="621"/>
      <c r="BQ36" s="621"/>
      <c r="BR36" s="621"/>
      <c r="BS36" s="621"/>
      <c r="BT36" s="621"/>
      <c r="BU36" s="621"/>
      <c r="BV36" s="214"/>
      <c r="BW36" s="620">
        <f t="shared" si="2"/>
        <v>14</v>
      </c>
      <c r="BX36" s="620"/>
      <c r="BY36" s="621" t="str">
        <f>IF('各会計、関係団体の財政状況及び健全化判断比率'!B70="","",'各会計、関係団体の財政状況及び健全化判断比率'!B70)</f>
        <v>大分県市町村会館管理組合</v>
      </c>
      <c r="BZ36" s="621"/>
      <c r="CA36" s="621"/>
      <c r="CB36" s="621"/>
      <c r="CC36" s="621"/>
      <c r="CD36" s="621"/>
      <c r="CE36" s="621"/>
      <c r="CF36" s="621"/>
      <c r="CG36" s="621"/>
      <c r="CH36" s="621"/>
      <c r="CI36" s="621"/>
      <c r="CJ36" s="621"/>
      <c r="CK36" s="621"/>
      <c r="CL36" s="621"/>
      <c r="CM36" s="621"/>
      <c r="CN36" s="214"/>
      <c r="CO36" s="620">
        <f t="shared" si="3"/>
        <v>19</v>
      </c>
      <c r="CP36" s="620"/>
      <c r="CQ36" s="621" t="str">
        <f>IF('各会計、関係団体の財政状況及び健全化判断比率'!BS9="","",'各会計、関係団体の財政状況及び健全化判断比率'!BS9)</f>
        <v>（一財）久住やすらぎ観光公社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f t="shared" si="1"/>
        <v>11</v>
      </c>
      <c r="BF37" s="620"/>
      <c r="BG37" s="621" t="str">
        <f>IF('各会計、関係団体の財政状況及び健全化判断比率'!B35="","",'各会計、関係団体の財政状況及び健全化判断比率'!B35)</f>
        <v>国民宿舎久住高原荘事業特別会計</v>
      </c>
      <c r="BH37" s="621"/>
      <c r="BI37" s="621"/>
      <c r="BJ37" s="621"/>
      <c r="BK37" s="621"/>
      <c r="BL37" s="621"/>
      <c r="BM37" s="621"/>
      <c r="BN37" s="621"/>
      <c r="BO37" s="621"/>
      <c r="BP37" s="621"/>
      <c r="BQ37" s="621"/>
      <c r="BR37" s="621"/>
      <c r="BS37" s="621"/>
      <c r="BT37" s="621"/>
      <c r="BU37" s="621"/>
      <c r="BV37" s="214"/>
      <c r="BW37" s="620">
        <f t="shared" si="2"/>
        <v>15</v>
      </c>
      <c r="BX37" s="620"/>
      <c r="BY37" s="621" t="str">
        <f>IF('各会計、関係団体の財政状況及び健全化判断比率'!B71="","",'各会計、関係団体の財政状況及び健全化判断比率'!B71)</f>
        <v>大分県後期高齢者医療広域連合（普通会計）</v>
      </c>
      <c r="BZ37" s="621"/>
      <c r="CA37" s="621"/>
      <c r="CB37" s="621"/>
      <c r="CC37" s="621"/>
      <c r="CD37" s="621"/>
      <c r="CE37" s="621"/>
      <c r="CF37" s="621"/>
      <c r="CG37" s="621"/>
      <c r="CH37" s="621"/>
      <c r="CI37" s="621"/>
      <c r="CJ37" s="621"/>
      <c r="CK37" s="621"/>
      <c r="CL37" s="621"/>
      <c r="CM37" s="621"/>
      <c r="CN37" s="214"/>
      <c r="CO37" s="620">
        <f t="shared" si="3"/>
        <v>20</v>
      </c>
      <c r="CP37" s="620"/>
      <c r="CQ37" s="621" t="str">
        <f>IF('各会計、関係団体の財政状況及び健全化判断比率'!BS10="","",'各会計、関係団体の財政状況及び健全化判断比率'!BS10)</f>
        <v>（一社）農村商社わかば</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16</v>
      </c>
      <c r="BX38" s="620"/>
      <c r="BY38" s="621" t="str">
        <f>IF('各会計、関係団体の財政状況及び健全化判断比率'!B72="","",'各会計、関係団体の財政状況及び健全化判断比率'!B72)</f>
        <v>大分県後期高齢者医療広域連合（後期高齢者医療事業会計）</v>
      </c>
      <c r="BZ38" s="621"/>
      <c r="CA38" s="621"/>
      <c r="CB38" s="621"/>
      <c r="CC38" s="621"/>
      <c r="CD38" s="621"/>
      <c r="CE38" s="621"/>
      <c r="CF38" s="621"/>
      <c r="CG38" s="621"/>
      <c r="CH38" s="621"/>
      <c r="CI38" s="621"/>
      <c r="CJ38" s="621"/>
      <c r="CK38" s="621"/>
      <c r="CL38" s="621"/>
      <c r="CM38" s="621"/>
      <c r="CN38" s="214"/>
      <c r="CO38" s="620">
        <f t="shared" si="3"/>
        <v>21</v>
      </c>
      <c r="CP38" s="620"/>
      <c r="CQ38" s="621" t="str">
        <f>IF('各会計、関係団体の財政状況及び健全化判断比率'!BS11="","",'各会計、関係団体の財政状況及び健全化判断比率'!BS11)</f>
        <v>まちづくりたけた（株）</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f t="shared" si="3"/>
        <v>22</v>
      </c>
      <c r="CP39" s="620"/>
      <c r="CQ39" s="621" t="str">
        <f>IF('各会計、関係団体の財政状況及び健全化判断比率'!BS12="","",'各会計、関係団体の財政状況及び健全化判断比率'!BS12)</f>
        <v>中九州スマートエナジー（株）</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f t="shared" si="3"/>
        <v>23</v>
      </c>
      <c r="CP40" s="620"/>
      <c r="CQ40" s="621" t="str">
        <f>IF('各会計、関係団体の財政状況及び健全化判断比率'!BS13="","",'各会計、関係団体の財政状況及び健全化判断比率'!BS13)</f>
        <v>（公社）大分県農業農村振興公社</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f t="shared" si="3"/>
        <v>24</v>
      </c>
      <c r="CP41" s="620"/>
      <c r="CQ41" s="621" t="str">
        <f>IF('各会計、関係団体の財政状況及び健全化判断比率'!BS14="","",'各会計、関係団体の財政状況及び健全化判断比率'!BS14)</f>
        <v>（一財）竹田文化振興財団</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370KTnVnSrwBmN4054IV0hcJ6atjyQbDKcecGjyxhzoc64mwSR3fuv9ZkPMOVe23sbB5CdxcGKIrMANC33hZGA==" saltValue="NNKkHWzI3yV3FXJmBHrf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10" t="s">
        <v>578</v>
      </c>
      <c r="D34" s="1210"/>
      <c r="E34" s="1211"/>
      <c r="F34" s="32">
        <v>5.01</v>
      </c>
      <c r="G34" s="33">
        <v>4.88</v>
      </c>
      <c r="H34" s="33">
        <v>5.3</v>
      </c>
      <c r="I34" s="33">
        <v>5.96</v>
      </c>
      <c r="J34" s="34">
        <v>4.1900000000000004</v>
      </c>
      <c r="K34" s="22"/>
      <c r="L34" s="22"/>
      <c r="M34" s="22"/>
      <c r="N34" s="22"/>
      <c r="O34" s="22"/>
      <c r="P34" s="22"/>
    </row>
    <row r="35" spans="1:16" ht="39" customHeight="1" x14ac:dyDescent="0.15">
      <c r="A35" s="22"/>
      <c r="B35" s="35"/>
      <c r="C35" s="1204" t="s">
        <v>579</v>
      </c>
      <c r="D35" s="1205"/>
      <c r="E35" s="1206"/>
      <c r="F35" s="36">
        <v>2.57</v>
      </c>
      <c r="G35" s="37">
        <v>2.64</v>
      </c>
      <c r="H35" s="37">
        <v>3.16</v>
      </c>
      <c r="I35" s="37">
        <v>3.35</v>
      </c>
      <c r="J35" s="38">
        <v>3.43</v>
      </c>
      <c r="K35" s="22"/>
      <c r="L35" s="22"/>
      <c r="M35" s="22"/>
      <c r="N35" s="22"/>
      <c r="O35" s="22"/>
      <c r="P35" s="22"/>
    </row>
    <row r="36" spans="1:16" ht="39" customHeight="1" x14ac:dyDescent="0.15">
      <c r="A36" s="22"/>
      <c r="B36" s="35"/>
      <c r="C36" s="1204" t="s">
        <v>580</v>
      </c>
      <c r="D36" s="1205"/>
      <c r="E36" s="1206"/>
      <c r="F36" s="36">
        <v>1.66</v>
      </c>
      <c r="G36" s="37">
        <v>1.66</v>
      </c>
      <c r="H36" s="37">
        <v>1.1000000000000001</v>
      </c>
      <c r="I36" s="37">
        <v>0.75</v>
      </c>
      <c r="J36" s="38">
        <v>0.41</v>
      </c>
      <c r="K36" s="22"/>
      <c r="L36" s="22"/>
      <c r="M36" s="22"/>
      <c r="N36" s="22"/>
      <c r="O36" s="22"/>
      <c r="P36" s="22"/>
    </row>
    <row r="37" spans="1:16" ht="39" customHeight="1" x14ac:dyDescent="0.15">
      <c r="A37" s="22"/>
      <c r="B37" s="35"/>
      <c r="C37" s="1204" t="s">
        <v>581</v>
      </c>
      <c r="D37" s="1205"/>
      <c r="E37" s="1206"/>
      <c r="F37" s="36">
        <v>1.01</v>
      </c>
      <c r="G37" s="37">
        <v>1.1100000000000001</v>
      </c>
      <c r="H37" s="37">
        <v>1.2</v>
      </c>
      <c r="I37" s="37">
        <v>0.4</v>
      </c>
      <c r="J37" s="38">
        <v>0.18</v>
      </c>
      <c r="K37" s="22"/>
      <c r="L37" s="22"/>
      <c r="M37" s="22"/>
      <c r="N37" s="22"/>
      <c r="O37" s="22"/>
      <c r="P37" s="22"/>
    </row>
    <row r="38" spans="1:16" ht="39" customHeight="1" x14ac:dyDescent="0.15">
      <c r="A38" s="22"/>
      <c r="B38" s="35"/>
      <c r="C38" s="1204" t="s">
        <v>582</v>
      </c>
      <c r="D38" s="1205"/>
      <c r="E38" s="1206"/>
      <c r="F38" s="36">
        <v>0</v>
      </c>
      <c r="G38" s="37">
        <v>0</v>
      </c>
      <c r="H38" s="37">
        <v>0</v>
      </c>
      <c r="I38" s="37">
        <v>0</v>
      </c>
      <c r="J38" s="38">
        <v>0</v>
      </c>
      <c r="K38" s="22"/>
      <c r="L38" s="22"/>
      <c r="M38" s="22"/>
      <c r="N38" s="22"/>
      <c r="O38" s="22"/>
      <c r="P38" s="22"/>
    </row>
    <row r="39" spans="1:16" ht="39" customHeight="1" x14ac:dyDescent="0.15">
      <c r="A39" s="22"/>
      <c r="B39" s="35"/>
      <c r="C39" s="1204" t="s">
        <v>583</v>
      </c>
      <c r="D39" s="1205"/>
      <c r="E39" s="1206"/>
      <c r="F39" s="36">
        <v>0.23</v>
      </c>
      <c r="G39" s="37">
        <v>0.16</v>
      </c>
      <c r="H39" s="37">
        <v>0.06</v>
      </c>
      <c r="I39" s="37">
        <v>0</v>
      </c>
      <c r="J39" s="38">
        <v>0</v>
      </c>
      <c r="K39" s="22"/>
      <c r="L39" s="22"/>
      <c r="M39" s="22"/>
      <c r="N39" s="22"/>
      <c r="O39" s="22"/>
      <c r="P39" s="22"/>
    </row>
    <row r="40" spans="1:16" ht="39" customHeight="1" x14ac:dyDescent="0.15">
      <c r="A40" s="22"/>
      <c r="B40" s="35"/>
      <c r="C40" s="1204" t="s">
        <v>584</v>
      </c>
      <c r="D40" s="1205"/>
      <c r="E40" s="1206"/>
      <c r="F40" s="36">
        <v>0</v>
      </c>
      <c r="G40" s="37">
        <v>0</v>
      </c>
      <c r="H40" s="37">
        <v>0</v>
      </c>
      <c r="I40" s="37">
        <v>0</v>
      </c>
      <c r="J40" s="38">
        <v>0</v>
      </c>
      <c r="K40" s="22"/>
      <c r="L40" s="22"/>
      <c r="M40" s="22"/>
      <c r="N40" s="22"/>
      <c r="O40" s="22"/>
      <c r="P40" s="22"/>
    </row>
    <row r="41" spans="1:16" ht="39" customHeight="1" x14ac:dyDescent="0.15">
      <c r="A41" s="22"/>
      <c r="B41" s="35"/>
      <c r="C41" s="1204" t="s">
        <v>585</v>
      </c>
      <c r="D41" s="1205"/>
      <c r="E41" s="1206"/>
      <c r="F41" s="36">
        <v>0</v>
      </c>
      <c r="G41" s="37">
        <v>0</v>
      </c>
      <c r="H41" s="37">
        <v>0</v>
      </c>
      <c r="I41" s="37">
        <v>0</v>
      </c>
      <c r="J41" s="38">
        <v>0</v>
      </c>
      <c r="K41" s="22"/>
      <c r="L41" s="22"/>
      <c r="M41" s="22"/>
      <c r="N41" s="22"/>
      <c r="O41" s="22"/>
      <c r="P41" s="22"/>
    </row>
    <row r="42" spans="1:16" ht="39" customHeight="1" x14ac:dyDescent="0.15">
      <c r="A42" s="22"/>
      <c r="B42" s="39"/>
      <c r="C42" s="1204" t="s">
        <v>586</v>
      </c>
      <c r="D42" s="1205"/>
      <c r="E42" s="1206"/>
      <c r="F42" s="36" t="s">
        <v>527</v>
      </c>
      <c r="G42" s="37" t="s">
        <v>527</v>
      </c>
      <c r="H42" s="37" t="s">
        <v>527</v>
      </c>
      <c r="I42" s="37" t="s">
        <v>527</v>
      </c>
      <c r="J42" s="38" t="s">
        <v>527</v>
      </c>
      <c r="K42" s="22"/>
      <c r="L42" s="22"/>
      <c r="M42" s="22"/>
      <c r="N42" s="22"/>
      <c r="O42" s="22"/>
      <c r="P42" s="22"/>
    </row>
    <row r="43" spans="1:16" ht="39" customHeight="1" thickBot="1" x14ac:dyDescent="0.2">
      <c r="A43" s="22"/>
      <c r="B43" s="40"/>
      <c r="C43" s="1207" t="s">
        <v>587</v>
      </c>
      <c r="D43" s="1208"/>
      <c r="E43" s="1209"/>
      <c r="F43" s="41">
        <v>0.01</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uoxvlN7XoaY7e/bY/O5tR0P7E3ypehDnCWAPNQDVihnfecyQhBHJHXQvMOyHywpVQLL6Gwh1ITieODebksPKA==" saltValue="s1v9d2ZGtzVIQVlG6JXo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2052</v>
      </c>
      <c r="L45" s="60">
        <v>2011</v>
      </c>
      <c r="M45" s="60">
        <v>1906</v>
      </c>
      <c r="N45" s="60">
        <v>1771</v>
      </c>
      <c r="O45" s="61">
        <v>1792</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527</v>
      </c>
      <c r="L46" s="64" t="s">
        <v>527</v>
      </c>
      <c r="M46" s="64" t="s">
        <v>527</v>
      </c>
      <c r="N46" s="64" t="s">
        <v>527</v>
      </c>
      <c r="O46" s="65" t="s">
        <v>527</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527</v>
      </c>
      <c r="L47" s="64" t="s">
        <v>527</v>
      </c>
      <c r="M47" s="64" t="s">
        <v>527</v>
      </c>
      <c r="N47" s="64" t="s">
        <v>527</v>
      </c>
      <c r="O47" s="65" t="s">
        <v>527</v>
      </c>
      <c r="P47" s="48"/>
      <c r="Q47" s="48"/>
      <c r="R47" s="48"/>
      <c r="S47" s="48"/>
      <c r="T47" s="48"/>
      <c r="U47" s="48"/>
    </row>
    <row r="48" spans="1:21" ht="30.75" customHeight="1" x14ac:dyDescent="0.15">
      <c r="A48" s="48"/>
      <c r="B48" s="1214"/>
      <c r="C48" s="1215"/>
      <c r="D48" s="62"/>
      <c r="E48" s="1220" t="s">
        <v>15</v>
      </c>
      <c r="F48" s="1220"/>
      <c r="G48" s="1220"/>
      <c r="H48" s="1220"/>
      <c r="I48" s="1220"/>
      <c r="J48" s="1221"/>
      <c r="K48" s="63">
        <v>166</v>
      </c>
      <c r="L48" s="64">
        <v>166</v>
      </c>
      <c r="M48" s="64">
        <v>152</v>
      </c>
      <c r="N48" s="64">
        <v>137</v>
      </c>
      <c r="O48" s="65">
        <v>137</v>
      </c>
      <c r="P48" s="48"/>
      <c r="Q48" s="48"/>
      <c r="R48" s="48"/>
      <c r="S48" s="48"/>
      <c r="T48" s="48"/>
      <c r="U48" s="48"/>
    </row>
    <row r="49" spans="1:21" ht="30.75" customHeight="1" x14ac:dyDescent="0.15">
      <c r="A49" s="48"/>
      <c r="B49" s="1214"/>
      <c r="C49" s="1215"/>
      <c r="D49" s="62"/>
      <c r="E49" s="1220" t="s">
        <v>16</v>
      </c>
      <c r="F49" s="1220"/>
      <c r="G49" s="1220"/>
      <c r="H49" s="1220"/>
      <c r="I49" s="1220"/>
      <c r="J49" s="1221"/>
      <c r="K49" s="63" t="s">
        <v>527</v>
      </c>
      <c r="L49" s="64" t="s">
        <v>527</v>
      </c>
      <c r="M49" s="64" t="s">
        <v>527</v>
      </c>
      <c r="N49" s="64" t="s">
        <v>527</v>
      </c>
      <c r="O49" s="65" t="s">
        <v>527</v>
      </c>
      <c r="P49" s="48"/>
      <c r="Q49" s="48"/>
      <c r="R49" s="48"/>
      <c r="S49" s="48"/>
      <c r="T49" s="48"/>
      <c r="U49" s="48"/>
    </row>
    <row r="50" spans="1:21" ht="30.75" customHeight="1" x14ac:dyDescent="0.15">
      <c r="A50" s="48"/>
      <c r="B50" s="1214"/>
      <c r="C50" s="1215"/>
      <c r="D50" s="62"/>
      <c r="E50" s="1220" t="s">
        <v>17</v>
      </c>
      <c r="F50" s="1220"/>
      <c r="G50" s="1220"/>
      <c r="H50" s="1220"/>
      <c r="I50" s="1220"/>
      <c r="J50" s="1221"/>
      <c r="K50" s="63">
        <v>34</v>
      </c>
      <c r="L50" s="64">
        <v>35</v>
      </c>
      <c r="M50" s="64" t="s">
        <v>527</v>
      </c>
      <c r="N50" s="64" t="s">
        <v>527</v>
      </c>
      <c r="O50" s="65" t="s">
        <v>527</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527</v>
      </c>
      <c r="L51" s="64" t="s">
        <v>527</v>
      </c>
      <c r="M51" s="64" t="s">
        <v>527</v>
      </c>
      <c r="N51" s="64" t="s">
        <v>527</v>
      </c>
      <c r="O51" s="65" t="s">
        <v>527</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1833</v>
      </c>
      <c r="L52" s="64">
        <v>1802</v>
      </c>
      <c r="M52" s="64">
        <v>1685</v>
      </c>
      <c r="N52" s="64">
        <v>1590</v>
      </c>
      <c r="O52" s="65">
        <v>1581</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419</v>
      </c>
      <c r="L53" s="69">
        <v>410</v>
      </c>
      <c r="M53" s="69">
        <v>373</v>
      </c>
      <c r="N53" s="69">
        <v>318</v>
      </c>
      <c r="O53" s="70">
        <v>348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Lx6id5ecMHzJ9UwK9wN1e7BcjiBv2vBKB8B8nhR+WTDd7ix1t2kP9frReVqVp4ILms+CtBo7JwAMZHG41R/gA==" saltValue="LteWxBDnXdX0ab11e60w7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38" t="s">
        <v>30</v>
      </c>
      <c r="C41" s="1239"/>
      <c r="D41" s="102"/>
      <c r="E41" s="1244" t="s">
        <v>31</v>
      </c>
      <c r="F41" s="1244"/>
      <c r="G41" s="1244"/>
      <c r="H41" s="1245"/>
      <c r="I41" s="103">
        <v>14700</v>
      </c>
      <c r="J41" s="104">
        <v>14790</v>
      </c>
      <c r="K41" s="104">
        <v>16075</v>
      </c>
      <c r="L41" s="104">
        <v>16818</v>
      </c>
      <c r="M41" s="105">
        <v>18464</v>
      </c>
    </row>
    <row r="42" spans="2:13" ht="27.75" customHeight="1" x14ac:dyDescent="0.15">
      <c r="B42" s="1240"/>
      <c r="C42" s="1241"/>
      <c r="D42" s="106"/>
      <c r="E42" s="1246" t="s">
        <v>32</v>
      </c>
      <c r="F42" s="1246"/>
      <c r="G42" s="1246"/>
      <c r="H42" s="1247"/>
      <c r="I42" s="107">
        <v>2353</v>
      </c>
      <c r="J42" s="108">
        <v>2318</v>
      </c>
      <c r="K42" s="108">
        <v>2318</v>
      </c>
      <c r="L42" s="108">
        <v>2318</v>
      </c>
      <c r="M42" s="109" t="s">
        <v>527</v>
      </c>
    </row>
    <row r="43" spans="2:13" ht="27.75" customHeight="1" x14ac:dyDescent="0.15">
      <c r="B43" s="1240"/>
      <c r="C43" s="1241"/>
      <c r="D43" s="106"/>
      <c r="E43" s="1246" t="s">
        <v>33</v>
      </c>
      <c r="F43" s="1246"/>
      <c r="G43" s="1246"/>
      <c r="H43" s="1247"/>
      <c r="I43" s="107">
        <v>1291</v>
      </c>
      <c r="J43" s="108">
        <v>1235</v>
      </c>
      <c r="K43" s="108">
        <v>1217</v>
      </c>
      <c r="L43" s="108">
        <v>1147</v>
      </c>
      <c r="M43" s="109">
        <v>1029</v>
      </c>
    </row>
    <row r="44" spans="2:13" ht="27.75" customHeight="1" x14ac:dyDescent="0.15">
      <c r="B44" s="1240"/>
      <c r="C44" s="1241"/>
      <c r="D44" s="106"/>
      <c r="E44" s="1246" t="s">
        <v>34</v>
      </c>
      <c r="F44" s="1246"/>
      <c r="G44" s="1246"/>
      <c r="H44" s="1247"/>
      <c r="I44" s="107" t="s">
        <v>527</v>
      </c>
      <c r="J44" s="108" t="s">
        <v>527</v>
      </c>
      <c r="K44" s="108" t="s">
        <v>527</v>
      </c>
      <c r="L44" s="108" t="s">
        <v>527</v>
      </c>
      <c r="M44" s="109" t="s">
        <v>527</v>
      </c>
    </row>
    <row r="45" spans="2:13" ht="27.75" customHeight="1" x14ac:dyDescent="0.15">
      <c r="B45" s="1240"/>
      <c r="C45" s="1241"/>
      <c r="D45" s="106"/>
      <c r="E45" s="1246" t="s">
        <v>35</v>
      </c>
      <c r="F45" s="1246"/>
      <c r="G45" s="1246"/>
      <c r="H45" s="1247"/>
      <c r="I45" s="107">
        <v>2881</v>
      </c>
      <c r="J45" s="108">
        <v>3094</v>
      </c>
      <c r="K45" s="108">
        <v>2777</v>
      </c>
      <c r="L45" s="108">
        <v>2653</v>
      </c>
      <c r="M45" s="109">
        <v>2566</v>
      </c>
    </row>
    <row r="46" spans="2:13" ht="27.75" customHeight="1" x14ac:dyDescent="0.15">
      <c r="B46" s="1240"/>
      <c r="C46" s="1241"/>
      <c r="D46" s="110"/>
      <c r="E46" s="1246" t="s">
        <v>36</v>
      </c>
      <c r="F46" s="1246"/>
      <c r="G46" s="1246"/>
      <c r="H46" s="1247"/>
      <c r="I46" s="107" t="s">
        <v>527</v>
      </c>
      <c r="J46" s="108" t="s">
        <v>527</v>
      </c>
      <c r="K46" s="108" t="s">
        <v>527</v>
      </c>
      <c r="L46" s="108" t="s">
        <v>527</v>
      </c>
      <c r="M46" s="109" t="s">
        <v>527</v>
      </c>
    </row>
    <row r="47" spans="2:13" ht="27.75" customHeight="1" x14ac:dyDescent="0.15">
      <c r="B47" s="1240"/>
      <c r="C47" s="1241"/>
      <c r="D47" s="111"/>
      <c r="E47" s="1248" t="s">
        <v>37</v>
      </c>
      <c r="F47" s="1249"/>
      <c r="G47" s="1249"/>
      <c r="H47" s="1250"/>
      <c r="I47" s="107" t="s">
        <v>527</v>
      </c>
      <c r="J47" s="108" t="s">
        <v>527</v>
      </c>
      <c r="K47" s="108" t="s">
        <v>527</v>
      </c>
      <c r="L47" s="108" t="s">
        <v>527</v>
      </c>
      <c r="M47" s="109" t="s">
        <v>527</v>
      </c>
    </row>
    <row r="48" spans="2:13" ht="27.75" customHeight="1" x14ac:dyDescent="0.15">
      <c r="B48" s="1240"/>
      <c r="C48" s="1241"/>
      <c r="D48" s="106"/>
      <c r="E48" s="1246" t="s">
        <v>38</v>
      </c>
      <c r="F48" s="1246"/>
      <c r="G48" s="1246"/>
      <c r="H48" s="1247"/>
      <c r="I48" s="107" t="s">
        <v>527</v>
      </c>
      <c r="J48" s="108" t="s">
        <v>527</v>
      </c>
      <c r="K48" s="108" t="s">
        <v>527</v>
      </c>
      <c r="L48" s="108" t="s">
        <v>527</v>
      </c>
      <c r="M48" s="109" t="s">
        <v>527</v>
      </c>
    </row>
    <row r="49" spans="2:13" ht="27.75" customHeight="1" x14ac:dyDescent="0.15">
      <c r="B49" s="1242"/>
      <c r="C49" s="1243"/>
      <c r="D49" s="106"/>
      <c r="E49" s="1246" t="s">
        <v>39</v>
      </c>
      <c r="F49" s="1246"/>
      <c r="G49" s="1246"/>
      <c r="H49" s="1247"/>
      <c r="I49" s="107" t="s">
        <v>527</v>
      </c>
      <c r="J49" s="108" t="s">
        <v>527</v>
      </c>
      <c r="K49" s="108" t="s">
        <v>527</v>
      </c>
      <c r="L49" s="108" t="s">
        <v>527</v>
      </c>
      <c r="M49" s="109" t="s">
        <v>527</v>
      </c>
    </row>
    <row r="50" spans="2:13" ht="27.75" customHeight="1" x14ac:dyDescent="0.15">
      <c r="B50" s="1251" t="s">
        <v>40</v>
      </c>
      <c r="C50" s="1252"/>
      <c r="D50" s="112"/>
      <c r="E50" s="1246" t="s">
        <v>41</v>
      </c>
      <c r="F50" s="1246"/>
      <c r="G50" s="1246"/>
      <c r="H50" s="1247"/>
      <c r="I50" s="107">
        <v>7965</v>
      </c>
      <c r="J50" s="108">
        <v>7557</v>
      </c>
      <c r="K50" s="108">
        <v>7292</v>
      </c>
      <c r="L50" s="108">
        <v>5771</v>
      </c>
      <c r="M50" s="109">
        <v>4932</v>
      </c>
    </row>
    <row r="51" spans="2:13" ht="27.75" customHeight="1" x14ac:dyDescent="0.15">
      <c r="B51" s="1240"/>
      <c r="C51" s="1241"/>
      <c r="D51" s="106"/>
      <c r="E51" s="1246" t="s">
        <v>42</v>
      </c>
      <c r="F51" s="1246"/>
      <c r="G51" s="1246"/>
      <c r="H51" s="1247"/>
      <c r="I51" s="107">
        <v>250</v>
      </c>
      <c r="J51" s="108">
        <v>200</v>
      </c>
      <c r="K51" s="108">
        <v>158</v>
      </c>
      <c r="L51" s="108">
        <v>95</v>
      </c>
      <c r="M51" s="109">
        <v>76</v>
      </c>
    </row>
    <row r="52" spans="2:13" ht="27.75" customHeight="1" x14ac:dyDescent="0.15">
      <c r="B52" s="1242"/>
      <c r="C52" s="1243"/>
      <c r="D52" s="106"/>
      <c r="E52" s="1246" t="s">
        <v>43</v>
      </c>
      <c r="F52" s="1246"/>
      <c r="G52" s="1246"/>
      <c r="H52" s="1247"/>
      <c r="I52" s="107">
        <v>13252</v>
      </c>
      <c r="J52" s="108">
        <v>13179</v>
      </c>
      <c r="K52" s="108">
        <v>14087</v>
      </c>
      <c r="L52" s="108">
        <v>14146</v>
      </c>
      <c r="M52" s="109">
        <v>15033</v>
      </c>
    </row>
    <row r="53" spans="2:13" ht="27.75" customHeight="1" thickBot="1" x14ac:dyDescent="0.2">
      <c r="B53" s="1253" t="s">
        <v>44</v>
      </c>
      <c r="C53" s="1254"/>
      <c r="D53" s="113"/>
      <c r="E53" s="1255" t="s">
        <v>45</v>
      </c>
      <c r="F53" s="1255"/>
      <c r="G53" s="1255"/>
      <c r="H53" s="1256"/>
      <c r="I53" s="114">
        <v>-242</v>
      </c>
      <c r="J53" s="115">
        <v>502</v>
      </c>
      <c r="K53" s="115">
        <v>851</v>
      </c>
      <c r="L53" s="115">
        <v>2924</v>
      </c>
      <c r="M53" s="116">
        <v>2018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P5WOctVAhAiUR7xKUYAt7ZzpLlG5JKOx59mR9sf6WjxJsNHKXcAoKDzSEVtAPmoXq5f07hXdEsiY2/p0s24CQ==" saltValue="4CtMqNmXL3qAS6GNYDWVm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265" t="s">
        <v>48</v>
      </c>
      <c r="D55" s="1265"/>
      <c r="E55" s="1266"/>
      <c r="F55" s="128">
        <v>3187</v>
      </c>
      <c r="G55" s="128">
        <v>3461</v>
      </c>
      <c r="H55" s="129">
        <v>3366</v>
      </c>
    </row>
    <row r="56" spans="2:8" ht="52.5" customHeight="1" x14ac:dyDescent="0.15">
      <c r="B56" s="130"/>
      <c r="C56" s="1267" t="s">
        <v>49</v>
      </c>
      <c r="D56" s="1267"/>
      <c r="E56" s="1268"/>
      <c r="F56" s="131">
        <v>769</v>
      </c>
      <c r="G56" s="131">
        <v>522</v>
      </c>
      <c r="H56" s="132">
        <v>423</v>
      </c>
    </row>
    <row r="57" spans="2:8" ht="53.25" customHeight="1" x14ac:dyDescent="0.15">
      <c r="B57" s="130"/>
      <c r="C57" s="1269" t="s">
        <v>50</v>
      </c>
      <c r="D57" s="1269"/>
      <c r="E57" s="1270"/>
      <c r="F57" s="133">
        <v>4399</v>
      </c>
      <c r="G57" s="133">
        <v>3888</v>
      </c>
      <c r="H57" s="134">
        <v>3241</v>
      </c>
    </row>
    <row r="58" spans="2:8" ht="45.75" customHeight="1" x14ac:dyDescent="0.15">
      <c r="B58" s="135"/>
      <c r="C58" s="1257" t="s">
        <v>616</v>
      </c>
      <c r="D58" s="1258"/>
      <c r="E58" s="1259"/>
      <c r="F58" s="136">
        <v>2183</v>
      </c>
      <c r="G58" s="136">
        <v>2183</v>
      </c>
      <c r="H58" s="137">
        <v>2183</v>
      </c>
    </row>
    <row r="59" spans="2:8" ht="45.75" customHeight="1" x14ac:dyDescent="0.15">
      <c r="B59" s="135"/>
      <c r="C59" s="1257" t="s">
        <v>617</v>
      </c>
      <c r="D59" s="1258"/>
      <c r="E59" s="1259"/>
      <c r="F59" s="136">
        <v>79</v>
      </c>
      <c r="G59" s="136">
        <v>190</v>
      </c>
      <c r="H59" s="137">
        <v>347</v>
      </c>
    </row>
    <row r="60" spans="2:8" ht="45.75" customHeight="1" x14ac:dyDescent="0.15">
      <c r="B60" s="135"/>
      <c r="C60" s="1257" t="s">
        <v>618</v>
      </c>
      <c r="D60" s="1258"/>
      <c r="E60" s="1259"/>
      <c r="F60" s="136">
        <v>492</v>
      </c>
      <c r="G60" s="136">
        <v>157</v>
      </c>
      <c r="H60" s="137">
        <v>165</v>
      </c>
    </row>
    <row r="61" spans="2:8" ht="45.75" customHeight="1" x14ac:dyDescent="0.15">
      <c r="B61" s="135"/>
      <c r="C61" s="1257" t="s">
        <v>619</v>
      </c>
      <c r="D61" s="1258"/>
      <c r="E61" s="1259"/>
      <c r="F61" s="136">
        <v>249</v>
      </c>
      <c r="G61" s="136">
        <v>132</v>
      </c>
      <c r="H61" s="137">
        <v>93</v>
      </c>
    </row>
    <row r="62" spans="2:8" ht="45.75" customHeight="1" thickBot="1" x14ac:dyDescent="0.2">
      <c r="B62" s="138"/>
      <c r="C62" s="1260" t="s">
        <v>620</v>
      </c>
      <c r="D62" s="1261"/>
      <c r="E62" s="1262"/>
      <c r="F62" s="139">
        <v>141</v>
      </c>
      <c r="G62" s="139">
        <v>89</v>
      </c>
      <c r="H62" s="140">
        <v>90</v>
      </c>
    </row>
    <row r="63" spans="2:8" ht="52.5" customHeight="1" thickBot="1" x14ac:dyDescent="0.2">
      <c r="B63" s="141"/>
      <c r="C63" s="1263" t="s">
        <v>51</v>
      </c>
      <c r="D63" s="1263"/>
      <c r="E63" s="1264"/>
      <c r="F63" s="142">
        <v>8355</v>
      </c>
      <c r="G63" s="142">
        <v>7871</v>
      </c>
      <c r="H63" s="143">
        <v>7029</v>
      </c>
    </row>
    <row r="64" spans="2:8" ht="15" customHeight="1" x14ac:dyDescent="0.15"/>
  </sheetData>
  <sheetProtection algorithmName="SHA-512" hashValue="EMUVY6D2PQwdE0zR6OvxK+2bBXLk8DpG0l4Sg7tKiH4lKwS0P2MexC2SSML0y+BPj05cirs6pWTUkgNHlhjLaQ==" saltValue="9l8/iuVUbs4i6Qn3hv18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election activeCell="A15" sqref="A15"/>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2"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3"/>
      <c r="DG10" s="293"/>
      <c r="DH10" s="293"/>
      <c r="DI10" s="293"/>
      <c r="DJ10" s="293"/>
      <c r="DK10" s="293"/>
      <c r="DL10" s="293"/>
      <c r="DM10" s="293"/>
      <c r="DN10" s="293"/>
      <c r="DO10" s="293"/>
      <c r="DP10" s="293"/>
      <c r="DQ10" s="293"/>
      <c r="DR10" s="293"/>
      <c r="DS10" s="293"/>
      <c r="DT10" s="293"/>
      <c r="DU10" s="293"/>
      <c r="DV10" s="293"/>
      <c r="DW10" s="293"/>
      <c r="EM10" s="292" t="s">
        <v>626</v>
      </c>
    </row>
    <row r="11" spans="1:143" s="292"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3"/>
      <c r="DG12" s="293"/>
      <c r="DH12" s="293"/>
      <c r="DI12" s="293"/>
      <c r="DJ12" s="293"/>
      <c r="DK12" s="293"/>
      <c r="DL12" s="293"/>
      <c r="DM12" s="293"/>
      <c r="DN12" s="293"/>
      <c r="DO12" s="293"/>
      <c r="DP12" s="293"/>
      <c r="DQ12" s="293"/>
      <c r="DR12" s="293"/>
      <c r="DS12" s="293"/>
      <c r="DT12" s="293"/>
      <c r="DU12" s="293"/>
      <c r="DV12" s="293"/>
      <c r="DW12" s="293"/>
      <c r="EM12" s="292" t="s">
        <v>626</v>
      </c>
    </row>
    <row r="13" spans="1:143" s="292"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627</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628</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629</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630</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569</v>
      </c>
      <c r="BQ50" s="1305"/>
      <c r="BR50" s="1305"/>
      <c r="BS50" s="1305"/>
      <c r="BT50" s="1305"/>
      <c r="BU50" s="1305"/>
      <c r="BV50" s="1305"/>
      <c r="BW50" s="1305"/>
      <c r="BX50" s="1305" t="s">
        <v>570</v>
      </c>
      <c r="BY50" s="1305"/>
      <c r="BZ50" s="1305"/>
      <c r="CA50" s="1305"/>
      <c r="CB50" s="1305"/>
      <c r="CC50" s="1305"/>
      <c r="CD50" s="1305"/>
      <c r="CE50" s="1305"/>
      <c r="CF50" s="1305" t="s">
        <v>571</v>
      </c>
      <c r="CG50" s="1305"/>
      <c r="CH50" s="1305"/>
      <c r="CI50" s="1305"/>
      <c r="CJ50" s="1305"/>
      <c r="CK50" s="1305"/>
      <c r="CL50" s="1305"/>
      <c r="CM50" s="1305"/>
      <c r="CN50" s="1305" t="s">
        <v>572</v>
      </c>
      <c r="CO50" s="1305"/>
      <c r="CP50" s="1305"/>
      <c r="CQ50" s="1305"/>
      <c r="CR50" s="1305"/>
      <c r="CS50" s="1305"/>
      <c r="CT50" s="1305"/>
      <c r="CU50" s="1305"/>
      <c r="CV50" s="1305" t="s">
        <v>573</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631</v>
      </c>
      <c r="AO51" s="1309"/>
      <c r="AP51" s="1309"/>
      <c r="AQ51" s="1309"/>
      <c r="AR51" s="1309"/>
      <c r="AS51" s="1309"/>
      <c r="AT51" s="1309"/>
      <c r="AU51" s="1309"/>
      <c r="AV51" s="1309"/>
      <c r="AW51" s="1309"/>
      <c r="AX51" s="1309"/>
      <c r="AY51" s="1309"/>
      <c r="AZ51" s="1309"/>
      <c r="BA51" s="1309"/>
      <c r="BB51" s="1309" t="s">
        <v>632</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v>5.9</v>
      </c>
      <c r="BY51" s="1310"/>
      <c r="BZ51" s="1310"/>
      <c r="CA51" s="1310"/>
      <c r="CB51" s="1310"/>
      <c r="CC51" s="1310"/>
      <c r="CD51" s="1310"/>
      <c r="CE51" s="1310"/>
      <c r="CF51" s="1310">
        <v>10.5</v>
      </c>
      <c r="CG51" s="1310"/>
      <c r="CH51" s="1310"/>
      <c r="CI51" s="1310"/>
      <c r="CJ51" s="1310"/>
      <c r="CK51" s="1310"/>
      <c r="CL51" s="1310"/>
      <c r="CM51" s="1310"/>
      <c r="CN51" s="1310">
        <v>36.9</v>
      </c>
      <c r="CO51" s="1310"/>
      <c r="CP51" s="1310"/>
      <c r="CQ51" s="1310"/>
      <c r="CR51" s="1310"/>
      <c r="CS51" s="1310"/>
      <c r="CT51" s="1310"/>
      <c r="CU51" s="1310"/>
      <c r="CV51" s="1310">
        <v>24.9</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633</v>
      </c>
      <c r="BC53" s="1309"/>
      <c r="BD53" s="1309"/>
      <c r="BE53" s="1309"/>
      <c r="BF53" s="1309"/>
      <c r="BG53" s="1309"/>
      <c r="BH53" s="1309"/>
      <c r="BI53" s="1309"/>
      <c r="BJ53" s="1309"/>
      <c r="BK53" s="1309"/>
      <c r="BL53" s="1309"/>
      <c r="BM53" s="1309"/>
      <c r="BN53" s="1309"/>
      <c r="BO53" s="1309"/>
      <c r="BP53" s="1310">
        <v>68.3</v>
      </c>
      <c r="BQ53" s="1310"/>
      <c r="BR53" s="1310"/>
      <c r="BS53" s="1310"/>
      <c r="BT53" s="1310"/>
      <c r="BU53" s="1310"/>
      <c r="BV53" s="1310"/>
      <c r="BW53" s="1310"/>
      <c r="BX53" s="1310">
        <v>69.900000000000006</v>
      </c>
      <c r="BY53" s="1310"/>
      <c r="BZ53" s="1310"/>
      <c r="CA53" s="1310"/>
      <c r="CB53" s="1310"/>
      <c r="CC53" s="1310"/>
      <c r="CD53" s="1310"/>
      <c r="CE53" s="1310"/>
      <c r="CF53" s="1310">
        <v>70.7</v>
      </c>
      <c r="CG53" s="1310"/>
      <c r="CH53" s="1310"/>
      <c r="CI53" s="1310"/>
      <c r="CJ53" s="1310"/>
      <c r="CK53" s="1310"/>
      <c r="CL53" s="1310"/>
      <c r="CM53" s="1310"/>
      <c r="CN53" s="1310">
        <v>72</v>
      </c>
      <c r="CO53" s="1310"/>
      <c r="CP53" s="1310"/>
      <c r="CQ53" s="1310"/>
      <c r="CR53" s="1310"/>
      <c r="CS53" s="1310"/>
      <c r="CT53" s="1310"/>
      <c r="CU53" s="1310"/>
      <c r="CV53" s="1310">
        <v>73.7</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634</v>
      </c>
      <c r="AO55" s="1305"/>
      <c r="AP55" s="1305"/>
      <c r="AQ55" s="1305"/>
      <c r="AR55" s="1305"/>
      <c r="AS55" s="1305"/>
      <c r="AT55" s="1305"/>
      <c r="AU55" s="1305"/>
      <c r="AV55" s="1305"/>
      <c r="AW55" s="1305"/>
      <c r="AX55" s="1305"/>
      <c r="AY55" s="1305"/>
      <c r="AZ55" s="1305"/>
      <c r="BA55" s="1305"/>
      <c r="BB55" s="1309" t="s">
        <v>632</v>
      </c>
      <c r="BC55" s="1309"/>
      <c r="BD55" s="1309"/>
      <c r="BE55" s="1309"/>
      <c r="BF55" s="1309"/>
      <c r="BG55" s="1309"/>
      <c r="BH55" s="1309"/>
      <c r="BI55" s="1309"/>
      <c r="BJ55" s="1309"/>
      <c r="BK55" s="1309"/>
      <c r="BL55" s="1309"/>
      <c r="BM55" s="1309"/>
      <c r="BN55" s="1309"/>
      <c r="BO55" s="1309"/>
      <c r="BP55" s="1310">
        <v>54.6</v>
      </c>
      <c r="BQ55" s="1310"/>
      <c r="BR55" s="1310"/>
      <c r="BS55" s="1310"/>
      <c r="BT55" s="1310"/>
      <c r="BU55" s="1310"/>
      <c r="BV55" s="1310"/>
      <c r="BW55" s="1310"/>
      <c r="BX55" s="1310">
        <v>53.2</v>
      </c>
      <c r="BY55" s="1310"/>
      <c r="BZ55" s="1310"/>
      <c r="CA55" s="1310"/>
      <c r="CB55" s="1310"/>
      <c r="CC55" s="1310"/>
      <c r="CD55" s="1310"/>
      <c r="CE55" s="1310"/>
      <c r="CF55" s="1310">
        <v>47.9</v>
      </c>
      <c r="CG55" s="1310"/>
      <c r="CH55" s="1310"/>
      <c r="CI55" s="1310"/>
      <c r="CJ55" s="1310"/>
      <c r="CK55" s="1310"/>
      <c r="CL55" s="1310"/>
      <c r="CM55" s="1310"/>
      <c r="CN55" s="1310">
        <v>49</v>
      </c>
      <c r="CO55" s="1310"/>
      <c r="CP55" s="1310"/>
      <c r="CQ55" s="1310"/>
      <c r="CR55" s="1310"/>
      <c r="CS55" s="1310"/>
      <c r="CT55" s="1310"/>
      <c r="CU55" s="1310"/>
      <c r="CV55" s="1310">
        <v>41.3</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633</v>
      </c>
      <c r="BC57" s="1309"/>
      <c r="BD57" s="1309"/>
      <c r="BE57" s="1309"/>
      <c r="BF57" s="1309"/>
      <c r="BG57" s="1309"/>
      <c r="BH57" s="1309"/>
      <c r="BI57" s="1309"/>
      <c r="BJ57" s="1309"/>
      <c r="BK57" s="1309"/>
      <c r="BL57" s="1309"/>
      <c r="BM57" s="1309"/>
      <c r="BN57" s="1309"/>
      <c r="BO57" s="1309"/>
      <c r="BP57" s="1310">
        <v>58.3</v>
      </c>
      <c r="BQ57" s="1310"/>
      <c r="BR57" s="1310"/>
      <c r="BS57" s="1310"/>
      <c r="BT57" s="1310"/>
      <c r="BU57" s="1310"/>
      <c r="BV57" s="1310"/>
      <c r="BW57" s="1310"/>
      <c r="BX57" s="1310">
        <v>59.6</v>
      </c>
      <c r="BY57" s="1310"/>
      <c r="BZ57" s="1310"/>
      <c r="CA57" s="1310"/>
      <c r="CB57" s="1310"/>
      <c r="CC57" s="1310"/>
      <c r="CD57" s="1310"/>
      <c r="CE57" s="1310"/>
      <c r="CF57" s="1310">
        <v>60.8</v>
      </c>
      <c r="CG57" s="1310"/>
      <c r="CH57" s="1310"/>
      <c r="CI57" s="1310"/>
      <c r="CJ57" s="1310"/>
      <c r="CK57" s="1310"/>
      <c r="CL57" s="1310"/>
      <c r="CM57" s="1310"/>
      <c r="CN57" s="1310">
        <v>61</v>
      </c>
      <c r="CO57" s="1310"/>
      <c r="CP57" s="1310"/>
      <c r="CQ57" s="1310"/>
      <c r="CR57" s="1310"/>
      <c r="CS57" s="1310"/>
      <c r="CT57" s="1310"/>
      <c r="CU57" s="1310"/>
      <c r="CV57" s="1310">
        <v>63</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635</v>
      </c>
    </row>
    <row r="64" spans="1:109" x14ac:dyDescent="0.15">
      <c r="B64" s="1280"/>
      <c r="G64" s="1287"/>
      <c r="I64" s="1320"/>
      <c r="J64" s="1320"/>
      <c r="K64" s="1320"/>
      <c r="L64" s="1320"/>
      <c r="M64" s="1320"/>
      <c r="N64" s="1321"/>
      <c r="AM64" s="1287"/>
      <c r="AN64" s="1287" t="s">
        <v>628</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636</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630</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569</v>
      </c>
      <c r="BQ72" s="1305"/>
      <c r="BR72" s="1305"/>
      <c r="BS72" s="1305"/>
      <c r="BT72" s="1305"/>
      <c r="BU72" s="1305"/>
      <c r="BV72" s="1305"/>
      <c r="BW72" s="1305"/>
      <c r="BX72" s="1305" t="s">
        <v>570</v>
      </c>
      <c r="BY72" s="1305"/>
      <c r="BZ72" s="1305"/>
      <c r="CA72" s="1305"/>
      <c r="CB72" s="1305"/>
      <c r="CC72" s="1305"/>
      <c r="CD72" s="1305"/>
      <c r="CE72" s="1305"/>
      <c r="CF72" s="1305" t="s">
        <v>571</v>
      </c>
      <c r="CG72" s="1305"/>
      <c r="CH72" s="1305"/>
      <c r="CI72" s="1305"/>
      <c r="CJ72" s="1305"/>
      <c r="CK72" s="1305"/>
      <c r="CL72" s="1305"/>
      <c r="CM72" s="1305"/>
      <c r="CN72" s="1305" t="s">
        <v>572</v>
      </c>
      <c r="CO72" s="1305"/>
      <c r="CP72" s="1305"/>
      <c r="CQ72" s="1305"/>
      <c r="CR72" s="1305"/>
      <c r="CS72" s="1305"/>
      <c r="CT72" s="1305"/>
      <c r="CU72" s="1305"/>
      <c r="CV72" s="1305" t="s">
        <v>573</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631</v>
      </c>
      <c r="AO73" s="1309"/>
      <c r="AP73" s="1309"/>
      <c r="AQ73" s="1309"/>
      <c r="AR73" s="1309"/>
      <c r="AS73" s="1309"/>
      <c r="AT73" s="1309"/>
      <c r="AU73" s="1309"/>
      <c r="AV73" s="1309"/>
      <c r="AW73" s="1309"/>
      <c r="AX73" s="1309"/>
      <c r="AY73" s="1309"/>
      <c r="AZ73" s="1309"/>
      <c r="BA73" s="1309"/>
      <c r="BB73" s="1309" t="s">
        <v>632</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v>5.9</v>
      </c>
      <c r="BY73" s="1310"/>
      <c r="BZ73" s="1310"/>
      <c r="CA73" s="1310"/>
      <c r="CB73" s="1310"/>
      <c r="CC73" s="1310"/>
      <c r="CD73" s="1310"/>
      <c r="CE73" s="1310"/>
      <c r="CF73" s="1310">
        <v>10.5</v>
      </c>
      <c r="CG73" s="1310"/>
      <c r="CH73" s="1310"/>
      <c r="CI73" s="1310"/>
      <c r="CJ73" s="1310"/>
      <c r="CK73" s="1310"/>
      <c r="CL73" s="1310"/>
      <c r="CM73" s="1310"/>
      <c r="CN73" s="1310">
        <v>36.9</v>
      </c>
      <c r="CO73" s="1310"/>
      <c r="CP73" s="1310"/>
      <c r="CQ73" s="1310"/>
      <c r="CR73" s="1310"/>
      <c r="CS73" s="1310"/>
      <c r="CT73" s="1310"/>
      <c r="CU73" s="1310"/>
      <c r="CV73" s="1310">
        <v>24.9</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637</v>
      </c>
      <c r="BC75" s="1309"/>
      <c r="BD75" s="1309"/>
      <c r="BE75" s="1309"/>
      <c r="BF75" s="1309"/>
      <c r="BG75" s="1309"/>
      <c r="BH75" s="1309"/>
      <c r="BI75" s="1309"/>
      <c r="BJ75" s="1309"/>
      <c r="BK75" s="1309"/>
      <c r="BL75" s="1309"/>
      <c r="BM75" s="1309"/>
      <c r="BN75" s="1309"/>
      <c r="BO75" s="1309"/>
      <c r="BP75" s="1310">
        <v>4.4000000000000004</v>
      </c>
      <c r="BQ75" s="1310"/>
      <c r="BR75" s="1310"/>
      <c r="BS75" s="1310"/>
      <c r="BT75" s="1310"/>
      <c r="BU75" s="1310"/>
      <c r="BV75" s="1310"/>
      <c r="BW75" s="1310"/>
      <c r="BX75" s="1310">
        <v>4.5</v>
      </c>
      <c r="BY75" s="1310"/>
      <c r="BZ75" s="1310"/>
      <c r="CA75" s="1310"/>
      <c r="CB75" s="1310"/>
      <c r="CC75" s="1310"/>
      <c r="CD75" s="1310"/>
      <c r="CE75" s="1310"/>
      <c r="CF75" s="1310">
        <v>4.7</v>
      </c>
      <c r="CG75" s="1310"/>
      <c r="CH75" s="1310"/>
      <c r="CI75" s="1310"/>
      <c r="CJ75" s="1310"/>
      <c r="CK75" s="1310"/>
      <c r="CL75" s="1310"/>
      <c r="CM75" s="1310"/>
      <c r="CN75" s="1310">
        <v>4.5</v>
      </c>
      <c r="CO75" s="1310"/>
      <c r="CP75" s="1310"/>
      <c r="CQ75" s="1310"/>
      <c r="CR75" s="1310"/>
      <c r="CS75" s="1310"/>
      <c r="CT75" s="1310"/>
      <c r="CU75" s="1310"/>
      <c r="CV75" s="1310">
        <v>4.3</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634</v>
      </c>
      <c r="AO77" s="1305"/>
      <c r="AP77" s="1305"/>
      <c r="AQ77" s="1305"/>
      <c r="AR77" s="1305"/>
      <c r="AS77" s="1305"/>
      <c r="AT77" s="1305"/>
      <c r="AU77" s="1305"/>
      <c r="AV77" s="1305"/>
      <c r="AW77" s="1305"/>
      <c r="AX77" s="1305"/>
      <c r="AY77" s="1305"/>
      <c r="AZ77" s="1305"/>
      <c r="BA77" s="1305"/>
      <c r="BB77" s="1309" t="s">
        <v>632</v>
      </c>
      <c r="BC77" s="1309"/>
      <c r="BD77" s="1309"/>
      <c r="BE77" s="1309"/>
      <c r="BF77" s="1309"/>
      <c r="BG77" s="1309"/>
      <c r="BH77" s="1309"/>
      <c r="BI77" s="1309"/>
      <c r="BJ77" s="1309"/>
      <c r="BK77" s="1309"/>
      <c r="BL77" s="1309"/>
      <c r="BM77" s="1309"/>
      <c r="BN77" s="1309"/>
      <c r="BO77" s="1309"/>
      <c r="BP77" s="1310">
        <v>54.6</v>
      </c>
      <c r="BQ77" s="1310"/>
      <c r="BR77" s="1310"/>
      <c r="BS77" s="1310"/>
      <c r="BT77" s="1310"/>
      <c r="BU77" s="1310"/>
      <c r="BV77" s="1310"/>
      <c r="BW77" s="1310"/>
      <c r="BX77" s="1310">
        <v>53.2</v>
      </c>
      <c r="BY77" s="1310"/>
      <c r="BZ77" s="1310"/>
      <c r="CA77" s="1310"/>
      <c r="CB77" s="1310"/>
      <c r="CC77" s="1310"/>
      <c r="CD77" s="1310"/>
      <c r="CE77" s="1310"/>
      <c r="CF77" s="1310">
        <v>47.9</v>
      </c>
      <c r="CG77" s="1310"/>
      <c r="CH77" s="1310"/>
      <c r="CI77" s="1310"/>
      <c r="CJ77" s="1310"/>
      <c r="CK77" s="1310"/>
      <c r="CL77" s="1310"/>
      <c r="CM77" s="1310"/>
      <c r="CN77" s="1310">
        <v>49</v>
      </c>
      <c r="CO77" s="1310"/>
      <c r="CP77" s="1310"/>
      <c r="CQ77" s="1310"/>
      <c r="CR77" s="1310"/>
      <c r="CS77" s="1310"/>
      <c r="CT77" s="1310"/>
      <c r="CU77" s="1310"/>
      <c r="CV77" s="1310">
        <v>41.3</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637</v>
      </c>
      <c r="BC79" s="1309"/>
      <c r="BD79" s="1309"/>
      <c r="BE79" s="1309"/>
      <c r="BF79" s="1309"/>
      <c r="BG79" s="1309"/>
      <c r="BH79" s="1309"/>
      <c r="BI79" s="1309"/>
      <c r="BJ79" s="1309"/>
      <c r="BK79" s="1309"/>
      <c r="BL79" s="1309"/>
      <c r="BM79" s="1309"/>
      <c r="BN79" s="1309"/>
      <c r="BO79" s="1309"/>
      <c r="BP79" s="1310">
        <v>10</v>
      </c>
      <c r="BQ79" s="1310"/>
      <c r="BR79" s="1310"/>
      <c r="BS79" s="1310"/>
      <c r="BT79" s="1310"/>
      <c r="BU79" s="1310"/>
      <c r="BV79" s="1310"/>
      <c r="BW79" s="1310"/>
      <c r="BX79" s="1310">
        <v>9.8000000000000007</v>
      </c>
      <c r="BY79" s="1310"/>
      <c r="BZ79" s="1310"/>
      <c r="CA79" s="1310"/>
      <c r="CB79" s="1310"/>
      <c r="CC79" s="1310"/>
      <c r="CD79" s="1310"/>
      <c r="CE79" s="1310"/>
      <c r="CF79" s="1310">
        <v>9.6</v>
      </c>
      <c r="CG79" s="1310"/>
      <c r="CH79" s="1310"/>
      <c r="CI79" s="1310"/>
      <c r="CJ79" s="1310"/>
      <c r="CK79" s="1310"/>
      <c r="CL79" s="1310"/>
      <c r="CM79" s="1310"/>
      <c r="CN79" s="1310">
        <v>9.5</v>
      </c>
      <c r="CO79" s="1310"/>
      <c r="CP79" s="1310"/>
      <c r="CQ79" s="1310"/>
      <c r="CR79" s="1310"/>
      <c r="CS79" s="1310"/>
      <c r="CT79" s="1310"/>
      <c r="CU79" s="1310"/>
      <c r="CV79" s="1310">
        <v>9.1999999999999993</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wIY+CMJDMQlT0r/TbW3GYJU8Um1zocjjlxt655zwRqpMO2A7PMTunDgllPZ658f77HVyeuALqC8ZMdZremAlRQ==" saltValue="g14y4jYe8wCxNsI1J2jYj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BB75" sqref="BB75:BO7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YjRpb1j5l4MNYigsK+QgQHORgbSExemt3uqRcMmlL2Tee+fOHPSqGBVO45XTbXsLUkyehvkbSJLJJJHOgv+ZHA==" saltValue="8XrWTztmuotd1mUFNX+g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B75" sqref="BB75:BO7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zicJZfFx/UDsCcVGNN+Vc5jNx1pA67ZB8UYXchiv2iQUppjP1UxUwU84vPvlOKg7z/R0pxO1qmTgD8ELrTJbVg==" saltValue="UMW2J8E/LpyIJaR+YaxX+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151523</v>
      </c>
      <c r="E3" s="162"/>
      <c r="F3" s="163">
        <v>83280</v>
      </c>
      <c r="G3" s="164"/>
      <c r="H3" s="165"/>
    </row>
    <row r="4" spans="1:8" x14ac:dyDescent="0.15">
      <c r="A4" s="166"/>
      <c r="B4" s="167"/>
      <c r="C4" s="168"/>
      <c r="D4" s="169">
        <v>32295</v>
      </c>
      <c r="E4" s="170"/>
      <c r="F4" s="171">
        <v>43123</v>
      </c>
      <c r="G4" s="172"/>
      <c r="H4" s="173"/>
    </row>
    <row r="5" spans="1:8" x14ac:dyDescent="0.15">
      <c r="A5" s="154" t="s">
        <v>561</v>
      </c>
      <c r="B5" s="159"/>
      <c r="C5" s="160"/>
      <c r="D5" s="161">
        <v>190040</v>
      </c>
      <c r="E5" s="162"/>
      <c r="F5" s="163">
        <v>88968</v>
      </c>
      <c r="G5" s="164"/>
      <c r="H5" s="165"/>
    </row>
    <row r="6" spans="1:8" x14ac:dyDescent="0.15">
      <c r="A6" s="166"/>
      <c r="B6" s="167"/>
      <c r="C6" s="168"/>
      <c r="D6" s="169">
        <v>37209</v>
      </c>
      <c r="E6" s="170"/>
      <c r="F6" s="171">
        <v>45482</v>
      </c>
      <c r="G6" s="172"/>
      <c r="H6" s="173"/>
    </row>
    <row r="7" spans="1:8" x14ac:dyDescent="0.15">
      <c r="A7" s="154" t="s">
        <v>562</v>
      </c>
      <c r="B7" s="159"/>
      <c r="C7" s="160"/>
      <c r="D7" s="161">
        <v>259416</v>
      </c>
      <c r="E7" s="162"/>
      <c r="F7" s="163">
        <v>85173</v>
      </c>
      <c r="G7" s="164"/>
      <c r="H7" s="165"/>
    </row>
    <row r="8" spans="1:8" x14ac:dyDescent="0.15">
      <c r="A8" s="166"/>
      <c r="B8" s="167"/>
      <c r="C8" s="168"/>
      <c r="D8" s="169">
        <v>77696</v>
      </c>
      <c r="E8" s="170"/>
      <c r="F8" s="171">
        <v>43913</v>
      </c>
      <c r="G8" s="172"/>
      <c r="H8" s="173"/>
    </row>
    <row r="9" spans="1:8" x14ac:dyDescent="0.15">
      <c r="A9" s="154" t="s">
        <v>563</v>
      </c>
      <c r="B9" s="159"/>
      <c r="C9" s="160"/>
      <c r="D9" s="161">
        <v>212211</v>
      </c>
      <c r="E9" s="162"/>
      <c r="F9" s="163">
        <v>94081</v>
      </c>
      <c r="G9" s="164"/>
      <c r="H9" s="165"/>
    </row>
    <row r="10" spans="1:8" x14ac:dyDescent="0.15">
      <c r="A10" s="166"/>
      <c r="B10" s="167"/>
      <c r="C10" s="168"/>
      <c r="D10" s="169">
        <v>68972</v>
      </c>
      <c r="E10" s="170"/>
      <c r="F10" s="171">
        <v>48949</v>
      </c>
      <c r="G10" s="172"/>
      <c r="H10" s="173"/>
    </row>
    <row r="11" spans="1:8" x14ac:dyDescent="0.15">
      <c r="A11" s="154" t="s">
        <v>564</v>
      </c>
      <c r="B11" s="159"/>
      <c r="C11" s="160"/>
      <c r="D11" s="161">
        <v>249343</v>
      </c>
      <c r="E11" s="162"/>
      <c r="F11" s="163">
        <v>92632</v>
      </c>
      <c r="G11" s="164"/>
      <c r="H11" s="165"/>
    </row>
    <row r="12" spans="1:8" x14ac:dyDescent="0.15">
      <c r="A12" s="166"/>
      <c r="B12" s="167"/>
      <c r="C12" s="174"/>
      <c r="D12" s="169">
        <v>162825</v>
      </c>
      <c r="E12" s="170"/>
      <c r="F12" s="171">
        <v>47978</v>
      </c>
      <c r="G12" s="172"/>
      <c r="H12" s="173"/>
    </row>
    <row r="13" spans="1:8" x14ac:dyDescent="0.15">
      <c r="A13" s="154"/>
      <c r="B13" s="159"/>
      <c r="C13" s="175"/>
      <c r="D13" s="176">
        <v>212507</v>
      </c>
      <c r="E13" s="177"/>
      <c r="F13" s="178">
        <v>88827</v>
      </c>
      <c r="G13" s="179"/>
      <c r="H13" s="165"/>
    </row>
    <row r="14" spans="1:8" x14ac:dyDescent="0.15">
      <c r="A14" s="166"/>
      <c r="B14" s="167"/>
      <c r="C14" s="168"/>
      <c r="D14" s="169">
        <v>75799</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5.26</v>
      </c>
      <c r="C19" s="180">
        <f>ROUND(VALUE(SUBSTITUTE(実質収支比率等に係る経年分析!G$48,"▲","-")),2)</f>
        <v>5.05</v>
      </c>
      <c r="D19" s="180">
        <f>ROUND(VALUE(SUBSTITUTE(実質収支比率等に係る経年分析!H$48,"▲","-")),2)</f>
        <v>5.38</v>
      </c>
      <c r="E19" s="180">
        <f>ROUND(VALUE(SUBSTITUTE(実質収支比率等に係る経年分析!I$48,"▲","-")),2)</f>
        <v>5.97</v>
      </c>
      <c r="F19" s="180">
        <f>ROUND(VALUE(SUBSTITUTE(実質収支比率等に係る経年分析!J$48,"▲","-")),2)</f>
        <v>4.2</v>
      </c>
    </row>
    <row r="20" spans="1:11" x14ac:dyDescent="0.15">
      <c r="A20" s="180" t="s">
        <v>55</v>
      </c>
      <c r="B20" s="180">
        <f>ROUND(VALUE(SUBSTITUTE(実質収支比率等に係る経年分析!F$47,"▲","-")),2)</f>
        <v>36.89</v>
      </c>
      <c r="C20" s="180">
        <f>ROUND(VALUE(SUBSTITUTE(実質収支比率等に係る経年分析!G$47,"▲","-")),2)</f>
        <v>33.33</v>
      </c>
      <c r="D20" s="180">
        <f>ROUND(VALUE(SUBSTITUTE(実質収支比率等に係る経年分析!H$47,"▲","-")),2)</f>
        <v>32.950000000000003</v>
      </c>
      <c r="E20" s="180">
        <f>ROUND(VALUE(SUBSTITUTE(実質収支比率等に係る経年分析!I$47,"▲","-")),2)</f>
        <v>36.630000000000003</v>
      </c>
      <c r="F20" s="180">
        <f>ROUND(VALUE(SUBSTITUTE(実質収支比率等に係る経年分析!J$47,"▲","-")),2)</f>
        <v>34.97</v>
      </c>
    </row>
    <row r="21" spans="1:11" x14ac:dyDescent="0.15">
      <c r="A21" s="180" t="s">
        <v>56</v>
      </c>
      <c r="B21" s="180">
        <f>IF(ISNUMBER(VALUE(SUBSTITUTE(実質収支比率等に係る経年分析!F$49,"▲","-"))),ROUND(VALUE(SUBSTITUTE(実質収支比率等に係る経年分析!F$49,"▲","-")),2),NA())</f>
        <v>-4.29</v>
      </c>
      <c r="C21" s="180">
        <f>IF(ISNUMBER(VALUE(SUBSTITUTE(実質収支比率等に係る経年分析!G$49,"▲","-"))),ROUND(VALUE(SUBSTITUTE(実質収支比率等に係る経年分析!G$49,"▲","-")),2),NA())</f>
        <v>-5.24</v>
      </c>
      <c r="D21" s="180">
        <f>IF(ISNUMBER(VALUE(SUBSTITUTE(実質収支比率等に係る経年分析!H$49,"▲","-"))),ROUND(VALUE(SUBSTITUTE(実質収支比率等に係る経年分析!H$49,"▲","-")),2),NA())</f>
        <v>-1.95</v>
      </c>
      <c r="E21" s="180">
        <f>IF(ISNUMBER(VALUE(SUBSTITUTE(実質収支比率等に係る経年分析!I$49,"▲","-"))),ROUND(VALUE(SUBSTITUTE(実質収支比率等に係る経年分析!I$49,"▲","-")),2),NA())</f>
        <v>3.36</v>
      </c>
      <c r="F21" s="180">
        <f>IF(ISNUMBER(VALUE(SUBSTITUTE(実質収支比率等に係る経年分析!J$49,"▲","-"))),ROUND(VALUE(SUBSTITUTE(実質収支比率等に係る経年分析!J$49,"▲","-")),2),NA())</f>
        <v>-2.64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浄化槽整備推進事業特別会計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市立こども診療所特別会計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1.1100000000000001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1.1000000000000001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3.16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3.43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5.96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4.1900000000000004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1833</v>
      </c>
      <c r="E42" s="182"/>
      <c r="F42" s="182"/>
      <c r="G42" s="182">
        <f>'実質公債費比率（分子）の構造'!L$52</f>
        <v>1802</v>
      </c>
      <c r="H42" s="182"/>
      <c r="I42" s="182"/>
      <c r="J42" s="182">
        <f>'実質公債費比率（分子）の構造'!M$52</f>
        <v>1685</v>
      </c>
      <c r="K42" s="182"/>
      <c r="L42" s="182"/>
      <c r="M42" s="182">
        <f>'実質公債費比率（分子）の構造'!N$52</f>
        <v>1590</v>
      </c>
      <c r="N42" s="182"/>
      <c r="O42" s="182"/>
      <c r="P42" s="182">
        <f>'実質公債費比率（分子）の構造'!O$52</f>
        <v>1581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34</v>
      </c>
      <c r="C44" s="182"/>
      <c r="D44" s="182"/>
      <c r="E44" s="182">
        <f>'実質公債費比率（分子）の構造'!L$50</f>
        <v>35</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166</v>
      </c>
      <c r="C46" s="182"/>
      <c r="D46" s="182"/>
      <c r="E46" s="182">
        <f>'実質公債費比率（分子）の構造'!L$48</f>
        <v>166</v>
      </c>
      <c r="F46" s="182"/>
      <c r="G46" s="182"/>
      <c r="H46" s="182">
        <f>'実質公債費比率（分子）の構造'!M$48</f>
        <v>152</v>
      </c>
      <c r="I46" s="182"/>
      <c r="J46" s="182"/>
      <c r="K46" s="182">
        <f>'実質公債費比率（分子）の構造'!N$48</f>
        <v>137</v>
      </c>
      <c r="L46" s="182"/>
      <c r="M46" s="182"/>
      <c r="N46" s="182">
        <f>'実質公債費比率（分子）の構造'!O$48</f>
        <v>137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2052</v>
      </c>
      <c r="C49" s="182"/>
      <c r="D49" s="182"/>
      <c r="E49" s="182">
        <f>'実質公債費比率（分子）の構造'!L$45</f>
        <v>2011</v>
      </c>
      <c r="F49" s="182"/>
      <c r="G49" s="182"/>
      <c r="H49" s="182">
        <f>'実質公債費比率（分子）の構造'!M$45</f>
        <v>1906</v>
      </c>
      <c r="I49" s="182"/>
      <c r="J49" s="182"/>
      <c r="K49" s="182">
        <f>'実質公債費比率（分子）の構造'!N$45</f>
        <v>1771</v>
      </c>
      <c r="L49" s="182"/>
      <c r="M49" s="182"/>
      <c r="N49" s="182">
        <f>'実質公債費比率（分子）の構造'!O$45</f>
        <v>1792</v>
      </c>
      <c r="O49" s="182"/>
      <c r="P49" s="182"/>
    </row>
    <row r="50" spans="1:16" x14ac:dyDescent="0.15">
      <c r="A50" s="182" t="s">
        <v>71</v>
      </c>
      <c r="B50" s="182" t="e">
        <f>NA()</f>
        <v>#N/A</v>
      </c>
      <c r="C50" s="182">
        <f>IF(ISNUMBER('実質公債費比率（分子）の構造'!K$53),'実質公債費比率（分子）の構造'!K$53,NA())</f>
        <v>419</v>
      </c>
      <c r="D50" s="182" t="e">
        <f>NA()</f>
        <v>#N/A</v>
      </c>
      <c r="E50" s="182" t="e">
        <f>NA()</f>
        <v>#N/A</v>
      </c>
      <c r="F50" s="182">
        <f>IF(ISNUMBER('実質公債費比率（分子）の構造'!L$53),'実質公債費比率（分子）の構造'!L$53,NA())</f>
        <v>410</v>
      </c>
      <c r="G50" s="182" t="e">
        <f>NA()</f>
        <v>#N/A</v>
      </c>
      <c r="H50" s="182" t="e">
        <f>NA()</f>
        <v>#N/A</v>
      </c>
      <c r="I50" s="182">
        <f>IF(ISNUMBER('実質公債費比率（分子）の構造'!M$53),'実質公債費比率（分子）の構造'!M$53,NA())</f>
        <v>373</v>
      </c>
      <c r="J50" s="182" t="e">
        <f>NA()</f>
        <v>#N/A</v>
      </c>
      <c r="K50" s="182" t="e">
        <f>NA()</f>
        <v>#N/A</v>
      </c>
      <c r="L50" s="182">
        <f>IF(ISNUMBER('実質公債費比率（分子）の構造'!N$53),'実質公債費比率（分子）の構造'!N$53,NA())</f>
        <v>318</v>
      </c>
      <c r="M50" s="182" t="e">
        <f>NA()</f>
        <v>#N/A</v>
      </c>
      <c r="N50" s="182" t="e">
        <f>NA()</f>
        <v>#N/A</v>
      </c>
      <c r="O50" s="182">
        <f>IF(ISNUMBER('実質公債費比率（分子）の構造'!O$53),'実質公債費比率（分子）の構造'!O$53,NA())</f>
        <v>348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13252</v>
      </c>
      <c r="E56" s="181"/>
      <c r="F56" s="181"/>
      <c r="G56" s="181">
        <f>'将来負担比率（分子）の構造'!J$52</f>
        <v>13179</v>
      </c>
      <c r="H56" s="181"/>
      <c r="I56" s="181"/>
      <c r="J56" s="181">
        <f>'将来負担比率（分子）の構造'!K$52</f>
        <v>14087</v>
      </c>
      <c r="K56" s="181"/>
      <c r="L56" s="181"/>
      <c r="M56" s="181">
        <f>'将来負担比率（分子）の構造'!L$52</f>
        <v>14146</v>
      </c>
      <c r="N56" s="181"/>
      <c r="O56" s="181"/>
      <c r="P56" s="181">
        <f>'将来負担比率（分子）の構造'!M$52</f>
        <v>15033</v>
      </c>
    </row>
    <row r="57" spans="1:16" x14ac:dyDescent="0.15">
      <c r="A57" s="181" t="s">
        <v>42</v>
      </c>
      <c r="B57" s="181"/>
      <c r="C57" s="181"/>
      <c r="D57" s="181">
        <f>'将来負担比率（分子）の構造'!I$51</f>
        <v>250</v>
      </c>
      <c r="E57" s="181"/>
      <c r="F57" s="181"/>
      <c r="G57" s="181">
        <f>'将来負担比率（分子）の構造'!J$51</f>
        <v>200</v>
      </c>
      <c r="H57" s="181"/>
      <c r="I57" s="181"/>
      <c r="J57" s="181">
        <f>'将来負担比率（分子）の構造'!K$51</f>
        <v>158</v>
      </c>
      <c r="K57" s="181"/>
      <c r="L57" s="181"/>
      <c r="M57" s="181">
        <f>'将来負担比率（分子）の構造'!L$51</f>
        <v>95</v>
      </c>
      <c r="N57" s="181"/>
      <c r="O57" s="181"/>
      <c r="P57" s="181">
        <f>'将来負担比率（分子）の構造'!M$51</f>
        <v>76</v>
      </c>
    </row>
    <row r="58" spans="1:16" x14ac:dyDescent="0.15">
      <c r="A58" s="181" t="s">
        <v>41</v>
      </c>
      <c r="B58" s="181"/>
      <c r="C58" s="181"/>
      <c r="D58" s="181">
        <f>'将来負担比率（分子）の構造'!I$50</f>
        <v>7965</v>
      </c>
      <c r="E58" s="181"/>
      <c r="F58" s="181"/>
      <c r="G58" s="181">
        <f>'将来負担比率（分子）の構造'!J$50</f>
        <v>7557</v>
      </c>
      <c r="H58" s="181"/>
      <c r="I58" s="181"/>
      <c r="J58" s="181">
        <f>'将来負担比率（分子）の構造'!K$50</f>
        <v>7292</v>
      </c>
      <c r="K58" s="181"/>
      <c r="L58" s="181"/>
      <c r="M58" s="181">
        <f>'将来負担比率（分子）の構造'!L$50</f>
        <v>5771</v>
      </c>
      <c r="N58" s="181"/>
      <c r="O58" s="181"/>
      <c r="P58" s="181">
        <f>'将来負担比率（分子）の構造'!M$50</f>
        <v>4932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2881</v>
      </c>
      <c r="C62" s="181"/>
      <c r="D62" s="181"/>
      <c r="E62" s="181">
        <f>'将来負担比率（分子）の構造'!J$45</f>
        <v>3094</v>
      </c>
      <c r="F62" s="181"/>
      <c r="G62" s="181"/>
      <c r="H62" s="181">
        <f>'将来負担比率（分子）の構造'!K$45</f>
        <v>2777</v>
      </c>
      <c r="I62" s="181"/>
      <c r="J62" s="181"/>
      <c r="K62" s="181">
        <f>'将来負担比率（分子）の構造'!L$45</f>
        <v>2653</v>
      </c>
      <c r="L62" s="181"/>
      <c r="M62" s="181"/>
      <c r="N62" s="181">
        <f>'将来負担比率（分子）の構造'!M$45</f>
        <v>2566</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1291</v>
      </c>
      <c r="C64" s="181"/>
      <c r="D64" s="181"/>
      <c r="E64" s="181">
        <f>'将来負担比率（分子）の構造'!J$43</f>
        <v>1235</v>
      </c>
      <c r="F64" s="181"/>
      <c r="G64" s="181"/>
      <c r="H64" s="181">
        <f>'将来負担比率（分子）の構造'!K$43</f>
        <v>1217</v>
      </c>
      <c r="I64" s="181"/>
      <c r="J64" s="181"/>
      <c r="K64" s="181">
        <f>'将来負担比率（分子）の構造'!L$43</f>
        <v>1147</v>
      </c>
      <c r="L64" s="181"/>
      <c r="M64" s="181"/>
      <c r="N64" s="181">
        <f>'将来負担比率（分子）の構造'!M$43</f>
        <v>1029</v>
      </c>
      <c r="O64" s="181"/>
      <c r="P64" s="181"/>
    </row>
    <row r="65" spans="1:16" x14ac:dyDescent="0.15">
      <c r="A65" s="181" t="s">
        <v>32</v>
      </c>
      <c r="B65" s="181">
        <f>'将来負担比率（分子）の構造'!I$42</f>
        <v>2353</v>
      </c>
      <c r="C65" s="181"/>
      <c r="D65" s="181"/>
      <c r="E65" s="181">
        <f>'将来負担比率（分子）の構造'!J$42</f>
        <v>2318</v>
      </c>
      <c r="F65" s="181"/>
      <c r="G65" s="181"/>
      <c r="H65" s="181">
        <f>'将来負担比率（分子）の構造'!K$42</f>
        <v>2318</v>
      </c>
      <c r="I65" s="181"/>
      <c r="J65" s="181"/>
      <c r="K65" s="181">
        <f>'将来負担比率（分子）の構造'!L$42</f>
        <v>2318</v>
      </c>
      <c r="L65" s="181"/>
      <c r="M65" s="181"/>
      <c r="N65" s="181" t="str">
        <f>'将来負担比率（分子）の構造'!M$42</f>
        <v>-</v>
      </c>
      <c r="O65" s="181"/>
      <c r="P65" s="181"/>
    </row>
    <row r="66" spans="1:16" x14ac:dyDescent="0.15">
      <c r="A66" s="181" t="s">
        <v>31</v>
      </c>
      <c r="B66" s="181">
        <f>'将来負担比率（分子）の構造'!I$41</f>
        <v>14700</v>
      </c>
      <c r="C66" s="181"/>
      <c r="D66" s="181"/>
      <c r="E66" s="181">
        <f>'将来負担比率（分子）の構造'!J$41</f>
        <v>14790</v>
      </c>
      <c r="F66" s="181"/>
      <c r="G66" s="181"/>
      <c r="H66" s="181">
        <f>'将来負担比率（分子）の構造'!K$41</f>
        <v>16075</v>
      </c>
      <c r="I66" s="181"/>
      <c r="J66" s="181"/>
      <c r="K66" s="181">
        <f>'将来負担比率（分子）の構造'!L$41</f>
        <v>16818</v>
      </c>
      <c r="L66" s="181"/>
      <c r="M66" s="181"/>
      <c r="N66" s="181">
        <f>'将来負担比率（分子）の構造'!M$41</f>
        <v>18464</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502</v>
      </c>
      <c r="G67" s="181" t="e">
        <f>NA()</f>
        <v>#N/A</v>
      </c>
      <c r="H67" s="181" t="e">
        <f>NA()</f>
        <v>#N/A</v>
      </c>
      <c r="I67" s="181">
        <f>IF(ISNUMBER('将来負担比率（分子）の構造'!K$53), IF('将来負担比率（分子）の構造'!K$53 &lt; 0, 0, '将来負担比率（分子）の構造'!K$53), NA())</f>
        <v>851</v>
      </c>
      <c r="J67" s="181" t="e">
        <f>NA()</f>
        <v>#N/A</v>
      </c>
      <c r="K67" s="181" t="e">
        <f>NA()</f>
        <v>#N/A</v>
      </c>
      <c r="L67" s="181">
        <f>IF(ISNUMBER('将来負担比率（分子）の構造'!L$53), IF('将来負担比率（分子）の構造'!L$53 &lt; 0, 0, '将来負担比率（分子）の構造'!L$53), NA())</f>
        <v>2924</v>
      </c>
      <c r="M67" s="181" t="e">
        <f>NA()</f>
        <v>#N/A</v>
      </c>
      <c r="N67" s="181" t="e">
        <f>NA()</f>
        <v>#N/A</v>
      </c>
      <c r="O67" s="181">
        <f>IF(ISNUMBER('将来負担比率（分子）の構造'!M$53), IF('将来負担比率（分子）の構造'!M$53 &lt; 0, 0, '将来負担比率（分子）の構造'!M$53), NA())</f>
        <v>2018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3187</v>
      </c>
      <c r="C72" s="185">
        <f>基金残高に係る経年分析!G55</f>
        <v>3461</v>
      </c>
      <c r="D72" s="185">
        <f>基金残高に係る経年分析!H55</f>
        <v>3366</v>
      </c>
    </row>
    <row r="73" spans="1:16" x14ac:dyDescent="0.15">
      <c r="A73" s="184" t="s">
        <v>78</v>
      </c>
      <c r="B73" s="185">
        <f>基金残高に係る経年分析!F56</f>
        <v>769</v>
      </c>
      <c r="C73" s="185">
        <f>基金残高に係る経年分析!G56</f>
        <v>522</v>
      </c>
      <c r="D73" s="185">
        <f>基金残高に係る経年分析!H56</f>
        <v>423</v>
      </c>
    </row>
    <row r="74" spans="1:16" x14ac:dyDescent="0.15">
      <c r="A74" s="184" t="s">
        <v>79</v>
      </c>
      <c r="B74" s="185">
        <f>基金残高に係る経年分析!F57</f>
        <v>4399</v>
      </c>
      <c r="C74" s="185">
        <f>基金残高に係る経年分析!G57</f>
        <v>3888</v>
      </c>
      <c r="D74" s="185">
        <f>基金残高に係る経年分析!H57</f>
        <v>3241</v>
      </c>
    </row>
  </sheetData>
  <sheetProtection algorithmName="SHA-512" hashValue="gNq1EVcEEua9yQNqPUD6NqPXkyOS3gcd0vtslUNOKAmYHwSjMpzZJnY6llzJuf6laky7975J6N5AM+MOFPJRyw==" saltValue="zNyzNDK4bDrOwDr4vTrh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1949831</v>
      </c>
      <c r="S5" s="637"/>
      <c r="T5" s="637"/>
      <c r="U5" s="637"/>
      <c r="V5" s="637"/>
      <c r="W5" s="637"/>
      <c r="X5" s="637"/>
      <c r="Y5" s="638"/>
      <c r="Z5" s="639">
        <v>7.9</v>
      </c>
      <c r="AA5" s="639"/>
      <c r="AB5" s="639"/>
      <c r="AC5" s="639"/>
      <c r="AD5" s="640">
        <v>1930130</v>
      </c>
      <c r="AE5" s="640"/>
      <c r="AF5" s="640"/>
      <c r="AG5" s="640"/>
      <c r="AH5" s="640"/>
      <c r="AI5" s="640"/>
      <c r="AJ5" s="640"/>
      <c r="AK5" s="640"/>
      <c r="AL5" s="641">
        <v>20.7</v>
      </c>
      <c r="AM5" s="642"/>
      <c r="AN5" s="642"/>
      <c r="AO5" s="643"/>
      <c r="AP5" s="633" t="s">
        <v>225</v>
      </c>
      <c r="AQ5" s="634"/>
      <c r="AR5" s="634"/>
      <c r="AS5" s="634"/>
      <c r="AT5" s="634"/>
      <c r="AU5" s="634"/>
      <c r="AV5" s="634"/>
      <c r="AW5" s="634"/>
      <c r="AX5" s="634"/>
      <c r="AY5" s="634"/>
      <c r="AZ5" s="634"/>
      <c r="BA5" s="634"/>
      <c r="BB5" s="634"/>
      <c r="BC5" s="634"/>
      <c r="BD5" s="634"/>
      <c r="BE5" s="634"/>
      <c r="BF5" s="635"/>
      <c r="BG5" s="647">
        <v>1920573</v>
      </c>
      <c r="BH5" s="648"/>
      <c r="BI5" s="648"/>
      <c r="BJ5" s="648"/>
      <c r="BK5" s="648"/>
      <c r="BL5" s="648"/>
      <c r="BM5" s="648"/>
      <c r="BN5" s="649"/>
      <c r="BO5" s="650">
        <v>98.5</v>
      </c>
      <c r="BP5" s="650"/>
      <c r="BQ5" s="650"/>
      <c r="BR5" s="650"/>
      <c r="BS5" s="651">
        <v>13908</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316378</v>
      </c>
      <c r="S6" s="648"/>
      <c r="T6" s="648"/>
      <c r="U6" s="648"/>
      <c r="V6" s="648"/>
      <c r="W6" s="648"/>
      <c r="X6" s="648"/>
      <c r="Y6" s="649"/>
      <c r="Z6" s="650">
        <v>1.3</v>
      </c>
      <c r="AA6" s="650"/>
      <c r="AB6" s="650"/>
      <c r="AC6" s="650"/>
      <c r="AD6" s="651">
        <v>316378</v>
      </c>
      <c r="AE6" s="651"/>
      <c r="AF6" s="651"/>
      <c r="AG6" s="651"/>
      <c r="AH6" s="651"/>
      <c r="AI6" s="651"/>
      <c r="AJ6" s="651"/>
      <c r="AK6" s="651"/>
      <c r="AL6" s="652">
        <v>3.4</v>
      </c>
      <c r="AM6" s="653"/>
      <c r="AN6" s="653"/>
      <c r="AO6" s="654"/>
      <c r="AP6" s="644" t="s">
        <v>230</v>
      </c>
      <c r="AQ6" s="645"/>
      <c r="AR6" s="645"/>
      <c r="AS6" s="645"/>
      <c r="AT6" s="645"/>
      <c r="AU6" s="645"/>
      <c r="AV6" s="645"/>
      <c r="AW6" s="645"/>
      <c r="AX6" s="645"/>
      <c r="AY6" s="645"/>
      <c r="AZ6" s="645"/>
      <c r="BA6" s="645"/>
      <c r="BB6" s="645"/>
      <c r="BC6" s="645"/>
      <c r="BD6" s="645"/>
      <c r="BE6" s="645"/>
      <c r="BF6" s="646"/>
      <c r="BG6" s="647">
        <v>1920573</v>
      </c>
      <c r="BH6" s="648"/>
      <c r="BI6" s="648"/>
      <c r="BJ6" s="648"/>
      <c r="BK6" s="648"/>
      <c r="BL6" s="648"/>
      <c r="BM6" s="648"/>
      <c r="BN6" s="649"/>
      <c r="BO6" s="650">
        <v>98.5</v>
      </c>
      <c r="BP6" s="650"/>
      <c r="BQ6" s="650"/>
      <c r="BR6" s="650"/>
      <c r="BS6" s="651">
        <v>13908</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179983</v>
      </c>
      <c r="CS6" s="648"/>
      <c r="CT6" s="648"/>
      <c r="CU6" s="648"/>
      <c r="CV6" s="648"/>
      <c r="CW6" s="648"/>
      <c r="CX6" s="648"/>
      <c r="CY6" s="649"/>
      <c r="CZ6" s="641">
        <v>0.8</v>
      </c>
      <c r="DA6" s="642"/>
      <c r="DB6" s="642"/>
      <c r="DC6" s="661"/>
      <c r="DD6" s="656" t="s">
        <v>232</v>
      </c>
      <c r="DE6" s="648"/>
      <c r="DF6" s="648"/>
      <c r="DG6" s="648"/>
      <c r="DH6" s="648"/>
      <c r="DI6" s="648"/>
      <c r="DJ6" s="648"/>
      <c r="DK6" s="648"/>
      <c r="DL6" s="648"/>
      <c r="DM6" s="648"/>
      <c r="DN6" s="648"/>
      <c r="DO6" s="648"/>
      <c r="DP6" s="649"/>
      <c r="DQ6" s="656">
        <v>179983</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1449</v>
      </c>
      <c r="S7" s="648"/>
      <c r="T7" s="648"/>
      <c r="U7" s="648"/>
      <c r="V7" s="648"/>
      <c r="W7" s="648"/>
      <c r="X7" s="648"/>
      <c r="Y7" s="649"/>
      <c r="Z7" s="650">
        <v>0</v>
      </c>
      <c r="AA7" s="650"/>
      <c r="AB7" s="650"/>
      <c r="AC7" s="650"/>
      <c r="AD7" s="651">
        <v>1449</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754579</v>
      </c>
      <c r="BH7" s="648"/>
      <c r="BI7" s="648"/>
      <c r="BJ7" s="648"/>
      <c r="BK7" s="648"/>
      <c r="BL7" s="648"/>
      <c r="BM7" s="648"/>
      <c r="BN7" s="649"/>
      <c r="BO7" s="650">
        <v>38.700000000000003</v>
      </c>
      <c r="BP7" s="650"/>
      <c r="BQ7" s="650"/>
      <c r="BR7" s="650"/>
      <c r="BS7" s="651">
        <v>13908</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5664435</v>
      </c>
      <c r="CS7" s="648"/>
      <c r="CT7" s="648"/>
      <c r="CU7" s="648"/>
      <c r="CV7" s="648"/>
      <c r="CW7" s="648"/>
      <c r="CX7" s="648"/>
      <c r="CY7" s="649"/>
      <c r="CZ7" s="650">
        <v>23.7</v>
      </c>
      <c r="DA7" s="650"/>
      <c r="DB7" s="650"/>
      <c r="DC7" s="650"/>
      <c r="DD7" s="656">
        <v>195733</v>
      </c>
      <c r="DE7" s="648"/>
      <c r="DF7" s="648"/>
      <c r="DG7" s="648"/>
      <c r="DH7" s="648"/>
      <c r="DI7" s="648"/>
      <c r="DJ7" s="648"/>
      <c r="DK7" s="648"/>
      <c r="DL7" s="648"/>
      <c r="DM7" s="648"/>
      <c r="DN7" s="648"/>
      <c r="DO7" s="648"/>
      <c r="DP7" s="649"/>
      <c r="DQ7" s="656">
        <v>2113798</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4211</v>
      </c>
      <c r="S8" s="648"/>
      <c r="T8" s="648"/>
      <c r="U8" s="648"/>
      <c r="V8" s="648"/>
      <c r="W8" s="648"/>
      <c r="X8" s="648"/>
      <c r="Y8" s="649"/>
      <c r="Z8" s="650">
        <v>0</v>
      </c>
      <c r="AA8" s="650"/>
      <c r="AB8" s="650"/>
      <c r="AC8" s="650"/>
      <c r="AD8" s="651">
        <v>4211</v>
      </c>
      <c r="AE8" s="651"/>
      <c r="AF8" s="651"/>
      <c r="AG8" s="651"/>
      <c r="AH8" s="651"/>
      <c r="AI8" s="651"/>
      <c r="AJ8" s="651"/>
      <c r="AK8" s="651"/>
      <c r="AL8" s="652">
        <v>0</v>
      </c>
      <c r="AM8" s="653"/>
      <c r="AN8" s="653"/>
      <c r="AO8" s="654"/>
      <c r="AP8" s="644" t="s">
        <v>237</v>
      </c>
      <c r="AQ8" s="645"/>
      <c r="AR8" s="645"/>
      <c r="AS8" s="645"/>
      <c r="AT8" s="645"/>
      <c r="AU8" s="645"/>
      <c r="AV8" s="645"/>
      <c r="AW8" s="645"/>
      <c r="AX8" s="645"/>
      <c r="AY8" s="645"/>
      <c r="AZ8" s="645"/>
      <c r="BA8" s="645"/>
      <c r="BB8" s="645"/>
      <c r="BC8" s="645"/>
      <c r="BD8" s="645"/>
      <c r="BE8" s="645"/>
      <c r="BF8" s="646"/>
      <c r="BG8" s="647">
        <v>31576</v>
      </c>
      <c r="BH8" s="648"/>
      <c r="BI8" s="648"/>
      <c r="BJ8" s="648"/>
      <c r="BK8" s="648"/>
      <c r="BL8" s="648"/>
      <c r="BM8" s="648"/>
      <c r="BN8" s="649"/>
      <c r="BO8" s="650">
        <v>1.6</v>
      </c>
      <c r="BP8" s="650"/>
      <c r="BQ8" s="650"/>
      <c r="BR8" s="650"/>
      <c r="BS8" s="656" t="s">
        <v>232</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4782552</v>
      </c>
      <c r="CS8" s="648"/>
      <c r="CT8" s="648"/>
      <c r="CU8" s="648"/>
      <c r="CV8" s="648"/>
      <c r="CW8" s="648"/>
      <c r="CX8" s="648"/>
      <c r="CY8" s="649"/>
      <c r="CZ8" s="650">
        <v>20</v>
      </c>
      <c r="DA8" s="650"/>
      <c r="DB8" s="650"/>
      <c r="DC8" s="650"/>
      <c r="DD8" s="656">
        <v>5998</v>
      </c>
      <c r="DE8" s="648"/>
      <c r="DF8" s="648"/>
      <c r="DG8" s="648"/>
      <c r="DH8" s="648"/>
      <c r="DI8" s="648"/>
      <c r="DJ8" s="648"/>
      <c r="DK8" s="648"/>
      <c r="DL8" s="648"/>
      <c r="DM8" s="648"/>
      <c r="DN8" s="648"/>
      <c r="DO8" s="648"/>
      <c r="DP8" s="649"/>
      <c r="DQ8" s="656">
        <v>2614682</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5034</v>
      </c>
      <c r="S9" s="648"/>
      <c r="T9" s="648"/>
      <c r="U9" s="648"/>
      <c r="V9" s="648"/>
      <c r="W9" s="648"/>
      <c r="X9" s="648"/>
      <c r="Y9" s="649"/>
      <c r="Z9" s="650">
        <v>0</v>
      </c>
      <c r="AA9" s="650"/>
      <c r="AB9" s="650"/>
      <c r="AC9" s="650"/>
      <c r="AD9" s="651">
        <v>5034</v>
      </c>
      <c r="AE9" s="651"/>
      <c r="AF9" s="651"/>
      <c r="AG9" s="651"/>
      <c r="AH9" s="651"/>
      <c r="AI9" s="651"/>
      <c r="AJ9" s="651"/>
      <c r="AK9" s="651"/>
      <c r="AL9" s="652">
        <v>0.1</v>
      </c>
      <c r="AM9" s="653"/>
      <c r="AN9" s="653"/>
      <c r="AO9" s="654"/>
      <c r="AP9" s="644" t="s">
        <v>240</v>
      </c>
      <c r="AQ9" s="645"/>
      <c r="AR9" s="645"/>
      <c r="AS9" s="645"/>
      <c r="AT9" s="645"/>
      <c r="AU9" s="645"/>
      <c r="AV9" s="645"/>
      <c r="AW9" s="645"/>
      <c r="AX9" s="645"/>
      <c r="AY9" s="645"/>
      <c r="AZ9" s="645"/>
      <c r="BA9" s="645"/>
      <c r="BB9" s="645"/>
      <c r="BC9" s="645"/>
      <c r="BD9" s="645"/>
      <c r="BE9" s="645"/>
      <c r="BF9" s="646"/>
      <c r="BG9" s="647">
        <v>604086</v>
      </c>
      <c r="BH9" s="648"/>
      <c r="BI9" s="648"/>
      <c r="BJ9" s="648"/>
      <c r="BK9" s="648"/>
      <c r="BL9" s="648"/>
      <c r="BM9" s="648"/>
      <c r="BN9" s="649"/>
      <c r="BO9" s="650">
        <v>31</v>
      </c>
      <c r="BP9" s="650"/>
      <c r="BQ9" s="650"/>
      <c r="BR9" s="650"/>
      <c r="BS9" s="656" t="s">
        <v>241</v>
      </c>
      <c r="BT9" s="648"/>
      <c r="BU9" s="648"/>
      <c r="BV9" s="648"/>
      <c r="BW9" s="648"/>
      <c r="BX9" s="648"/>
      <c r="BY9" s="648"/>
      <c r="BZ9" s="648"/>
      <c r="CA9" s="648"/>
      <c r="CB9" s="657"/>
      <c r="CD9" s="662" t="s">
        <v>242</v>
      </c>
      <c r="CE9" s="663"/>
      <c r="CF9" s="663"/>
      <c r="CG9" s="663"/>
      <c r="CH9" s="663"/>
      <c r="CI9" s="663"/>
      <c r="CJ9" s="663"/>
      <c r="CK9" s="663"/>
      <c r="CL9" s="663"/>
      <c r="CM9" s="663"/>
      <c r="CN9" s="663"/>
      <c r="CO9" s="663"/>
      <c r="CP9" s="663"/>
      <c r="CQ9" s="664"/>
      <c r="CR9" s="647">
        <v>1034990</v>
      </c>
      <c r="CS9" s="648"/>
      <c r="CT9" s="648"/>
      <c r="CU9" s="648"/>
      <c r="CV9" s="648"/>
      <c r="CW9" s="648"/>
      <c r="CX9" s="648"/>
      <c r="CY9" s="649"/>
      <c r="CZ9" s="650">
        <v>4.3</v>
      </c>
      <c r="DA9" s="650"/>
      <c r="DB9" s="650"/>
      <c r="DC9" s="650"/>
      <c r="DD9" s="656">
        <v>43842</v>
      </c>
      <c r="DE9" s="648"/>
      <c r="DF9" s="648"/>
      <c r="DG9" s="648"/>
      <c r="DH9" s="648"/>
      <c r="DI9" s="648"/>
      <c r="DJ9" s="648"/>
      <c r="DK9" s="648"/>
      <c r="DL9" s="648"/>
      <c r="DM9" s="648"/>
      <c r="DN9" s="648"/>
      <c r="DO9" s="648"/>
      <c r="DP9" s="649"/>
      <c r="DQ9" s="656">
        <v>816232</v>
      </c>
      <c r="DR9" s="648"/>
      <c r="DS9" s="648"/>
      <c r="DT9" s="648"/>
      <c r="DU9" s="648"/>
      <c r="DV9" s="648"/>
      <c r="DW9" s="648"/>
      <c r="DX9" s="648"/>
      <c r="DY9" s="648"/>
      <c r="DZ9" s="648"/>
      <c r="EA9" s="648"/>
      <c r="EB9" s="648"/>
      <c r="EC9" s="657"/>
    </row>
    <row r="10" spans="2:143" ht="11.25" customHeight="1" x14ac:dyDescent="0.15">
      <c r="B10" s="644" t="s">
        <v>243</v>
      </c>
      <c r="C10" s="645"/>
      <c r="D10" s="645"/>
      <c r="E10" s="645"/>
      <c r="F10" s="645"/>
      <c r="G10" s="645"/>
      <c r="H10" s="645"/>
      <c r="I10" s="645"/>
      <c r="J10" s="645"/>
      <c r="K10" s="645"/>
      <c r="L10" s="645"/>
      <c r="M10" s="645"/>
      <c r="N10" s="645"/>
      <c r="O10" s="645"/>
      <c r="P10" s="645"/>
      <c r="Q10" s="646"/>
      <c r="R10" s="647" t="s">
        <v>241</v>
      </c>
      <c r="S10" s="648"/>
      <c r="T10" s="648"/>
      <c r="U10" s="648"/>
      <c r="V10" s="648"/>
      <c r="W10" s="648"/>
      <c r="X10" s="648"/>
      <c r="Y10" s="649"/>
      <c r="Z10" s="650" t="s">
        <v>232</v>
      </c>
      <c r="AA10" s="650"/>
      <c r="AB10" s="650"/>
      <c r="AC10" s="650"/>
      <c r="AD10" s="651" t="s">
        <v>241</v>
      </c>
      <c r="AE10" s="651"/>
      <c r="AF10" s="651"/>
      <c r="AG10" s="651"/>
      <c r="AH10" s="651"/>
      <c r="AI10" s="651"/>
      <c r="AJ10" s="651"/>
      <c r="AK10" s="651"/>
      <c r="AL10" s="652" t="s">
        <v>241</v>
      </c>
      <c r="AM10" s="653"/>
      <c r="AN10" s="653"/>
      <c r="AO10" s="654"/>
      <c r="AP10" s="644" t="s">
        <v>244</v>
      </c>
      <c r="AQ10" s="645"/>
      <c r="AR10" s="645"/>
      <c r="AS10" s="645"/>
      <c r="AT10" s="645"/>
      <c r="AU10" s="645"/>
      <c r="AV10" s="645"/>
      <c r="AW10" s="645"/>
      <c r="AX10" s="645"/>
      <c r="AY10" s="645"/>
      <c r="AZ10" s="645"/>
      <c r="BA10" s="645"/>
      <c r="BB10" s="645"/>
      <c r="BC10" s="645"/>
      <c r="BD10" s="645"/>
      <c r="BE10" s="645"/>
      <c r="BF10" s="646"/>
      <c r="BG10" s="647">
        <v>59175</v>
      </c>
      <c r="BH10" s="648"/>
      <c r="BI10" s="648"/>
      <c r="BJ10" s="648"/>
      <c r="BK10" s="648"/>
      <c r="BL10" s="648"/>
      <c r="BM10" s="648"/>
      <c r="BN10" s="649"/>
      <c r="BO10" s="650">
        <v>3</v>
      </c>
      <c r="BP10" s="650"/>
      <c r="BQ10" s="650"/>
      <c r="BR10" s="650"/>
      <c r="BS10" s="656" t="s">
        <v>241</v>
      </c>
      <c r="BT10" s="648"/>
      <c r="BU10" s="648"/>
      <c r="BV10" s="648"/>
      <c r="BW10" s="648"/>
      <c r="BX10" s="648"/>
      <c r="BY10" s="648"/>
      <c r="BZ10" s="648"/>
      <c r="CA10" s="648"/>
      <c r="CB10" s="657"/>
      <c r="CD10" s="662" t="s">
        <v>245</v>
      </c>
      <c r="CE10" s="663"/>
      <c r="CF10" s="663"/>
      <c r="CG10" s="663"/>
      <c r="CH10" s="663"/>
      <c r="CI10" s="663"/>
      <c r="CJ10" s="663"/>
      <c r="CK10" s="663"/>
      <c r="CL10" s="663"/>
      <c r="CM10" s="663"/>
      <c r="CN10" s="663"/>
      <c r="CO10" s="663"/>
      <c r="CP10" s="663"/>
      <c r="CQ10" s="664"/>
      <c r="CR10" s="647">
        <v>9593</v>
      </c>
      <c r="CS10" s="648"/>
      <c r="CT10" s="648"/>
      <c r="CU10" s="648"/>
      <c r="CV10" s="648"/>
      <c r="CW10" s="648"/>
      <c r="CX10" s="648"/>
      <c r="CY10" s="649"/>
      <c r="CZ10" s="650">
        <v>0</v>
      </c>
      <c r="DA10" s="650"/>
      <c r="DB10" s="650"/>
      <c r="DC10" s="650"/>
      <c r="DD10" s="656" t="s">
        <v>241</v>
      </c>
      <c r="DE10" s="648"/>
      <c r="DF10" s="648"/>
      <c r="DG10" s="648"/>
      <c r="DH10" s="648"/>
      <c r="DI10" s="648"/>
      <c r="DJ10" s="648"/>
      <c r="DK10" s="648"/>
      <c r="DL10" s="648"/>
      <c r="DM10" s="648"/>
      <c r="DN10" s="648"/>
      <c r="DO10" s="648"/>
      <c r="DP10" s="649"/>
      <c r="DQ10" s="656">
        <v>7358</v>
      </c>
      <c r="DR10" s="648"/>
      <c r="DS10" s="648"/>
      <c r="DT10" s="648"/>
      <c r="DU10" s="648"/>
      <c r="DV10" s="648"/>
      <c r="DW10" s="648"/>
      <c r="DX10" s="648"/>
      <c r="DY10" s="648"/>
      <c r="DZ10" s="648"/>
      <c r="EA10" s="648"/>
      <c r="EB10" s="648"/>
      <c r="EC10" s="657"/>
    </row>
    <row r="11" spans="2:143" ht="11.25" customHeight="1" x14ac:dyDescent="0.15">
      <c r="B11" s="644" t="s">
        <v>246</v>
      </c>
      <c r="C11" s="645"/>
      <c r="D11" s="645"/>
      <c r="E11" s="645"/>
      <c r="F11" s="645"/>
      <c r="G11" s="645"/>
      <c r="H11" s="645"/>
      <c r="I11" s="645"/>
      <c r="J11" s="645"/>
      <c r="K11" s="645"/>
      <c r="L11" s="645"/>
      <c r="M11" s="645"/>
      <c r="N11" s="645"/>
      <c r="O11" s="645"/>
      <c r="P11" s="645"/>
      <c r="Q11" s="646"/>
      <c r="R11" s="647">
        <v>476287</v>
      </c>
      <c r="S11" s="648"/>
      <c r="T11" s="648"/>
      <c r="U11" s="648"/>
      <c r="V11" s="648"/>
      <c r="W11" s="648"/>
      <c r="X11" s="648"/>
      <c r="Y11" s="649"/>
      <c r="Z11" s="652">
        <v>1.9</v>
      </c>
      <c r="AA11" s="653"/>
      <c r="AB11" s="653"/>
      <c r="AC11" s="665"/>
      <c r="AD11" s="656">
        <v>476287</v>
      </c>
      <c r="AE11" s="648"/>
      <c r="AF11" s="648"/>
      <c r="AG11" s="648"/>
      <c r="AH11" s="648"/>
      <c r="AI11" s="648"/>
      <c r="AJ11" s="648"/>
      <c r="AK11" s="649"/>
      <c r="AL11" s="652">
        <v>5.0999999999999996</v>
      </c>
      <c r="AM11" s="653"/>
      <c r="AN11" s="653"/>
      <c r="AO11" s="654"/>
      <c r="AP11" s="644" t="s">
        <v>247</v>
      </c>
      <c r="AQ11" s="645"/>
      <c r="AR11" s="645"/>
      <c r="AS11" s="645"/>
      <c r="AT11" s="645"/>
      <c r="AU11" s="645"/>
      <c r="AV11" s="645"/>
      <c r="AW11" s="645"/>
      <c r="AX11" s="645"/>
      <c r="AY11" s="645"/>
      <c r="AZ11" s="645"/>
      <c r="BA11" s="645"/>
      <c r="BB11" s="645"/>
      <c r="BC11" s="645"/>
      <c r="BD11" s="645"/>
      <c r="BE11" s="645"/>
      <c r="BF11" s="646"/>
      <c r="BG11" s="647">
        <v>59742</v>
      </c>
      <c r="BH11" s="648"/>
      <c r="BI11" s="648"/>
      <c r="BJ11" s="648"/>
      <c r="BK11" s="648"/>
      <c r="BL11" s="648"/>
      <c r="BM11" s="648"/>
      <c r="BN11" s="649"/>
      <c r="BO11" s="650">
        <v>3.1</v>
      </c>
      <c r="BP11" s="650"/>
      <c r="BQ11" s="650"/>
      <c r="BR11" s="650"/>
      <c r="BS11" s="656">
        <v>13908</v>
      </c>
      <c r="BT11" s="648"/>
      <c r="BU11" s="648"/>
      <c r="BV11" s="648"/>
      <c r="BW11" s="648"/>
      <c r="BX11" s="648"/>
      <c r="BY11" s="648"/>
      <c r="BZ11" s="648"/>
      <c r="CA11" s="648"/>
      <c r="CB11" s="657"/>
      <c r="CD11" s="662" t="s">
        <v>248</v>
      </c>
      <c r="CE11" s="663"/>
      <c r="CF11" s="663"/>
      <c r="CG11" s="663"/>
      <c r="CH11" s="663"/>
      <c r="CI11" s="663"/>
      <c r="CJ11" s="663"/>
      <c r="CK11" s="663"/>
      <c r="CL11" s="663"/>
      <c r="CM11" s="663"/>
      <c r="CN11" s="663"/>
      <c r="CO11" s="663"/>
      <c r="CP11" s="663"/>
      <c r="CQ11" s="664"/>
      <c r="CR11" s="647">
        <v>5547368</v>
      </c>
      <c r="CS11" s="648"/>
      <c r="CT11" s="648"/>
      <c r="CU11" s="648"/>
      <c r="CV11" s="648"/>
      <c r="CW11" s="648"/>
      <c r="CX11" s="648"/>
      <c r="CY11" s="649"/>
      <c r="CZ11" s="650">
        <v>23.2</v>
      </c>
      <c r="DA11" s="650"/>
      <c r="DB11" s="650"/>
      <c r="DC11" s="650"/>
      <c r="DD11" s="656">
        <v>3965402</v>
      </c>
      <c r="DE11" s="648"/>
      <c r="DF11" s="648"/>
      <c r="DG11" s="648"/>
      <c r="DH11" s="648"/>
      <c r="DI11" s="648"/>
      <c r="DJ11" s="648"/>
      <c r="DK11" s="648"/>
      <c r="DL11" s="648"/>
      <c r="DM11" s="648"/>
      <c r="DN11" s="648"/>
      <c r="DO11" s="648"/>
      <c r="DP11" s="649"/>
      <c r="DQ11" s="656">
        <v>963957</v>
      </c>
      <c r="DR11" s="648"/>
      <c r="DS11" s="648"/>
      <c r="DT11" s="648"/>
      <c r="DU11" s="648"/>
      <c r="DV11" s="648"/>
      <c r="DW11" s="648"/>
      <c r="DX11" s="648"/>
      <c r="DY11" s="648"/>
      <c r="DZ11" s="648"/>
      <c r="EA11" s="648"/>
      <c r="EB11" s="648"/>
      <c r="EC11" s="657"/>
    </row>
    <row r="12" spans="2:143" ht="11.25" customHeight="1" x14ac:dyDescent="0.15">
      <c r="B12" s="644" t="s">
        <v>249</v>
      </c>
      <c r="C12" s="645"/>
      <c r="D12" s="645"/>
      <c r="E12" s="645"/>
      <c r="F12" s="645"/>
      <c r="G12" s="645"/>
      <c r="H12" s="645"/>
      <c r="I12" s="645"/>
      <c r="J12" s="645"/>
      <c r="K12" s="645"/>
      <c r="L12" s="645"/>
      <c r="M12" s="645"/>
      <c r="N12" s="645"/>
      <c r="O12" s="645"/>
      <c r="P12" s="645"/>
      <c r="Q12" s="646"/>
      <c r="R12" s="647">
        <v>6458</v>
      </c>
      <c r="S12" s="648"/>
      <c r="T12" s="648"/>
      <c r="U12" s="648"/>
      <c r="V12" s="648"/>
      <c r="W12" s="648"/>
      <c r="X12" s="648"/>
      <c r="Y12" s="649"/>
      <c r="Z12" s="650">
        <v>0</v>
      </c>
      <c r="AA12" s="650"/>
      <c r="AB12" s="650"/>
      <c r="AC12" s="650"/>
      <c r="AD12" s="651">
        <v>6458</v>
      </c>
      <c r="AE12" s="651"/>
      <c r="AF12" s="651"/>
      <c r="AG12" s="651"/>
      <c r="AH12" s="651"/>
      <c r="AI12" s="651"/>
      <c r="AJ12" s="651"/>
      <c r="AK12" s="651"/>
      <c r="AL12" s="652">
        <v>0.1</v>
      </c>
      <c r="AM12" s="653"/>
      <c r="AN12" s="653"/>
      <c r="AO12" s="654"/>
      <c r="AP12" s="644" t="s">
        <v>250</v>
      </c>
      <c r="AQ12" s="645"/>
      <c r="AR12" s="645"/>
      <c r="AS12" s="645"/>
      <c r="AT12" s="645"/>
      <c r="AU12" s="645"/>
      <c r="AV12" s="645"/>
      <c r="AW12" s="645"/>
      <c r="AX12" s="645"/>
      <c r="AY12" s="645"/>
      <c r="AZ12" s="645"/>
      <c r="BA12" s="645"/>
      <c r="BB12" s="645"/>
      <c r="BC12" s="645"/>
      <c r="BD12" s="645"/>
      <c r="BE12" s="645"/>
      <c r="BF12" s="646"/>
      <c r="BG12" s="647">
        <v>931023</v>
      </c>
      <c r="BH12" s="648"/>
      <c r="BI12" s="648"/>
      <c r="BJ12" s="648"/>
      <c r="BK12" s="648"/>
      <c r="BL12" s="648"/>
      <c r="BM12" s="648"/>
      <c r="BN12" s="649"/>
      <c r="BO12" s="650">
        <v>47.7</v>
      </c>
      <c r="BP12" s="650"/>
      <c r="BQ12" s="650"/>
      <c r="BR12" s="650"/>
      <c r="BS12" s="656" t="s">
        <v>241</v>
      </c>
      <c r="BT12" s="648"/>
      <c r="BU12" s="648"/>
      <c r="BV12" s="648"/>
      <c r="BW12" s="648"/>
      <c r="BX12" s="648"/>
      <c r="BY12" s="648"/>
      <c r="BZ12" s="648"/>
      <c r="CA12" s="648"/>
      <c r="CB12" s="657"/>
      <c r="CD12" s="662" t="s">
        <v>251</v>
      </c>
      <c r="CE12" s="663"/>
      <c r="CF12" s="663"/>
      <c r="CG12" s="663"/>
      <c r="CH12" s="663"/>
      <c r="CI12" s="663"/>
      <c r="CJ12" s="663"/>
      <c r="CK12" s="663"/>
      <c r="CL12" s="663"/>
      <c r="CM12" s="663"/>
      <c r="CN12" s="663"/>
      <c r="CO12" s="663"/>
      <c r="CP12" s="663"/>
      <c r="CQ12" s="664"/>
      <c r="CR12" s="647">
        <v>724552</v>
      </c>
      <c r="CS12" s="648"/>
      <c r="CT12" s="648"/>
      <c r="CU12" s="648"/>
      <c r="CV12" s="648"/>
      <c r="CW12" s="648"/>
      <c r="CX12" s="648"/>
      <c r="CY12" s="649"/>
      <c r="CZ12" s="650">
        <v>3</v>
      </c>
      <c r="DA12" s="650"/>
      <c r="DB12" s="650"/>
      <c r="DC12" s="650"/>
      <c r="DD12" s="656">
        <v>63284</v>
      </c>
      <c r="DE12" s="648"/>
      <c r="DF12" s="648"/>
      <c r="DG12" s="648"/>
      <c r="DH12" s="648"/>
      <c r="DI12" s="648"/>
      <c r="DJ12" s="648"/>
      <c r="DK12" s="648"/>
      <c r="DL12" s="648"/>
      <c r="DM12" s="648"/>
      <c r="DN12" s="648"/>
      <c r="DO12" s="648"/>
      <c r="DP12" s="649"/>
      <c r="DQ12" s="656">
        <v>595193</v>
      </c>
      <c r="DR12" s="648"/>
      <c r="DS12" s="648"/>
      <c r="DT12" s="648"/>
      <c r="DU12" s="648"/>
      <c r="DV12" s="648"/>
      <c r="DW12" s="648"/>
      <c r="DX12" s="648"/>
      <c r="DY12" s="648"/>
      <c r="DZ12" s="648"/>
      <c r="EA12" s="648"/>
      <c r="EB12" s="648"/>
      <c r="EC12" s="657"/>
    </row>
    <row r="13" spans="2:143" ht="11.25" customHeight="1" x14ac:dyDescent="0.15">
      <c r="B13" s="644" t="s">
        <v>252</v>
      </c>
      <c r="C13" s="645"/>
      <c r="D13" s="645"/>
      <c r="E13" s="645"/>
      <c r="F13" s="645"/>
      <c r="G13" s="645"/>
      <c r="H13" s="645"/>
      <c r="I13" s="645"/>
      <c r="J13" s="645"/>
      <c r="K13" s="645"/>
      <c r="L13" s="645"/>
      <c r="M13" s="645"/>
      <c r="N13" s="645"/>
      <c r="O13" s="645"/>
      <c r="P13" s="645"/>
      <c r="Q13" s="646"/>
      <c r="R13" s="647" t="s">
        <v>232</v>
      </c>
      <c r="S13" s="648"/>
      <c r="T13" s="648"/>
      <c r="U13" s="648"/>
      <c r="V13" s="648"/>
      <c r="W13" s="648"/>
      <c r="X13" s="648"/>
      <c r="Y13" s="649"/>
      <c r="Z13" s="650" t="s">
        <v>232</v>
      </c>
      <c r="AA13" s="650"/>
      <c r="AB13" s="650"/>
      <c r="AC13" s="650"/>
      <c r="AD13" s="651" t="s">
        <v>241</v>
      </c>
      <c r="AE13" s="651"/>
      <c r="AF13" s="651"/>
      <c r="AG13" s="651"/>
      <c r="AH13" s="651"/>
      <c r="AI13" s="651"/>
      <c r="AJ13" s="651"/>
      <c r="AK13" s="651"/>
      <c r="AL13" s="652" t="s">
        <v>232</v>
      </c>
      <c r="AM13" s="653"/>
      <c r="AN13" s="653"/>
      <c r="AO13" s="654"/>
      <c r="AP13" s="644" t="s">
        <v>253</v>
      </c>
      <c r="AQ13" s="645"/>
      <c r="AR13" s="645"/>
      <c r="AS13" s="645"/>
      <c r="AT13" s="645"/>
      <c r="AU13" s="645"/>
      <c r="AV13" s="645"/>
      <c r="AW13" s="645"/>
      <c r="AX13" s="645"/>
      <c r="AY13" s="645"/>
      <c r="AZ13" s="645"/>
      <c r="BA13" s="645"/>
      <c r="BB13" s="645"/>
      <c r="BC13" s="645"/>
      <c r="BD13" s="645"/>
      <c r="BE13" s="645"/>
      <c r="BF13" s="646"/>
      <c r="BG13" s="647">
        <v>918198</v>
      </c>
      <c r="BH13" s="648"/>
      <c r="BI13" s="648"/>
      <c r="BJ13" s="648"/>
      <c r="BK13" s="648"/>
      <c r="BL13" s="648"/>
      <c r="BM13" s="648"/>
      <c r="BN13" s="649"/>
      <c r="BO13" s="650">
        <v>47.1</v>
      </c>
      <c r="BP13" s="650"/>
      <c r="BQ13" s="650"/>
      <c r="BR13" s="650"/>
      <c r="BS13" s="656" t="s">
        <v>232</v>
      </c>
      <c r="BT13" s="648"/>
      <c r="BU13" s="648"/>
      <c r="BV13" s="648"/>
      <c r="BW13" s="648"/>
      <c r="BX13" s="648"/>
      <c r="BY13" s="648"/>
      <c r="BZ13" s="648"/>
      <c r="CA13" s="648"/>
      <c r="CB13" s="657"/>
      <c r="CD13" s="662" t="s">
        <v>254</v>
      </c>
      <c r="CE13" s="663"/>
      <c r="CF13" s="663"/>
      <c r="CG13" s="663"/>
      <c r="CH13" s="663"/>
      <c r="CI13" s="663"/>
      <c r="CJ13" s="663"/>
      <c r="CK13" s="663"/>
      <c r="CL13" s="663"/>
      <c r="CM13" s="663"/>
      <c r="CN13" s="663"/>
      <c r="CO13" s="663"/>
      <c r="CP13" s="663"/>
      <c r="CQ13" s="664"/>
      <c r="CR13" s="647">
        <v>990086</v>
      </c>
      <c r="CS13" s="648"/>
      <c r="CT13" s="648"/>
      <c r="CU13" s="648"/>
      <c r="CV13" s="648"/>
      <c r="CW13" s="648"/>
      <c r="CX13" s="648"/>
      <c r="CY13" s="649"/>
      <c r="CZ13" s="650">
        <v>4.0999999999999996</v>
      </c>
      <c r="DA13" s="650"/>
      <c r="DB13" s="650"/>
      <c r="DC13" s="650"/>
      <c r="DD13" s="656">
        <v>626394</v>
      </c>
      <c r="DE13" s="648"/>
      <c r="DF13" s="648"/>
      <c r="DG13" s="648"/>
      <c r="DH13" s="648"/>
      <c r="DI13" s="648"/>
      <c r="DJ13" s="648"/>
      <c r="DK13" s="648"/>
      <c r="DL13" s="648"/>
      <c r="DM13" s="648"/>
      <c r="DN13" s="648"/>
      <c r="DO13" s="648"/>
      <c r="DP13" s="649"/>
      <c r="DQ13" s="656">
        <v>364088</v>
      </c>
      <c r="DR13" s="648"/>
      <c r="DS13" s="648"/>
      <c r="DT13" s="648"/>
      <c r="DU13" s="648"/>
      <c r="DV13" s="648"/>
      <c r="DW13" s="648"/>
      <c r="DX13" s="648"/>
      <c r="DY13" s="648"/>
      <c r="DZ13" s="648"/>
      <c r="EA13" s="648"/>
      <c r="EB13" s="648"/>
      <c r="EC13" s="657"/>
    </row>
    <row r="14" spans="2:143" ht="11.25" customHeight="1" x14ac:dyDescent="0.15">
      <c r="B14" s="644" t="s">
        <v>255</v>
      </c>
      <c r="C14" s="645"/>
      <c r="D14" s="645"/>
      <c r="E14" s="645"/>
      <c r="F14" s="645"/>
      <c r="G14" s="645"/>
      <c r="H14" s="645"/>
      <c r="I14" s="645"/>
      <c r="J14" s="645"/>
      <c r="K14" s="645"/>
      <c r="L14" s="645"/>
      <c r="M14" s="645"/>
      <c r="N14" s="645"/>
      <c r="O14" s="645"/>
      <c r="P14" s="645"/>
      <c r="Q14" s="646"/>
      <c r="R14" s="647" t="s">
        <v>241</v>
      </c>
      <c r="S14" s="648"/>
      <c r="T14" s="648"/>
      <c r="U14" s="648"/>
      <c r="V14" s="648"/>
      <c r="W14" s="648"/>
      <c r="X14" s="648"/>
      <c r="Y14" s="649"/>
      <c r="Z14" s="650" t="s">
        <v>241</v>
      </c>
      <c r="AA14" s="650"/>
      <c r="AB14" s="650"/>
      <c r="AC14" s="650"/>
      <c r="AD14" s="651" t="s">
        <v>232</v>
      </c>
      <c r="AE14" s="651"/>
      <c r="AF14" s="651"/>
      <c r="AG14" s="651"/>
      <c r="AH14" s="651"/>
      <c r="AI14" s="651"/>
      <c r="AJ14" s="651"/>
      <c r="AK14" s="651"/>
      <c r="AL14" s="652" t="s">
        <v>241</v>
      </c>
      <c r="AM14" s="653"/>
      <c r="AN14" s="653"/>
      <c r="AO14" s="654"/>
      <c r="AP14" s="644" t="s">
        <v>256</v>
      </c>
      <c r="AQ14" s="645"/>
      <c r="AR14" s="645"/>
      <c r="AS14" s="645"/>
      <c r="AT14" s="645"/>
      <c r="AU14" s="645"/>
      <c r="AV14" s="645"/>
      <c r="AW14" s="645"/>
      <c r="AX14" s="645"/>
      <c r="AY14" s="645"/>
      <c r="AZ14" s="645"/>
      <c r="BA14" s="645"/>
      <c r="BB14" s="645"/>
      <c r="BC14" s="645"/>
      <c r="BD14" s="645"/>
      <c r="BE14" s="645"/>
      <c r="BF14" s="646"/>
      <c r="BG14" s="647">
        <v>100935</v>
      </c>
      <c r="BH14" s="648"/>
      <c r="BI14" s="648"/>
      <c r="BJ14" s="648"/>
      <c r="BK14" s="648"/>
      <c r="BL14" s="648"/>
      <c r="BM14" s="648"/>
      <c r="BN14" s="649"/>
      <c r="BO14" s="650">
        <v>5.2</v>
      </c>
      <c r="BP14" s="650"/>
      <c r="BQ14" s="650"/>
      <c r="BR14" s="650"/>
      <c r="BS14" s="656" t="s">
        <v>232</v>
      </c>
      <c r="BT14" s="648"/>
      <c r="BU14" s="648"/>
      <c r="BV14" s="648"/>
      <c r="BW14" s="648"/>
      <c r="BX14" s="648"/>
      <c r="BY14" s="648"/>
      <c r="BZ14" s="648"/>
      <c r="CA14" s="648"/>
      <c r="CB14" s="657"/>
      <c r="CD14" s="662" t="s">
        <v>257</v>
      </c>
      <c r="CE14" s="663"/>
      <c r="CF14" s="663"/>
      <c r="CG14" s="663"/>
      <c r="CH14" s="663"/>
      <c r="CI14" s="663"/>
      <c r="CJ14" s="663"/>
      <c r="CK14" s="663"/>
      <c r="CL14" s="663"/>
      <c r="CM14" s="663"/>
      <c r="CN14" s="663"/>
      <c r="CO14" s="663"/>
      <c r="CP14" s="663"/>
      <c r="CQ14" s="664"/>
      <c r="CR14" s="647">
        <v>637618</v>
      </c>
      <c r="CS14" s="648"/>
      <c r="CT14" s="648"/>
      <c r="CU14" s="648"/>
      <c r="CV14" s="648"/>
      <c r="CW14" s="648"/>
      <c r="CX14" s="648"/>
      <c r="CY14" s="649"/>
      <c r="CZ14" s="650">
        <v>2.7</v>
      </c>
      <c r="DA14" s="650"/>
      <c r="DB14" s="650"/>
      <c r="DC14" s="650"/>
      <c r="DD14" s="656">
        <v>102866</v>
      </c>
      <c r="DE14" s="648"/>
      <c r="DF14" s="648"/>
      <c r="DG14" s="648"/>
      <c r="DH14" s="648"/>
      <c r="DI14" s="648"/>
      <c r="DJ14" s="648"/>
      <c r="DK14" s="648"/>
      <c r="DL14" s="648"/>
      <c r="DM14" s="648"/>
      <c r="DN14" s="648"/>
      <c r="DO14" s="648"/>
      <c r="DP14" s="649"/>
      <c r="DQ14" s="656">
        <v>511148</v>
      </c>
      <c r="DR14" s="648"/>
      <c r="DS14" s="648"/>
      <c r="DT14" s="648"/>
      <c r="DU14" s="648"/>
      <c r="DV14" s="648"/>
      <c r="DW14" s="648"/>
      <c r="DX14" s="648"/>
      <c r="DY14" s="648"/>
      <c r="DZ14" s="648"/>
      <c r="EA14" s="648"/>
      <c r="EB14" s="648"/>
      <c r="EC14" s="657"/>
    </row>
    <row r="15" spans="2:143" ht="11.25" customHeight="1" x14ac:dyDescent="0.15">
      <c r="B15" s="644" t="s">
        <v>258</v>
      </c>
      <c r="C15" s="645"/>
      <c r="D15" s="645"/>
      <c r="E15" s="645"/>
      <c r="F15" s="645"/>
      <c r="G15" s="645"/>
      <c r="H15" s="645"/>
      <c r="I15" s="645"/>
      <c r="J15" s="645"/>
      <c r="K15" s="645"/>
      <c r="L15" s="645"/>
      <c r="M15" s="645"/>
      <c r="N15" s="645"/>
      <c r="O15" s="645"/>
      <c r="P15" s="645"/>
      <c r="Q15" s="646"/>
      <c r="R15" s="647" t="s">
        <v>241</v>
      </c>
      <c r="S15" s="648"/>
      <c r="T15" s="648"/>
      <c r="U15" s="648"/>
      <c r="V15" s="648"/>
      <c r="W15" s="648"/>
      <c r="X15" s="648"/>
      <c r="Y15" s="649"/>
      <c r="Z15" s="650" t="s">
        <v>232</v>
      </c>
      <c r="AA15" s="650"/>
      <c r="AB15" s="650"/>
      <c r="AC15" s="650"/>
      <c r="AD15" s="651" t="s">
        <v>241</v>
      </c>
      <c r="AE15" s="651"/>
      <c r="AF15" s="651"/>
      <c r="AG15" s="651"/>
      <c r="AH15" s="651"/>
      <c r="AI15" s="651"/>
      <c r="AJ15" s="651"/>
      <c r="AK15" s="651"/>
      <c r="AL15" s="652" t="s">
        <v>241</v>
      </c>
      <c r="AM15" s="653"/>
      <c r="AN15" s="653"/>
      <c r="AO15" s="654"/>
      <c r="AP15" s="644" t="s">
        <v>259</v>
      </c>
      <c r="AQ15" s="645"/>
      <c r="AR15" s="645"/>
      <c r="AS15" s="645"/>
      <c r="AT15" s="645"/>
      <c r="AU15" s="645"/>
      <c r="AV15" s="645"/>
      <c r="AW15" s="645"/>
      <c r="AX15" s="645"/>
      <c r="AY15" s="645"/>
      <c r="AZ15" s="645"/>
      <c r="BA15" s="645"/>
      <c r="BB15" s="645"/>
      <c r="BC15" s="645"/>
      <c r="BD15" s="645"/>
      <c r="BE15" s="645"/>
      <c r="BF15" s="646"/>
      <c r="BG15" s="647">
        <v>134036</v>
      </c>
      <c r="BH15" s="648"/>
      <c r="BI15" s="648"/>
      <c r="BJ15" s="648"/>
      <c r="BK15" s="648"/>
      <c r="BL15" s="648"/>
      <c r="BM15" s="648"/>
      <c r="BN15" s="649"/>
      <c r="BO15" s="650">
        <v>6.9</v>
      </c>
      <c r="BP15" s="650"/>
      <c r="BQ15" s="650"/>
      <c r="BR15" s="650"/>
      <c r="BS15" s="656" t="s">
        <v>241</v>
      </c>
      <c r="BT15" s="648"/>
      <c r="BU15" s="648"/>
      <c r="BV15" s="648"/>
      <c r="BW15" s="648"/>
      <c r="BX15" s="648"/>
      <c r="BY15" s="648"/>
      <c r="BZ15" s="648"/>
      <c r="CA15" s="648"/>
      <c r="CB15" s="657"/>
      <c r="CD15" s="662" t="s">
        <v>260</v>
      </c>
      <c r="CE15" s="663"/>
      <c r="CF15" s="663"/>
      <c r="CG15" s="663"/>
      <c r="CH15" s="663"/>
      <c r="CI15" s="663"/>
      <c r="CJ15" s="663"/>
      <c r="CK15" s="663"/>
      <c r="CL15" s="663"/>
      <c r="CM15" s="663"/>
      <c r="CN15" s="663"/>
      <c r="CO15" s="663"/>
      <c r="CP15" s="663"/>
      <c r="CQ15" s="664"/>
      <c r="CR15" s="647">
        <v>1769782</v>
      </c>
      <c r="CS15" s="648"/>
      <c r="CT15" s="648"/>
      <c r="CU15" s="648"/>
      <c r="CV15" s="648"/>
      <c r="CW15" s="648"/>
      <c r="CX15" s="648"/>
      <c r="CY15" s="649"/>
      <c r="CZ15" s="650">
        <v>7.4</v>
      </c>
      <c r="DA15" s="650"/>
      <c r="DB15" s="650"/>
      <c r="DC15" s="650"/>
      <c r="DD15" s="656">
        <v>196534</v>
      </c>
      <c r="DE15" s="648"/>
      <c r="DF15" s="648"/>
      <c r="DG15" s="648"/>
      <c r="DH15" s="648"/>
      <c r="DI15" s="648"/>
      <c r="DJ15" s="648"/>
      <c r="DK15" s="648"/>
      <c r="DL15" s="648"/>
      <c r="DM15" s="648"/>
      <c r="DN15" s="648"/>
      <c r="DO15" s="648"/>
      <c r="DP15" s="649"/>
      <c r="DQ15" s="656">
        <v>1331758</v>
      </c>
      <c r="DR15" s="648"/>
      <c r="DS15" s="648"/>
      <c r="DT15" s="648"/>
      <c r="DU15" s="648"/>
      <c r="DV15" s="648"/>
      <c r="DW15" s="648"/>
      <c r="DX15" s="648"/>
      <c r="DY15" s="648"/>
      <c r="DZ15" s="648"/>
      <c r="EA15" s="648"/>
      <c r="EB15" s="648"/>
      <c r="EC15" s="657"/>
    </row>
    <row r="16" spans="2:143" ht="11.25" customHeight="1" x14ac:dyDescent="0.15">
      <c r="B16" s="644" t="s">
        <v>261</v>
      </c>
      <c r="C16" s="645"/>
      <c r="D16" s="645"/>
      <c r="E16" s="645"/>
      <c r="F16" s="645"/>
      <c r="G16" s="645"/>
      <c r="H16" s="645"/>
      <c r="I16" s="645"/>
      <c r="J16" s="645"/>
      <c r="K16" s="645"/>
      <c r="L16" s="645"/>
      <c r="M16" s="645"/>
      <c r="N16" s="645"/>
      <c r="O16" s="645"/>
      <c r="P16" s="645"/>
      <c r="Q16" s="646"/>
      <c r="R16" s="647">
        <v>17891</v>
      </c>
      <c r="S16" s="648"/>
      <c r="T16" s="648"/>
      <c r="U16" s="648"/>
      <c r="V16" s="648"/>
      <c r="W16" s="648"/>
      <c r="X16" s="648"/>
      <c r="Y16" s="649"/>
      <c r="Z16" s="650">
        <v>0.1</v>
      </c>
      <c r="AA16" s="650"/>
      <c r="AB16" s="650"/>
      <c r="AC16" s="650"/>
      <c r="AD16" s="651">
        <v>17891</v>
      </c>
      <c r="AE16" s="651"/>
      <c r="AF16" s="651"/>
      <c r="AG16" s="651"/>
      <c r="AH16" s="651"/>
      <c r="AI16" s="651"/>
      <c r="AJ16" s="651"/>
      <c r="AK16" s="651"/>
      <c r="AL16" s="652">
        <v>0.2</v>
      </c>
      <c r="AM16" s="653"/>
      <c r="AN16" s="653"/>
      <c r="AO16" s="654"/>
      <c r="AP16" s="644" t="s">
        <v>262</v>
      </c>
      <c r="AQ16" s="645"/>
      <c r="AR16" s="645"/>
      <c r="AS16" s="645"/>
      <c r="AT16" s="645"/>
      <c r="AU16" s="645"/>
      <c r="AV16" s="645"/>
      <c r="AW16" s="645"/>
      <c r="AX16" s="645"/>
      <c r="AY16" s="645"/>
      <c r="AZ16" s="645"/>
      <c r="BA16" s="645"/>
      <c r="BB16" s="645"/>
      <c r="BC16" s="645"/>
      <c r="BD16" s="645"/>
      <c r="BE16" s="645"/>
      <c r="BF16" s="646"/>
      <c r="BG16" s="647" t="s">
        <v>232</v>
      </c>
      <c r="BH16" s="648"/>
      <c r="BI16" s="648"/>
      <c r="BJ16" s="648"/>
      <c r="BK16" s="648"/>
      <c r="BL16" s="648"/>
      <c r="BM16" s="648"/>
      <c r="BN16" s="649"/>
      <c r="BO16" s="650" t="s">
        <v>232</v>
      </c>
      <c r="BP16" s="650"/>
      <c r="BQ16" s="650"/>
      <c r="BR16" s="650"/>
      <c r="BS16" s="656" t="s">
        <v>232</v>
      </c>
      <c r="BT16" s="648"/>
      <c r="BU16" s="648"/>
      <c r="BV16" s="648"/>
      <c r="BW16" s="648"/>
      <c r="BX16" s="648"/>
      <c r="BY16" s="648"/>
      <c r="BZ16" s="648"/>
      <c r="CA16" s="648"/>
      <c r="CB16" s="657"/>
      <c r="CD16" s="662" t="s">
        <v>263</v>
      </c>
      <c r="CE16" s="663"/>
      <c r="CF16" s="663"/>
      <c r="CG16" s="663"/>
      <c r="CH16" s="663"/>
      <c r="CI16" s="663"/>
      <c r="CJ16" s="663"/>
      <c r="CK16" s="663"/>
      <c r="CL16" s="663"/>
      <c r="CM16" s="663"/>
      <c r="CN16" s="663"/>
      <c r="CO16" s="663"/>
      <c r="CP16" s="663"/>
      <c r="CQ16" s="664"/>
      <c r="CR16" s="647">
        <v>778429</v>
      </c>
      <c r="CS16" s="648"/>
      <c r="CT16" s="648"/>
      <c r="CU16" s="648"/>
      <c r="CV16" s="648"/>
      <c r="CW16" s="648"/>
      <c r="CX16" s="648"/>
      <c r="CY16" s="649"/>
      <c r="CZ16" s="650">
        <v>3.3</v>
      </c>
      <c r="DA16" s="650"/>
      <c r="DB16" s="650"/>
      <c r="DC16" s="650"/>
      <c r="DD16" s="656" t="s">
        <v>241</v>
      </c>
      <c r="DE16" s="648"/>
      <c r="DF16" s="648"/>
      <c r="DG16" s="648"/>
      <c r="DH16" s="648"/>
      <c r="DI16" s="648"/>
      <c r="DJ16" s="648"/>
      <c r="DK16" s="648"/>
      <c r="DL16" s="648"/>
      <c r="DM16" s="648"/>
      <c r="DN16" s="648"/>
      <c r="DO16" s="648"/>
      <c r="DP16" s="649"/>
      <c r="DQ16" s="656">
        <v>458201</v>
      </c>
      <c r="DR16" s="648"/>
      <c r="DS16" s="648"/>
      <c r="DT16" s="648"/>
      <c r="DU16" s="648"/>
      <c r="DV16" s="648"/>
      <c r="DW16" s="648"/>
      <c r="DX16" s="648"/>
      <c r="DY16" s="648"/>
      <c r="DZ16" s="648"/>
      <c r="EA16" s="648"/>
      <c r="EB16" s="648"/>
      <c r="EC16" s="657"/>
    </row>
    <row r="17" spans="2:133" ht="11.25" customHeight="1" x14ac:dyDescent="0.15">
      <c r="B17" s="644" t="s">
        <v>264</v>
      </c>
      <c r="C17" s="645"/>
      <c r="D17" s="645"/>
      <c r="E17" s="645"/>
      <c r="F17" s="645"/>
      <c r="G17" s="645"/>
      <c r="H17" s="645"/>
      <c r="I17" s="645"/>
      <c r="J17" s="645"/>
      <c r="K17" s="645"/>
      <c r="L17" s="645"/>
      <c r="M17" s="645"/>
      <c r="N17" s="645"/>
      <c r="O17" s="645"/>
      <c r="P17" s="645"/>
      <c r="Q17" s="646"/>
      <c r="R17" s="647">
        <v>7845</v>
      </c>
      <c r="S17" s="648"/>
      <c r="T17" s="648"/>
      <c r="U17" s="648"/>
      <c r="V17" s="648"/>
      <c r="W17" s="648"/>
      <c r="X17" s="648"/>
      <c r="Y17" s="649"/>
      <c r="Z17" s="650">
        <v>0</v>
      </c>
      <c r="AA17" s="650"/>
      <c r="AB17" s="650"/>
      <c r="AC17" s="650"/>
      <c r="AD17" s="651">
        <v>7845</v>
      </c>
      <c r="AE17" s="651"/>
      <c r="AF17" s="651"/>
      <c r="AG17" s="651"/>
      <c r="AH17" s="651"/>
      <c r="AI17" s="651"/>
      <c r="AJ17" s="651"/>
      <c r="AK17" s="651"/>
      <c r="AL17" s="652">
        <v>0.1</v>
      </c>
      <c r="AM17" s="653"/>
      <c r="AN17" s="653"/>
      <c r="AO17" s="654"/>
      <c r="AP17" s="644" t="s">
        <v>265</v>
      </c>
      <c r="AQ17" s="645"/>
      <c r="AR17" s="645"/>
      <c r="AS17" s="645"/>
      <c r="AT17" s="645"/>
      <c r="AU17" s="645"/>
      <c r="AV17" s="645"/>
      <c r="AW17" s="645"/>
      <c r="AX17" s="645"/>
      <c r="AY17" s="645"/>
      <c r="AZ17" s="645"/>
      <c r="BA17" s="645"/>
      <c r="BB17" s="645"/>
      <c r="BC17" s="645"/>
      <c r="BD17" s="645"/>
      <c r="BE17" s="645"/>
      <c r="BF17" s="646"/>
      <c r="BG17" s="647" t="s">
        <v>241</v>
      </c>
      <c r="BH17" s="648"/>
      <c r="BI17" s="648"/>
      <c r="BJ17" s="648"/>
      <c r="BK17" s="648"/>
      <c r="BL17" s="648"/>
      <c r="BM17" s="648"/>
      <c r="BN17" s="649"/>
      <c r="BO17" s="650" t="s">
        <v>241</v>
      </c>
      <c r="BP17" s="650"/>
      <c r="BQ17" s="650"/>
      <c r="BR17" s="650"/>
      <c r="BS17" s="656" t="s">
        <v>232</v>
      </c>
      <c r="BT17" s="648"/>
      <c r="BU17" s="648"/>
      <c r="BV17" s="648"/>
      <c r="BW17" s="648"/>
      <c r="BX17" s="648"/>
      <c r="BY17" s="648"/>
      <c r="BZ17" s="648"/>
      <c r="CA17" s="648"/>
      <c r="CB17" s="657"/>
      <c r="CD17" s="662" t="s">
        <v>266</v>
      </c>
      <c r="CE17" s="663"/>
      <c r="CF17" s="663"/>
      <c r="CG17" s="663"/>
      <c r="CH17" s="663"/>
      <c r="CI17" s="663"/>
      <c r="CJ17" s="663"/>
      <c r="CK17" s="663"/>
      <c r="CL17" s="663"/>
      <c r="CM17" s="663"/>
      <c r="CN17" s="663"/>
      <c r="CO17" s="663"/>
      <c r="CP17" s="663"/>
      <c r="CQ17" s="664"/>
      <c r="CR17" s="647">
        <v>1791550</v>
      </c>
      <c r="CS17" s="648"/>
      <c r="CT17" s="648"/>
      <c r="CU17" s="648"/>
      <c r="CV17" s="648"/>
      <c r="CW17" s="648"/>
      <c r="CX17" s="648"/>
      <c r="CY17" s="649"/>
      <c r="CZ17" s="650">
        <v>7.5</v>
      </c>
      <c r="DA17" s="650"/>
      <c r="DB17" s="650"/>
      <c r="DC17" s="650"/>
      <c r="DD17" s="656" t="s">
        <v>232</v>
      </c>
      <c r="DE17" s="648"/>
      <c r="DF17" s="648"/>
      <c r="DG17" s="648"/>
      <c r="DH17" s="648"/>
      <c r="DI17" s="648"/>
      <c r="DJ17" s="648"/>
      <c r="DK17" s="648"/>
      <c r="DL17" s="648"/>
      <c r="DM17" s="648"/>
      <c r="DN17" s="648"/>
      <c r="DO17" s="648"/>
      <c r="DP17" s="649"/>
      <c r="DQ17" s="656">
        <v>1760066</v>
      </c>
      <c r="DR17" s="648"/>
      <c r="DS17" s="648"/>
      <c r="DT17" s="648"/>
      <c r="DU17" s="648"/>
      <c r="DV17" s="648"/>
      <c r="DW17" s="648"/>
      <c r="DX17" s="648"/>
      <c r="DY17" s="648"/>
      <c r="DZ17" s="648"/>
      <c r="EA17" s="648"/>
      <c r="EB17" s="648"/>
      <c r="EC17" s="657"/>
    </row>
    <row r="18" spans="2:133" ht="11.25" customHeight="1" x14ac:dyDescent="0.15">
      <c r="B18" s="644" t="s">
        <v>267</v>
      </c>
      <c r="C18" s="645"/>
      <c r="D18" s="645"/>
      <c r="E18" s="645"/>
      <c r="F18" s="645"/>
      <c r="G18" s="645"/>
      <c r="H18" s="645"/>
      <c r="I18" s="645"/>
      <c r="J18" s="645"/>
      <c r="K18" s="645"/>
      <c r="L18" s="645"/>
      <c r="M18" s="645"/>
      <c r="N18" s="645"/>
      <c r="O18" s="645"/>
      <c r="P18" s="645"/>
      <c r="Q18" s="646"/>
      <c r="R18" s="647">
        <v>15906</v>
      </c>
      <c r="S18" s="648"/>
      <c r="T18" s="648"/>
      <c r="U18" s="648"/>
      <c r="V18" s="648"/>
      <c r="W18" s="648"/>
      <c r="X18" s="648"/>
      <c r="Y18" s="649"/>
      <c r="Z18" s="650">
        <v>0.1</v>
      </c>
      <c r="AA18" s="650"/>
      <c r="AB18" s="650"/>
      <c r="AC18" s="650"/>
      <c r="AD18" s="651">
        <v>15906</v>
      </c>
      <c r="AE18" s="651"/>
      <c r="AF18" s="651"/>
      <c r="AG18" s="651"/>
      <c r="AH18" s="651"/>
      <c r="AI18" s="651"/>
      <c r="AJ18" s="651"/>
      <c r="AK18" s="651"/>
      <c r="AL18" s="652">
        <v>0.2</v>
      </c>
      <c r="AM18" s="653"/>
      <c r="AN18" s="653"/>
      <c r="AO18" s="654"/>
      <c r="AP18" s="644" t="s">
        <v>268</v>
      </c>
      <c r="AQ18" s="645"/>
      <c r="AR18" s="645"/>
      <c r="AS18" s="645"/>
      <c r="AT18" s="645"/>
      <c r="AU18" s="645"/>
      <c r="AV18" s="645"/>
      <c r="AW18" s="645"/>
      <c r="AX18" s="645"/>
      <c r="AY18" s="645"/>
      <c r="AZ18" s="645"/>
      <c r="BA18" s="645"/>
      <c r="BB18" s="645"/>
      <c r="BC18" s="645"/>
      <c r="BD18" s="645"/>
      <c r="BE18" s="645"/>
      <c r="BF18" s="646"/>
      <c r="BG18" s="647" t="s">
        <v>232</v>
      </c>
      <c r="BH18" s="648"/>
      <c r="BI18" s="648"/>
      <c r="BJ18" s="648"/>
      <c r="BK18" s="648"/>
      <c r="BL18" s="648"/>
      <c r="BM18" s="648"/>
      <c r="BN18" s="649"/>
      <c r="BO18" s="650" t="s">
        <v>241</v>
      </c>
      <c r="BP18" s="650"/>
      <c r="BQ18" s="650"/>
      <c r="BR18" s="650"/>
      <c r="BS18" s="656" t="s">
        <v>241</v>
      </c>
      <c r="BT18" s="648"/>
      <c r="BU18" s="648"/>
      <c r="BV18" s="648"/>
      <c r="BW18" s="648"/>
      <c r="BX18" s="648"/>
      <c r="BY18" s="648"/>
      <c r="BZ18" s="648"/>
      <c r="CA18" s="648"/>
      <c r="CB18" s="657"/>
      <c r="CD18" s="662" t="s">
        <v>269</v>
      </c>
      <c r="CE18" s="663"/>
      <c r="CF18" s="663"/>
      <c r="CG18" s="663"/>
      <c r="CH18" s="663"/>
      <c r="CI18" s="663"/>
      <c r="CJ18" s="663"/>
      <c r="CK18" s="663"/>
      <c r="CL18" s="663"/>
      <c r="CM18" s="663"/>
      <c r="CN18" s="663"/>
      <c r="CO18" s="663"/>
      <c r="CP18" s="663"/>
      <c r="CQ18" s="664"/>
      <c r="CR18" s="647" t="s">
        <v>232</v>
      </c>
      <c r="CS18" s="648"/>
      <c r="CT18" s="648"/>
      <c r="CU18" s="648"/>
      <c r="CV18" s="648"/>
      <c r="CW18" s="648"/>
      <c r="CX18" s="648"/>
      <c r="CY18" s="649"/>
      <c r="CZ18" s="650" t="s">
        <v>241</v>
      </c>
      <c r="DA18" s="650"/>
      <c r="DB18" s="650"/>
      <c r="DC18" s="650"/>
      <c r="DD18" s="656" t="s">
        <v>241</v>
      </c>
      <c r="DE18" s="648"/>
      <c r="DF18" s="648"/>
      <c r="DG18" s="648"/>
      <c r="DH18" s="648"/>
      <c r="DI18" s="648"/>
      <c r="DJ18" s="648"/>
      <c r="DK18" s="648"/>
      <c r="DL18" s="648"/>
      <c r="DM18" s="648"/>
      <c r="DN18" s="648"/>
      <c r="DO18" s="648"/>
      <c r="DP18" s="649"/>
      <c r="DQ18" s="656" t="s">
        <v>232</v>
      </c>
      <c r="DR18" s="648"/>
      <c r="DS18" s="648"/>
      <c r="DT18" s="648"/>
      <c r="DU18" s="648"/>
      <c r="DV18" s="648"/>
      <c r="DW18" s="648"/>
      <c r="DX18" s="648"/>
      <c r="DY18" s="648"/>
      <c r="DZ18" s="648"/>
      <c r="EA18" s="648"/>
      <c r="EB18" s="648"/>
      <c r="EC18" s="657"/>
    </row>
    <row r="19" spans="2:133" ht="11.25" customHeight="1" x14ac:dyDescent="0.15">
      <c r="B19" s="644" t="s">
        <v>270</v>
      </c>
      <c r="C19" s="645"/>
      <c r="D19" s="645"/>
      <c r="E19" s="645"/>
      <c r="F19" s="645"/>
      <c r="G19" s="645"/>
      <c r="H19" s="645"/>
      <c r="I19" s="645"/>
      <c r="J19" s="645"/>
      <c r="K19" s="645"/>
      <c r="L19" s="645"/>
      <c r="M19" s="645"/>
      <c r="N19" s="645"/>
      <c r="O19" s="645"/>
      <c r="P19" s="645"/>
      <c r="Q19" s="646"/>
      <c r="R19" s="647">
        <v>6565</v>
      </c>
      <c r="S19" s="648"/>
      <c r="T19" s="648"/>
      <c r="U19" s="648"/>
      <c r="V19" s="648"/>
      <c r="W19" s="648"/>
      <c r="X19" s="648"/>
      <c r="Y19" s="649"/>
      <c r="Z19" s="650">
        <v>0</v>
      </c>
      <c r="AA19" s="650"/>
      <c r="AB19" s="650"/>
      <c r="AC19" s="650"/>
      <c r="AD19" s="651">
        <v>6565</v>
      </c>
      <c r="AE19" s="651"/>
      <c r="AF19" s="651"/>
      <c r="AG19" s="651"/>
      <c r="AH19" s="651"/>
      <c r="AI19" s="651"/>
      <c r="AJ19" s="651"/>
      <c r="AK19" s="651"/>
      <c r="AL19" s="652">
        <v>0.1</v>
      </c>
      <c r="AM19" s="653"/>
      <c r="AN19" s="653"/>
      <c r="AO19" s="654"/>
      <c r="AP19" s="644" t="s">
        <v>271</v>
      </c>
      <c r="AQ19" s="645"/>
      <c r="AR19" s="645"/>
      <c r="AS19" s="645"/>
      <c r="AT19" s="645"/>
      <c r="AU19" s="645"/>
      <c r="AV19" s="645"/>
      <c r="AW19" s="645"/>
      <c r="AX19" s="645"/>
      <c r="AY19" s="645"/>
      <c r="AZ19" s="645"/>
      <c r="BA19" s="645"/>
      <c r="BB19" s="645"/>
      <c r="BC19" s="645"/>
      <c r="BD19" s="645"/>
      <c r="BE19" s="645"/>
      <c r="BF19" s="646"/>
      <c r="BG19" s="647">
        <v>29258</v>
      </c>
      <c r="BH19" s="648"/>
      <c r="BI19" s="648"/>
      <c r="BJ19" s="648"/>
      <c r="BK19" s="648"/>
      <c r="BL19" s="648"/>
      <c r="BM19" s="648"/>
      <c r="BN19" s="649"/>
      <c r="BO19" s="650">
        <v>1.5</v>
      </c>
      <c r="BP19" s="650"/>
      <c r="BQ19" s="650"/>
      <c r="BR19" s="650"/>
      <c r="BS19" s="656" t="s">
        <v>232</v>
      </c>
      <c r="BT19" s="648"/>
      <c r="BU19" s="648"/>
      <c r="BV19" s="648"/>
      <c r="BW19" s="648"/>
      <c r="BX19" s="648"/>
      <c r="BY19" s="648"/>
      <c r="BZ19" s="648"/>
      <c r="CA19" s="648"/>
      <c r="CB19" s="657"/>
      <c r="CD19" s="662" t="s">
        <v>272</v>
      </c>
      <c r="CE19" s="663"/>
      <c r="CF19" s="663"/>
      <c r="CG19" s="663"/>
      <c r="CH19" s="663"/>
      <c r="CI19" s="663"/>
      <c r="CJ19" s="663"/>
      <c r="CK19" s="663"/>
      <c r="CL19" s="663"/>
      <c r="CM19" s="663"/>
      <c r="CN19" s="663"/>
      <c r="CO19" s="663"/>
      <c r="CP19" s="663"/>
      <c r="CQ19" s="664"/>
      <c r="CR19" s="647" t="s">
        <v>241</v>
      </c>
      <c r="CS19" s="648"/>
      <c r="CT19" s="648"/>
      <c r="CU19" s="648"/>
      <c r="CV19" s="648"/>
      <c r="CW19" s="648"/>
      <c r="CX19" s="648"/>
      <c r="CY19" s="649"/>
      <c r="CZ19" s="650" t="s">
        <v>232</v>
      </c>
      <c r="DA19" s="650"/>
      <c r="DB19" s="650"/>
      <c r="DC19" s="650"/>
      <c r="DD19" s="656" t="s">
        <v>232</v>
      </c>
      <c r="DE19" s="648"/>
      <c r="DF19" s="648"/>
      <c r="DG19" s="648"/>
      <c r="DH19" s="648"/>
      <c r="DI19" s="648"/>
      <c r="DJ19" s="648"/>
      <c r="DK19" s="648"/>
      <c r="DL19" s="648"/>
      <c r="DM19" s="648"/>
      <c r="DN19" s="648"/>
      <c r="DO19" s="648"/>
      <c r="DP19" s="649"/>
      <c r="DQ19" s="656" t="s">
        <v>241</v>
      </c>
      <c r="DR19" s="648"/>
      <c r="DS19" s="648"/>
      <c r="DT19" s="648"/>
      <c r="DU19" s="648"/>
      <c r="DV19" s="648"/>
      <c r="DW19" s="648"/>
      <c r="DX19" s="648"/>
      <c r="DY19" s="648"/>
      <c r="DZ19" s="648"/>
      <c r="EA19" s="648"/>
      <c r="EB19" s="648"/>
      <c r="EC19" s="657"/>
    </row>
    <row r="20" spans="2:133" ht="11.25" customHeight="1" x14ac:dyDescent="0.15">
      <c r="B20" s="644" t="s">
        <v>273</v>
      </c>
      <c r="C20" s="645"/>
      <c r="D20" s="645"/>
      <c r="E20" s="645"/>
      <c r="F20" s="645"/>
      <c r="G20" s="645"/>
      <c r="H20" s="645"/>
      <c r="I20" s="645"/>
      <c r="J20" s="645"/>
      <c r="K20" s="645"/>
      <c r="L20" s="645"/>
      <c r="M20" s="645"/>
      <c r="N20" s="645"/>
      <c r="O20" s="645"/>
      <c r="P20" s="645"/>
      <c r="Q20" s="646"/>
      <c r="R20" s="647">
        <v>8028</v>
      </c>
      <c r="S20" s="648"/>
      <c r="T20" s="648"/>
      <c r="U20" s="648"/>
      <c r="V20" s="648"/>
      <c r="W20" s="648"/>
      <c r="X20" s="648"/>
      <c r="Y20" s="649"/>
      <c r="Z20" s="650">
        <v>0</v>
      </c>
      <c r="AA20" s="650"/>
      <c r="AB20" s="650"/>
      <c r="AC20" s="650"/>
      <c r="AD20" s="651">
        <v>8028</v>
      </c>
      <c r="AE20" s="651"/>
      <c r="AF20" s="651"/>
      <c r="AG20" s="651"/>
      <c r="AH20" s="651"/>
      <c r="AI20" s="651"/>
      <c r="AJ20" s="651"/>
      <c r="AK20" s="651"/>
      <c r="AL20" s="652">
        <v>0.1</v>
      </c>
      <c r="AM20" s="653"/>
      <c r="AN20" s="653"/>
      <c r="AO20" s="654"/>
      <c r="AP20" s="644" t="s">
        <v>274</v>
      </c>
      <c r="AQ20" s="645"/>
      <c r="AR20" s="645"/>
      <c r="AS20" s="645"/>
      <c r="AT20" s="645"/>
      <c r="AU20" s="645"/>
      <c r="AV20" s="645"/>
      <c r="AW20" s="645"/>
      <c r="AX20" s="645"/>
      <c r="AY20" s="645"/>
      <c r="AZ20" s="645"/>
      <c r="BA20" s="645"/>
      <c r="BB20" s="645"/>
      <c r="BC20" s="645"/>
      <c r="BD20" s="645"/>
      <c r="BE20" s="645"/>
      <c r="BF20" s="646"/>
      <c r="BG20" s="647">
        <v>29258</v>
      </c>
      <c r="BH20" s="648"/>
      <c r="BI20" s="648"/>
      <c r="BJ20" s="648"/>
      <c r="BK20" s="648"/>
      <c r="BL20" s="648"/>
      <c r="BM20" s="648"/>
      <c r="BN20" s="649"/>
      <c r="BO20" s="650">
        <v>1.5</v>
      </c>
      <c r="BP20" s="650"/>
      <c r="BQ20" s="650"/>
      <c r="BR20" s="650"/>
      <c r="BS20" s="656" t="s">
        <v>232</v>
      </c>
      <c r="BT20" s="648"/>
      <c r="BU20" s="648"/>
      <c r="BV20" s="648"/>
      <c r="BW20" s="648"/>
      <c r="BX20" s="648"/>
      <c r="BY20" s="648"/>
      <c r="BZ20" s="648"/>
      <c r="CA20" s="648"/>
      <c r="CB20" s="657"/>
      <c r="CD20" s="662" t="s">
        <v>275</v>
      </c>
      <c r="CE20" s="663"/>
      <c r="CF20" s="663"/>
      <c r="CG20" s="663"/>
      <c r="CH20" s="663"/>
      <c r="CI20" s="663"/>
      <c r="CJ20" s="663"/>
      <c r="CK20" s="663"/>
      <c r="CL20" s="663"/>
      <c r="CM20" s="663"/>
      <c r="CN20" s="663"/>
      <c r="CO20" s="663"/>
      <c r="CP20" s="663"/>
      <c r="CQ20" s="664"/>
      <c r="CR20" s="647">
        <v>23910938</v>
      </c>
      <c r="CS20" s="648"/>
      <c r="CT20" s="648"/>
      <c r="CU20" s="648"/>
      <c r="CV20" s="648"/>
      <c r="CW20" s="648"/>
      <c r="CX20" s="648"/>
      <c r="CY20" s="649"/>
      <c r="CZ20" s="650">
        <v>100</v>
      </c>
      <c r="DA20" s="650"/>
      <c r="DB20" s="650"/>
      <c r="DC20" s="650"/>
      <c r="DD20" s="656">
        <v>5200053</v>
      </c>
      <c r="DE20" s="648"/>
      <c r="DF20" s="648"/>
      <c r="DG20" s="648"/>
      <c r="DH20" s="648"/>
      <c r="DI20" s="648"/>
      <c r="DJ20" s="648"/>
      <c r="DK20" s="648"/>
      <c r="DL20" s="648"/>
      <c r="DM20" s="648"/>
      <c r="DN20" s="648"/>
      <c r="DO20" s="648"/>
      <c r="DP20" s="649"/>
      <c r="DQ20" s="656">
        <v>11716464</v>
      </c>
      <c r="DR20" s="648"/>
      <c r="DS20" s="648"/>
      <c r="DT20" s="648"/>
      <c r="DU20" s="648"/>
      <c r="DV20" s="648"/>
      <c r="DW20" s="648"/>
      <c r="DX20" s="648"/>
      <c r="DY20" s="648"/>
      <c r="DZ20" s="648"/>
      <c r="EA20" s="648"/>
      <c r="EB20" s="648"/>
      <c r="EC20" s="657"/>
    </row>
    <row r="21" spans="2:133" ht="11.25" customHeight="1" x14ac:dyDescent="0.15">
      <c r="B21" s="644" t="s">
        <v>276</v>
      </c>
      <c r="C21" s="645"/>
      <c r="D21" s="645"/>
      <c r="E21" s="645"/>
      <c r="F21" s="645"/>
      <c r="G21" s="645"/>
      <c r="H21" s="645"/>
      <c r="I21" s="645"/>
      <c r="J21" s="645"/>
      <c r="K21" s="645"/>
      <c r="L21" s="645"/>
      <c r="M21" s="645"/>
      <c r="N21" s="645"/>
      <c r="O21" s="645"/>
      <c r="P21" s="645"/>
      <c r="Q21" s="646"/>
      <c r="R21" s="647">
        <v>1313</v>
      </c>
      <c r="S21" s="648"/>
      <c r="T21" s="648"/>
      <c r="U21" s="648"/>
      <c r="V21" s="648"/>
      <c r="W21" s="648"/>
      <c r="X21" s="648"/>
      <c r="Y21" s="649"/>
      <c r="Z21" s="650">
        <v>0</v>
      </c>
      <c r="AA21" s="650"/>
      <c r="AB21" s="650"/>
      <c r="AC21" s="650"/>
      <c r="AD21" s="651">
        <v>1313</v>
      </c>
      <c r="AE21" s="651"/>
      <c r="AF21" s="651"/>
      <c r="AG21" s="651"/>
      <c r="AH21" s="651"/>
      <c r="AI21" s="651"/>
      <c r="AJ21" s="651"/>
      <c r="AK21" s="651"/>
      <c r="AL21" s="652">
        <v>0</v>
      </c>
      <c r="AM21" s="653"/>
      <c r="AN21" s="653"/>
      <c r="AO21" s="654"/>
      <c r="AP21" s="666" t="s">
        <v>277</v>
      </c>
      <c r="AQ21" s="667"/>
      <c r="AR21" s="667"/>
      <c r="AS21" s="667"/>
      <c r="AT21" s="667"/>
      <c r="AU21" s="667"/>
      <c r="AV21" s="667"/>
      <c r="AW21" s="667"/>
      <c r="AX21" s="667"/>
      <c r="AY21" s="667"/>
      <c r="AZ21" s="667"/>
      <c r="BA21" s="667"/>
      <c r="BB21" s="667"/>
      <c r="BC21" s="667"/>
      <c r="BD21" s="667"/>
      <c r="BE21" s="667"/>
      <c r="BF21" s="668"/>
      <c r="BG21" s="647">
        <v>9557</v>
      </c>
      <c r="BH21" s="648"/>
      <c r="BI21" s="648"/>
      <c r="BJ21" s="648"/>
      <c r="BK21" s="648"/>
      <c r="BL21" s="648"/>
      <c r="BM21" s="648"/>
      <c r="BN21" s="649"/>
      <c r="BO21" s="650">
        <v>0.5</v>
      </c>
      <c r="BP21" s="650"/>
      <c r="BQ21" s="650"/>
      <c r="BR21" s="650"/>
      <c r="BS21" s="656" t="s">
        <v>232</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278</v>
      </c>
      <c r="C22" s="645"/>
      <c r="D22" s="645"/>
      <c r="E22" s="645"/>
      <c r="F22" s="645"/>
      <c r="G22" s="645"/>
      <c r="H22" s="645"/>
      <c r="I22" s="645"/>
      <c r="J22" s="645"/>
      <c r="K22" s="645"/>
      <c r="L22" s="645"/>
      <c r="M22" s="645"/>
      <c r="N22" s="645"/>
      <c r="O22" s="645"/>
      <c r="P22" s="645"/>
      <c r="Q22" s="646"/>
      <c r="R22" s="647">
        <v>7537197</v>
      </c>
      <c r="S22" s="648"/>
      <c r="T22" s="648"/>
      <c r="U22" s="648"/>
      <c r="V22" s="648"/>
      <c r="W22" s="648"/>
      <c r="X22" s="648"/>
      <c r="Y22" s="649"/>
      <c r="Z22" s="650">
        <v>30.6</v>
      </c>
      <c r="AA22" s="650"/>
      <c r="AB22" s="650"/>
      <c r="AC22" s="650"/>
      <c r="AD22" s="651">
        <v>6549334</v>
      </c>
      <c r="AE22" s="651"/>
      <c r="AF22" s="651"/>
      <c r="AG22" s="651"/>
      <c r="AH22" s="651"/>
      <c r="AI22" s="651"/>
      <c r="AJ22" s="651"/>
      <c r="AK22" s="651"/>
      <c r="AL22" s="652">
        <v>70.099999999999994</v>
      </c>
      <c r="AM22" s="653"/>
      <c r="AN22" s="653"/>
      <c r="AO22" s="654"/>
      <c r="AP22" s="666" t="s">
        <v>279</v>
      </c>
      <c r="AQ22" s="667"/>
      <c r="AR22" s="667"/>
      <c r="AS22" s="667"/>
      <c r="AT22" s="667"/>
      <c r="AU22" s="667"/>
      <c r="AV22" s="667"/>
      <c r="AW22" s="667"/>
      <c r="AX22" s="667"/>
      <c r="AY22" s="667"/>
      <c r="AZ22" s="667"/>
      <c r="BA22" s="667"/>
      <c r="BB22" s="667"/>
      <c r="BC22" s="667"/>
      <c r="BD22" s="667"/>
      <c r="BE22" s="667"/>
      <c r="BF22" s="668"/>
      <c r="BG22" s="647" t="s">
        <v>241</v>
      </c>
      <c r="BH22" s="648"/>
      <c r="BI22" s="648"/>
      <c r="BJ22" s="648"/>
      <c r="BK22" s="648"/>
      <c r="BL22" s="648"/>
      <c r="BM22" s="648"/>
      <c r="BN22" s="649"/>
      <c r="BO22" s="650" t="s">
        <v>241</v>
      </c>
      <c r="BP22" s="650"/>
      <c r="BQ22" s="650"/>
      <c r="BR22" s="650"/>
      <c r="BS22" s="656" t="s">
        <v>241</v>
      </c>
      <c r="BT22" s="648"/>
      <c r="BU22" s="648"/>
      <c r="BV22" s="648"/>
      <c r="BW22" s="648"/>
      <c r="BX22" s="648"/>
      <c r="BY22" s="648"/>
      <c r="BZ22" s="648"/>
      <c r="CA22" s="648"/>
      <c r="CB22" s="657"/>
      <c r="CD22" s="629" t="s">
        <v>280</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281</v>
      </c>
      <c r="C23" s="645"/>
      <c r="D23" s="645"/>
      <c r="E23" s="645"/>
      <c r="F23" s="645"/>
      <c r="G23" s="645"/>
      <c r="H23" s="645"/>
      <c r="I23" s="645"/>
      <c r="J23" s="645"/>
      <c r="K23" s="645"/>
      <c r="L23" s="645"/>
      <c r="M23" s="645"/>
      <c r="N23" s="645"/>
      <c r="O23" s="645"/>
      <c r="P23" s="645"/>
      <c r="Q23" s="646"/>
      <c r="R23" s="647">
        <v>6549334</v>
      </c>
      <c r="S23" s="648"/>
      <c r="T23" s="648"/>
      <c r="U23" s="648"/>
      <c r="V23" s="648"/>
      <c r="W23" s="648"/>
      <c r="X23" s="648"/>
      <c r="Y23" s="649"/>
      <c r="Z23" s="650">
        <v>26.6</v>
      </c>
      <c r="AA23" s="650"/>
      <c r="AB23" s="650"/>
      <c r="AC23" s="650"/>
      <c r="AD23" s="651">
        <v>6549334</v>
      </c>
      <c r="AE23" s="651"/>
      <c r="AF23" s="651"/>
      <c r="AG23" s="651"/>
      <c r="AH23" s="651"/>
      <c r="AI23" s="651"/>
      <c r="AJ23" s="651"/>
      <c r="AK23" s="651"/>
      <c r="AL23" s="652">
        <v>70.099999999999994</v>
      </c>
      <c r="AM23" s="653"/>
      <c r="AN23" s="653"/>
      <c r="AO23" s="654"/>
      <c r="AP23" s="666" t="s">
        <v>282</v>
      </c>
      <c r="AQ23" s="667"/>
      <c r="AR23" s="667"/>
      <c r="AS23" s="667"/>
      <c r="AT23" s="667"/>
      <c r="AU23" s="667"/>
      <c r="AV23" s="667"/>
      <c r="AW23" s="667"/>
      <c r="AX23" s="667"/>
      <c r="AY23" s="667"/>
      <c r="AZ23" s="667"/>
      <c r="BA23" s="667"/>
      <c r="BB23" s="667"/>
      <c r="BC23" s="667"/>
      <c r="BD23" s="667"/>
      <c r="BE23" s="667"/>
      <c r="BF23" s="668"/>
      <c r="BG23" s="647">
        <v>19701</v>
      </c>
      <c r="BH23" s="648"/>
      <c r="BI23" s="648"/>
      <c r="BJ23" s="648"/>
      <c r="BK23" s="648"/>
      <c r="BL23" s="648"/>
      <c r="BM23" s="648"/>
      <c r="BN23" s="649"/>
      <c r="BO23" s="650">
        <v>1</v>
      </c>
      <c r="BP23" s="650"/>
      <c r="BQ23" s="650"/>
      <c r="BR23" s="650"/>
      <c r="BS23" s="656" t="s">
        <v>232</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283</v>
      </c>
      <c r="CS23" s="630"/>
      <c r="CT23" s="630"/>
      <c r="CU23" s="630"/>
      <c r="CV23" s="630"/>
      <c r="CW23" s="630"/>
      <c r="CX23" s="630"/>
      <c r="CY23" s="631"/>
      <c r="CZ23" s="629" t="s">
        <v>284</v>
      </c>
      <c r="DA23" s="630"/>
      <c r="DB23" s="630"/>
      <c r="DC23" s="631"/>
      <c r="DD23" s="629" t="s">
        <v>285</v>
      </c>
      <c r="DE23" s="630"/>
      <c r="DF23" s="630"/>
      <c r="DG23" s="630"/>
      <c r="DH23" s="630"/>
      <c r="DI23" s="630"/>
      <c r="DJ23" s="630"/>
      <c r="DK23" s="631"/>
      <c r="DL23" s="678" t="s">
        <v>286</v>
      </c>
      <c r="DM23" s="679"/>
      <c r="DN23" s="679"/>
      <c r="DO23" s="679"/>
      <c r="DP23" s="679"/>
      <c r="DQ23" s="679"/>
      <c r="DR23" s="679"/>
      <c r="DS23" s="679"/>
      <c r="DT23" s="679"/>
      <c r="DU23" s="679"/>
      <c r="DV23" s="680"/>
      <c r="DW23" s="629" t="s">
        <v>287</v>
      </c>
      <c r="DX23" s="630"/>
      <c r="DY23" s="630"/>
      <c r="DZ23" s="630"/>
      <c r="EA23" s="630"/>
      <c r="EB23" s="630"/>
      <c r="EC23" s="631"/>
    </row>
    <row r="24" spans="2:133" ht="11.25" customHeight="1" x14ac:dyDescent="0.15">
      <c r="B24" s="644" t="s">
        <v>288</v>
      </c>
      <c r="C24" s="645"/>
      <c r="D24" s="645"/>
      <c r="E24" s="645"/>
      <c r="F24" s="645"/>
      <c r="G24" s="645"/>
      <c r="H24" s="645"/>
      <c r="I24" s="645"/>
      <c r="J24" s="645"/>
      <c r="K24" s="645"/>
      <c r="L24" s="645"/>
      <c r="M24" s="645"/>
      <c r="N24" s="645"/>
      <c r="O24" s="645"/>
      <c r="P24" s="645"/>
      <c r="Q24" s="646"/>
      <c r="R24" s="647">
        <v>987863</v>
      </c>
      <c r="S24" s="648"/>
      <c r="T24" s="648"/>
      <c r="U24" s="648"/>
      <c r="V24" s="648"/>
      <c r="W24" s="648"/>
      <c r="X24" s="648"/>
      <c r="Y24" s="649"/>
      <c r="Z24" s="650">
        <v>4</v>
      </c>
      <c r="AA24" s="650"/>
      <c r="AB24" s="650"/>
      <c r="AC24" s="650"/>
      <c r="AD24" s="651" t="s">
        <v>241</v>
      </c>
      <c r="AE24" s="651"/>
      <c r="AF24" s="651"/>
      <c r="AG24" s="651"/>
      <c r="AH24" s="651"/>
      <c r="AI24" s="651"/>
      <c r="AJ24" s="651"/>
      <c r="AK24" s="651"/>
      <c r="AL24" s="652" t="s">
        <v>232</v>
      </c>
      <c r="AM24" s="653"/>
      <c r="AN24" s="653"/>
      <c r="AO24" s="654"/>
      <c r="AP24" s="666" t="s">
        <v>289</v>
      </c>
      <c r="AQ24" s="667"/>
      <c r="AR24" s="667"/>
      <c r="AS24" s="667"/>
      <c r="AT24" s="667"/>
      <c r="AU24" s="667"/>
      <c r="AV24" s="667"/>
      <c r="AW24" s="667"/>
      <c r="AX24" s="667"/>
      <c r="AY24" s="667"/>
      <c r="AZ24" s="667"/>
      <c r="BA24" s="667"/>
      <c r="BB24" s="667"/>
      <c r="BC24" s="667"/>
      <c r="BD24" s="667"/>
      <c r="BE24" s="667"/>
      <c r="BF24" s="668"/>
      <c r="BG24" s="647" t="s">
        <v>232</v>
      </c>
      <c r="BH24" s="648"/>
      <c r="BI24" s="648"/>
      <c r="BJ24" s="648"/>
      <c r="BK24" s="648"/>
      <c r="BL24" s="648"/>
      <c r="BM24" s="648"/>
      <c r="BN24" s="649"/>
      <c r="BO24" s="650" t="s">
        <v>232</v>
      </c>
      <c r="BP24" s="650"/>
      <c r="BQ24" s="650"/>
      <c r="BR24" s="650"/>
      <c r="BS24" s="656" t="s">
        <v>241</v>
      </c>
      <c r="BT24" s="648"/>
      <c r="BU24" s="648"/>
      <c r="BV24" s="648"/>
      <c r="BW24" s="648"/>
      <c r="BX24" s="648"/>
      <c r="BY24" s="648"/>
      <c r="BZ24" s="648"/>
      <c r="CA24" s="648"/>
      <c r="CB24" s="657"/>
      <c r="CD24" s="658" t="s">
        <v>290</v>
      </c>
      <c r="CE24" s="659"/>
      <c r="CF24" s="659"/>
      <c r="CG24" s="659"/>
      <c r="CH24" s="659"/>
      <c r="CI24" s="659"/>
      <c r="CJ24" s="659"/>
      <c r="CK24" s="659"/>
      <c r="CL24" s="659"/>
      <c r="CM24" s="659"/>
      <c r="CN24" s="659"/>
      <c r="CO24" s="659"/>
      <c r="CP24" s="659"/>
      <c r="CQ24" s="660"/>
      <c r="CR24" s="636">
        <v>7485828</v>
      </c>
      <c r="CS24" s="637"/>
      <c r="CT24" s="637"/>
      <c r="CU24" s="637"/>
      <c r="CV24" s="637"/>
      <c r="CW24" s="637"/>
      <c r="CX24" s="637"/>
      <c r="CY24" s="638"/>
      <c r="CZ24" s="641">
        <v>31.3</v>
      </c>
      <c r="DA24" s="642"/>
      <c r="DB24" s="642"/>
      <c r="DC24" s="661"/>
      <c r="DD24" s="686">
        <v>5395078</v>
      </c>
      <c r="DE24" s="637"/>
      <c r="DF24" s="637"/>
      <c r="DG24" s="637"/>
      <c r="DH24" s="637"/>
      <c r="DI24" s="637"/>
      <c r="DJ24" s="637"/>
      <c r="DK24" s="638"/>
      <c r="DL24" s="686">
        <v>5384356</v>
      </c>
      <c r="DM24" s="637"/>
      <c r="DN24" s="637"/>
      <c r="DO24" s="637"/>
      <c r="DP24" s="637"/>
      <c r="DQ24" s="637"/>
      <c r="DR24" s="637"/>
      <c r="DS24" s="637"/>
      <c r="DT24" s="637"/>
      <c r="DU24" s="637"/>
      <c r="DV24" s="638"/>
      <c r="DW24" s="641">
        <v>56</v>
      </c>
      <c r="DX24" s="642"/>
      <c r="DY24" s="642"/>
      <c r="DZ24" s="642"/>
      <c r="EA24" s="642"/>
      <c r="EB24" s="642"/>
      <c r="EC24" s="643"/>
    </row>
    <row r="25" spans="2:133" ht="11.25" customHeight="1" x14ac:dyDescent="0.15">
      <c r="B25" s="644" t="s">
        <v>291</v>
      </c>
      <c r="C25" s="645"/>
      <c r="D25" s="645"/>
      <c r="E25" s="645"/>
      <c r="F25" s="645"/>
      <c r="G25" s="645"/>
      <c r="H25" s="645"/>
      <c r="I25" s="645"/>
      <c r="J25" s="645"/>
      <c r="K25" s="645"/>
      <c r="L25" s="645"/>
      <c r="M25" s="645"/>
      <c r="N25" s="645"/>
      <c r="O25" s="645"/>
      <c r="P25" s="645"/>
      <c r="Q25" s="646"/>
      <c r="R25" s="647" t="s">
        <v>232</v>
      </c>
      <c r="S25" s="648"/>
      <c r="T25" s="648"/>
      <c r="U25" s="648"/>
      <c r="V25" s="648"/>
      <c r="W25" s="648"/>
      <c r="X25" s="648"/>
      <c r="Y25" s="649"/>
      <c r="Z25" s="650" t="s">
        <v>232</v>
      </c>
      <c r="AA25" s="650"/>
      <c r="AB25" s="650"/>
      <c r="AC25" s="650"/>
      <c r="AD25" s="651" t="s">
        <v>232</v>
      </c>
      <c r="AE25" s="651"/>
      <c r="AF25" s="651"/>
      <c r="AG25" s="651"/>
      <c r="AH25" s="651"/>
      <c r="AI25" s="651"/>
      <c r="AJ25" s="651"/>
      <c r="AK25" s="651"/>
      <c r="AL25" s="652" t="s">
        <v>232</v>
      </c>
      <c r="AM25" s="653"/>
      <c r="AN25" s="653"/>
      <c r="AO25" s="654"/>
      <c r="AP25" s="666" t="s">
        <v>292</v>
      </c>
      <c r="AQ25" s="667"/>
      <c r="AR25" s="667"/>
      <c r="AS25" s="667"/>
      <c r="AT25" s="667"/>
      <c r="AU25" s="667"/>
      <c r="AV25" s="667"/>
      <c r="AW25" s="667"/>
      <c r="AX25" s="667"/>
      <c r="AY25" s="667"/>
      <c r="AZ25" s="667"/>
      <c r="BA25" s="667"/>
      <c r="BB25" s="667"/>
      <c r="BC25" s="667"/>
      <c r="BD25" s="667"/>
      <c r="BE25" s="667"/>
      <c r="BF25" s="668"/>
      <c r="BG25" s="647" t="s">
        <v>241</v>
      </c>
      <c r="BH25" s="648"/>
      <c r="BI25" s="648"/>
      <c r="BJ25" s="648"/>
      <c r="BK25" s="648"/>
      <c r="BL25" s="648"/>
      <c r="BM25" s="648"/>
      <c r="BN25" s="649"/>
      <c r="BO25" s="650" t="s">
        <v>241</v>
      </c>
      <c r="BP25" s="650"/>
      <c r="BQ25" s="650"/>
      <c r="BR25" s="650"/>
      <c r="BS25" s="656" t="s">
        <v>232</v>
      </c>
      <c r="BT25" s="648"/>
      <c r="BU25" s="648"/>
      <c r="BV25" s="648"/>
      <c r="BW25" s="648"/>
      <c r="BX25" s="648"/>
      <c r="BY25" s="648"/>
      <c r="BZ25" s="648"/>
      <c r="CA25" s="648"/>
      <c r="CB25" s="657"/>
      <c r="CD25" s="662" t="s">
        <v>293</v>
      </c>
      <c r="CE25" s="663"/>
      <c r="CF25" s="663"/>
      <c r="CG25" s="663"/>
      <c r="CH25" s="663"/>
      <c r="CI25" s="663"/>
      <c r="CJ25" s="663"/>
      <c r="CK25" s="663"/>
      <c r="CL25" s="663"/>
      <c r="CM25" s="663"/>
      <c r="CN25" s="663"/>
      <c r="CO25" s="663"/>
      <c r="CP25" s="663"/>
      <c r="CQ25" s="664"/>
      <c r="CR25" s="647">
        <v>3288184</v>
      </c>
      <c r="CS25" s="683"/>
      <c r="CT25" s="683"/>
      <c r="CU25" s="683"/>
      <c r="CV25" s="683"/>
      <c r="CW25" s="683"/>
      <c r="CX25" s="683"/>
      <c r="CY25" s="684"/>
      <c r="CZ25" s="652">
        <v>13.8</v>
      </c>
      <c r="DA25" s="681"/>
      <c r="DB25" s="681"/>
      <c r="DC25" s="685"/>
      <c r="DD25" s="656">
        <v>2988359</v>
      </c>
      <c r="DE25" s="683"/>
      <c r="DF25" s="683"/>
      <c r="DG25" s="683"/>
      <c r="DH25" s="683"/>
      <c r="DI25" s="683"/>
      <c r="DJ25" s="683"/>
      <c r="DK25" s="684"/>
      <c r="DL25" s="656">
        <v>2978997</v>
      </c>
      <c r="DM25" s="683"/>
      <c r="DN25" s="683"/>
      <c r="DO25" s="683"/>
      <c r="DP25" s="683"/>
      <c r="DQ25" s="683"/>
      <c r="DR25" s="683"/>
      <c r="DS25" s="683"/>
      <c r="DT25" s="683"/>
      <c r="DU25" s="683"/>
      <c r="DV25" s="684"/>
      <c r="DW25" s="652">
        <v>31</v>
      </c>
      <c r="DX25" s="681"/>
      <c r="DY25" s="681"/>
      <c r="DZ25" s="681"/>
      <c r="EA25" s="681"/>
      <c r="EB25" s="681"/>
      <c r="EC25" s="682"/>
    </row>
    <row r="26" spans="2:133" ht="11.25" customHeight="1" x14ac:dyDescent="0.15">
      <c r="B26" s="644" t="s">
        <v>294</v>
      </c>
      <c r="C26" s="645"/>
      <c r="D26" s="645"/>
      <c r="E26" s="645"/>
      <c r="F26" s="645"/>
      <c r="G26" s="645"/>
      <c r="H26" s="645"/>
      <c r="I26" s="645"/>
      <c r="J26" s="645"/>
      <c r="K26" s="645"/>
      <c r="L26" s="645"/>
      <c r="M26" s="645"/>
      <c r="N26" s="645"/>
      <c r="O26" s="645"/>
      <c r="P26" s="645"/>
      <c r="Q26" s="646"/>
      <c r="R26" s="647">
        <v>10338487</v>
      </c>
      <c r="S26" s="648"/>
      <c r="T26" s="648"/>
      <c r="U26" s="648"/>
      <c r="V26" s="648"/>
      <c r="W26" s="648"/>
      <c r="X26" s="648"/>
      <c r="Y26" s="649"/>
      <c r="Z26" s="650">
        <v>41.9</v>
      </c>
      <c r="AA26" s="650"/>
      <c r="AB26" s="650"/>
      <c r="AC26" s="650"/>
      <c r="AD26" s="651">
        <v>9330923</v>
      </c>
      <c r="AE26" s="651"/>
      <c r="AF26" s="651"/>
      <c r="AG26" s="651"/>
      <c r="AH26" s="651"/>
      <c r="AI26" s="651"/>
      <c r="AJ26" s="651"/>
      <c r="AK26" s="651"/>
      <c r="AL26" s="652">
        <v>99.9</v>
      </c>
      <c r="AM26" s="653"/>
      <c r="AN26" s="653"/>
      <c r="AO26" s="654"/>
      <c r="AP26" s="666" t="s">
        <v>295</v>
      </c>
      <c r="AQ26" s="696"/>
      <c r="AR26" s="696"/>
      <c r="AS26" s="696"/>
      <c r="AT26" s="696"/>
      <c r="AU26" s="696"/>
      <c r="AV26" s="696"/>
      <c r="AW26" s="696"/>
      <c r="AX26" s="696"/>
      <c r="AY26" s="696"/>
      <c r="AZ26" s="696"/>
      <c r="BA26" s="696"/>
      <c r="BB26" s="696"/>
      <c r="BC26" s="696"/>
      <c r="BD26" s="696"/>
      <c r="BE26" s="696"/>
      <c r="BF26" s="668"/>
      <c r="BG26" s="647" t="s">
        <v>232</v>
      </c>
      <c r="BH26" s="648"/>
      <c r="BI26" s="648"/>
      <c r="BJ26" s="648"/>
      <c r="BK26" s="648"/>
      <c r="BL26" s="648"/>
      <c r="BM26" s="648"/>
      <c r="BN26" s="649"/>
      <c r="BO26" s="650" t="s">
        <v>232</v>
      </c>
      <c r="BP26" s="650"/>
      <c r="BQ26" s="650"/>
      <c r="BR26" s="650"/>
      <c r="BS26" s="656" t="s">
        <v>241</v>
      </c>
      <c r="BT26" s="648"/>
      <c r="BU26" s="648"/>
      <c r="BV26" s="648"/>
      <c r="BW26" s="648"/>
      <c r="BX26" s="648"/>
      <c r="BY26" s="648"/>
      <c r="BZ26" s="648"/>
      <c r="CA26" s="648"/>
      <c r="CB26" s="657"/>
      <c r="CD26" s="662" t="s">
        <v>296</v>
      </c>
      <c r="CE26" s="663"/>
      <c r="CF26" s="663"/>
      <c r="CG26" s="663"/>
      <c r="CH26" s="663"/>
      <c r="CI26" s="663"/>
      <c r="CJ26" s="663"/>
      <c r="CK26" s="663"/>
      <c r="CL26" s="663"/>
      <c r="CM26" s="663"/>
      <c r="CN26" s="663"/>
      <c r="CO26" s="663"/>
      <c r="CP26" s="663"/>
      <c r="CQ26" s="664"/>
      <c r="CR26" s="647">
        <v>1942096</v>
      </c>
      <c r="CS26" s="648"/>
      <c r="CT26" s="648"/>
      <c r="CU26" s="648"/>
      <c r="CV26" s="648"/>
      <c r="CW26" s="648"/>
      <c r="CX26" s="648"/>
      <c r="CY26" s="649"/>
      <c r="CZ26" s="652">
        <v>8.1</v>
      </c>
      <c r="DA26" s="681"/>
      <c r="DB26" s="681"/>
      <c r="DC26" s="685"/>
      <c r="DD26" s="656">
        <v>1838098</v>
      </c>
      <c r="DE26" s="648"/>
      <c r="DF26" s="648"/>
      <c r="DG26" s="648"/>
      <c r="DH26" s="648"/>
      <c r="DI26" s="648"/>
      <c r="DJ26" s="648"/>
      <c r="DK26" s="649"/>
      <c r="DL26" s="656" t="s">
        <v>232</v>
      </c>
      <c r="DM26" s="648"/>
      <c r="DN26" s="648"/>
      <c r="DO26" s="648"/>
      <c r="DP26" s="648"/>
      <c r="DQ26" s="648"/>
      <c r="DR26" s="648"/>
      <c r="DS26" s="648"/>
      <c r="DT26" s="648"/>
      <c r="DU26" s="648"/>
      <c r="DV26" s="649"/>
      <c r="DW26" s="652" t="s">
        <v>241</v>
      </c>
      <c r="DX26" s="681"/>
      <c r="DY26" s="681"/>
      <c r="DZ26" s="681"/>
      <c r="EA26" s="681"/>
      <c r="EB26" s="681"/>
      <c r="EC26" s="682"/>
    </row>
    <row r="27" spans="2:133" ht="11.25" customHeight="1" x14ac:dyDescent="0.15">
      <c r="B27" s="644" t="s">
        <v>297</v>
      </c>
      <c r="C27" s="645"/>
      <c r="D27" s="645"/>
      <c r="E27" s="645"/>
      <c r="F27" s="645"/>
      <c r="G27" s="645"/>
      <c r="H27" s="645"/>
      <c r="I27" s="645"/>
      <c r="J27" s="645"/>
      <c r="K27" s="645"/>
      <c r="L27" s="645"/>
      <c r="M27" s="645"/>
      <c r="N27" s="645"/>
      <c r="O27" s="645"/>
      <c r="P27" s="645"/>
      <c r="Q27" s="646"/>
      <c r="R27" s="647">
        <v>3998</v>
      </c>
      <c r="S27" s="648"/>
      <c r="T27" s="648"/>
      <c r="U27" s="648"/>
      <c r="V27" s="648"/>
      <c r="W27" s="648"/>
      <c r="X27" s="648"/>
      <c r="Y27" s="649"/>
      <c r="Z27" s="650">
        <v>0</v>
      </c>
      <c r="AA27" s="650"/>
      <c r="AB27" s="650"/>
      <c r="AC27" s="650"/>
      <c r="AD27" s="651">
        <v>3998</v>
      </c>
      <c r="AE27" s="651"/>
      <c r="AF27" s="651"/>
      <c r="AG27" s="651"/>
      <c r="AH27" s="651"/>
      <c r="AI27" s="651"/>
      <c r="AJ27" s="651"/>
      <c r="AK27" s="651"/>
      <c r="AL27" s="652">
        <v>0</v>
      </c>
      <c r="AM27" s="653"/>
      <c r="AN27" s="653"/>
      <c r="AO27" s="654"/>
      <c r="AP27" s="644" t="s">
        <v>298</v>
      </c>
      <c r="AQ27" s="645"/>
      <c r="AR27" s="645"/>
      <c r="AS27" s="645"/>
      <c r="AT27" s="645"/>
      <c r="AU27" s="645"/>
      <c r="AV27" s="645"/>
      <c r="AW27" s="645"/>
      <c r="AX27" s="645"/>
      <c r="AY27" s="645"/>
      <c r="AZ27" s="645"/>
      <c r="BA27" s="645"/>
      <c r="BB27" s="645"/>
      <c r="BC27" s="645"/>
      <c r="BD27" s="645"/>
      <c r="BE27" s="645"/>
      <c r="BF27" s="646"/>
      <c r="BG27" s="647">
        <v>1949831</v>
      </c>
      <c r="BH27" s="648"/>
      <c r="BI27" s="648"/>
      <c r="BJ27" s="648"/>
      <c r="BK27" s="648"/>
      <c r="BL27" s="648"/>
      <c r="BM27" s="648"/>
      <c r="BN27" s="649"/>
      <c r="BO27" s="650">
        <v>100</v>
      </c>
      <c r="BP27" s="650"/>
      <c r="BQ27" s="650"/>
      <c r="BR27" s="650"/>
      <c r="BS27" s="656">
        <v>13908</v>
      </c>
      <c r="BT27" s="648"/>
      <c r="BU27" s="648"/>
      <c r="BV27" s="648"/>
      <c r="BW27" s="648"/>
      <c r="BX27" s="648"/>
      <c r="BY27" s="648"/>
      <c r="BZ27" s="648"/>
      <c r="CA27" s="648"/>
      <c r="CB27" s="657"/>
      <c r="CD27" s="662" t="s">
        <v>299</v>
      </c>
      <c r="CE27" s="663"/>
      <c r="CF27" s="663"/>
      <c r="CG27" s="663"/>
      <c r="CH27" s="663"/>
      <c r="CI27" s="663"/>
      <c r="CJ27" s="663"/>
      <c r="CK27" s="663"/>
      <c r="CL27" s="663"/>
      <c r="CM27" s="663"/>
      <c r="CN27" s="663"/>
      <c r="CO27" s="663"/>
      <c r="CP27" s="663"/>
      <c r="CQ27" s="664"/>
      <c r="CR27" s="647">
        <v>2406094</v>
      </c>
      <c r="CS27" s="683"/>
      <c r="CT27" s="683"/>
      <c r="CU27" s="683"/>
      <c r="CV27" s="683"/>
      <c r="CW27" s="683"/>
      <c r="CX27" s="683"/>
      <c r="CY27" s="684"/>
      <c r="CZ27" s="652">
        <v>10.1</v>
      </c>
      <c r="DA27" s="681"/>
      <c r="DB27" s="681"/>
      <c r="DC27" s="685"/>
      <c r="DD27" s="656">
        <v>646653</v>
      </c>
      <c r="DE27" s="683"/>
      <c r="DF27" s="683"/>
      <c r="DG27" s="683"/>
      <c r="DH27" s="683"/>
      <c r="DI27" s="683"/>
      <c r="DJ27" s="683"/>
      <c r="DK27" s="684"/>
      <c r="DL27" s="656">
        <v>645293</v>
      </c>
      <c r="DM27" s="683"/>
      <c r="DN27" s="683"/>
      <c r="DO27" s="683"/>
      <c r="DP27" s="683"/>
      <c r="DQ27" s="683"/>
      <c r="DR27" s="683"/>
      <c r="DS27" s="683"/>
      <c r="DT27" s="683"/>
      <c r="DU27" s="683"/>
      <c r="DV27" s="684"/>
      <c r="DW27" s="652">
        <v>6.7</v>
      </c>
      <c r="DX27" s="681"/>
      <c r="DY27" s="681"/>
      <c r="DZ27" s="681"/>
      <c r="EA27" s="681"/>
      <c r="EB27" s="681"/>
      <c r="EC27" s="682"/>
    </row>
    <row r="28" spans="2:133" ht="11.25" customHeight="1" x14ac:dyDescent="0.15">
      <c r="B28" s="644" t="s">
        <v>300</v>
      </c>
      <c r="C28" s="645"/>
      <c r="D28" s="645"/>
      <c r="E28" s="645"/>
      <c r="F28" s="645"/>
      <c r="G28" s="645"/>
      <c r="H28" s="645"/>
      <c r="I28" s="645"/>
      <c r="J28" s="645"/>
      <c r="K28" s="645"/>
      <c r="L28" s="645"/>
      <c r="M28" s="645"/>
      <c r="N28" s="645"/>
      <c r="O28" s="645"/>
      <c r="P28" s="645"/>
      <c r="Q28" s="646"/>
      <c r="R28" s="647">
        <v>247317</v>
      </c>
      <c r="S28" s="648"/>
      <c r="T28" s="648"/>
      <c r="U28" s="648"/>
      <c r="V28" s="648"/>
      <c r="W28" s="648"/>
      <c r="X28" s="648"/>
      <c r="Y28" s="649"/>
      <c r="Z28" s="650">
        <v>1</v>
      </c>
      <c r="AA28" s="650"/>
      <c r="AB28" s="650"/>
      <c r="AC28" s="650"/>
      <c r="AD28" s="651">
        <v>560</v>
      </c>
      <c r="AE28" s="651"/>
      <c r="AF28" s="651"/>
      <c r="AG28" s="651"/>
      <c r="AH28" s="651"/>
      <c r="AI28" s="651"/>
      <c r="AJ28" s="651"/>
      <c r="AK28" s="651"/>
      <c r="AL28" s="652">
        <v>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301</v>
      </c>
      <c r="CE28" s="663"/>
      <c r="CF28" s="663"/>
      <c r="CG28" s="663"/>
      <c r="CH28" s="663"/>
      <c r="CI28" s="663"/>
      <c r="CJ28" s="663"/>
      <c r="CK28" s="663"/>
      <c r="CL28" s="663"/>
      <c r="CM28" s="663"/>
      <c r="CN28" s="663"/>
      <c r="CO28" s="663"/>
      <c r="CP28" s="663"/>
      <c r="CQ28" s="664"/>
      <c r="CR28" s="647">
        <v>1791550</v>
      </c>
      <c r="CS28" s="648"/>
      <c r="CT28" s="648"/>
      <c r="CU28" s="648"/>
      <c r="CV28" s="648"/>
      <c r="CW28" s="648"/>
      <c r="CX28" s="648"/>
      <c r="CY28" s="649"/>
      <c r="CZ28" s="652">
        <v>7.5</v>
      </c>
      <c r="DA28" s="681"/>
      <c r="DB28" s="681"/>
      <c r="DC28" s="685"/>
      <c r="DD28" s="656">
        <v>1760066</v>
      </c>
      <c r="DE28" s="648"/>
      <c r="DF28" s="648"/>
      <c r="DG28" s="648"/>
      <c r="DH28" s="648"/>
      <c r="DI28" s="648"/>
      <c r="DJ28" s="648"/>
      <c r="DK28" s="649"/>
      <c r="DL28" s="656">
        <v>1760066</v>
      </c>
      <c r="DM28" s="648"/>
      <c r="DN28" s="648"/>
      <c r="DO28" s="648"/>
      <c r="DP28" s="648"/>
      <c r="DQ28" s="648"/>
      <c r="DR28" s="648"/>
      <c r="DS28" s="648"/>
      <c r="DT28" s="648"/>
      <c r="DU28" s="648"/>
      <c r="DV28" s="649"/>
      <c r="DW28" s="652">
        <v>18.3</v>
      </c>
      <c r="DX28" s="681"/>
      <c r="DY28" s="681"/>
      <c r="DZ28" s="681"/>
      <c r="EA28" s="681"/>
      <c r="EB28" s="681"/>
      <c r="EC28" s="682"/>
    </row>
    <row r="29" spans="2:133" ht="11.25" customHeight="1" x14ac:dyDescent="0.15">
      <c r="B29" s="644" t="s">
        <v>302</v>
      </c>
      <c r="C29" s="645"/>
      <c r="D29" s="645"/>
      <c r="E29" s="645"/>
      <c r="F29" s="645"/>
      <c r="G29" s="645"/>
      <c r="H29" s="645"/>
      <c r="I29" s="645"/>
      <c r="J29" s="645"/>
      <c r="K29" s="645"/>
      <c r="L29" s="645"/>
      <c r="M29" s="645"/>
      <c r="N29" s="645"/>
      <c r="O29" s="645"/>
      <c r="P29" s="645"/>
      <c r="Q29" s="646"/>
      <c r="R29" s="647">
        <v>389960</v>
      </c>
      <c r="S29" s="648"/>
      <c r="T29" s="648"/>
      <c r="U29" s="648"/>
      <c r="V29" s="648"/>
      <c r="W29" s="648"/>
      <c r="X29" s="648"/>
      <c r="Y29" s="649"/>
      <c r="Z29" s="650">
        <v>1.6</v>
      </c>
      <c r="AA29" s="650"/>
      <c r="AB29" s="650"/>
      <c r="AC29" s="650"/>
      <c r="AD29" s="651">
        <v>6913</v>
      </c>
      <c r="AE29" s="651"/>
      <c r="AF29" s="651"/>
      <c r="AG29" s="651"/>
      <c r="AH29" s="651"/>
      <c r="AI29" s="651"/>
      <c r="AJ29" s="651"/>
      <c r="AK29" s="651"/>
      <c r="AL29" s="652">
        <v>0.1</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303</v>
      </c>
      <c r="CE29" s="688"/>
      <c r="CF29" s="662" t="s">
        <v>70</v>
      </c>
      <c r="CG29" s="663"/>
      <c r="CH29" s="663"/>
      <c r="CI29" s="663"/>
      <c r="CJ29" s="663"/>
      <c r="CK29" s="663"/>
      <c r="CL29" s="663"/>
      <c r="CM29" s="663"/>
      <c r="CN29" s="663"/>
      <c r="CO29" s="663"/>
      <c r="CP29" s="663"/>
      <c r="CQ29" s="664"/>
      <c r="CR29" s="647">
        <v>1791550</v>
      </c>
      <c r="CS29" s="683"/>
      <c r="CT29" s="683"/>
      <c r="CU29" s="683"/>
      <c r="CV29" s="683"/>
      <c r="CW29" s="683"/>
      <c r="CX29" s="683"/>
      <c r="CY29" s="684"/>
      <c r="CZ29" s="652">
        <v>7.5</v>
      </c>
      <c r="DA29" s="681"/>
      <c r="DB29" s="681"/>
      <c r="DC29" s="685"/>
      <c r="DD29" s="656">
        <v>1760066</v>
      </c>
      <c r="DE29" s="683"/>
      <c r="DF29" s="683"/>
      <c r="DG29" s="683"/>
      <c r="DH29" s="683"/>
      <c r="DI29" s="683"/>
      <c r="DJ29" s="683"/>
      <c r="DK29" s="684"/>
      <c r="DL29" s="656">
        <v>1760066</v>
      </c>
      <c r="DM29" s="683"/>
      <c r="DN29" s="683"/>
      <c r="DO29" s="683"/>
      <c r="DP29" s="683"/>
      <c r="DQ29" s="683"/>
      <c r="DR29" s="683"/>
      <c r="DS29" s="683"/>
      <c r="DT29" s="683"/>
      <c r="DU29" s="683"/>
      <c r="DV29" s="684"/>
      <c r="DW29" s="652">
        <v>18.3</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89379</v>
      </c>
      <c r="S30" s="648"/>
      <c r="T30" s="648"/>
      <c r="U30" s="648"/>
      <c r="V30" s="648"/>
      <c r="W30" s="648"/>
      <c r="X30" s="648"/>
      <c r="Y30" s="649"/>
      <c r="Z30" s="650">
        <v>0.4</v>
      </c>
      <c r="AA30" s="650"/>
      <c r="AB30" s="650"/>
      <c r="AC30" s="650"/>
      <c r="AD30" s="651" t="s">
        <v>241</v>
      </c>
      <c r="AE30" s="651"/>
      <c r="AF30" s="651"/>
      <c r="AG30" s="651"/>
      <c r="AH30" s="651"/>
      <c r="AI30" s="651"/>
      <c r="AJ30" s="651"/>
      <c r="AK30" s="651"/>
      <c r="AL30" s="652" t="s">
        <v>241</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89"/>
      <c r="CE30" s="690"/>
      <c r="CF30" s="662" t="s">
        <v>307</v>
      </c>
      <c r="CG30" s="663"/>
      <c r="CH30" s="663"/>
      <c r="CI30" s="663"/>
      <c r="CJ30" s="663"/>
      <c r="CK30" s="663"/>
      <c r="CL30" s="663"/>
      <c r="CM30" s="663"/>
      <c r="CN30" s="663"/>
      <c r="CO30" s="663"/>
      <c r="CP30" s="663"/>
      <c r="CQ30" s="664"/>
      <c r="CR30" s="647">
        <v>1730286</v>
      </c>
      <c r="CS30" s="648"/>
      <c r="CT30" s="648"/>
      <c r="CU30" s="648"/>
      <c r="CV30" s="648"/>
      <c r="CW30" s="648"/>
      <c r="CX30" s="648"/>
      <c r="CY30" s="649"/>
      <c r="CZ30" s="652">
        <v>7.2</v>
      </c>
      <c r="DA30" s="681"/>
      <c r="DB30" s="681"/>
      <c r="DC30" s="685"/>
      <c r="DD30" s="656">
        <v>1699957</v>
      </c>
      <c r="DE30" s="648"/>
      <c r="DF30" s="648"/>
      <c r="DG30" s="648"/>
      <c r="DH30" s="648"/>
      <c r="DI30" s="648"/>
      <c r="DJ30" s="648"/>
      <c r="DK30" s="649"/>
      <c r="DL30" s="656">
        <v>1699957</v>
      </c>
      <c r="DM30" s="648"/>
      <c r="DN30" s="648"/>
      <c r="DO30" s="648"/>
      <c r="DP30" s="648"/>
      <c r="DQ30" s="648"/>
      <c r="DR30" s="648"/>
      <c r="DS30" s="648"/>
      <c r="DT30" s="648"/>
      <c r="DU30" s="648"/>
      <c r="DV30" s="649"/>
      <c r="DW30" s="652">
        <v>17.7</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4548215</v>
      </c>
      <c r="S31" s="648"/>
      <c r="T31" s="648"/>
      <c r="U31" s="648"/>
      <c r="V31" s="648"/>
      <c r="W31" s="648"/>
      <c r="X31" s="648"/>
      <c r="Y31" s="649"/>
      <c r="Z31" s="650">
        <v>18.5</v>
      </c>
      <c r="AA31" s="650"/>
      <c r="AB31" s="650"/>
      <c r="AC31" s="650"/>
      <c r="AD31" s="651" t="s">
        <v>232</v>
      </c>
      <c r="AE31" s="651"/>
      <c r="AF31" s="651"/>
      <c r="AG31" s="651"/>
      <c r="AH31" s="651"/>
      <c r="AI31" s="651"/>
      <c r="AJ31" s="651"/>
      <c r="AK31" s="651"/>
      <c r="AL31" s="652" t="s">
        <v>241</v>
      </c>
      <c r="AM31" s="653"/>
      <c r="AN31" s="653"/>
      <c r="AO31" s="654"/>
      <c r="AP31" s="704" t="s">
        <v>309</v>
      </c>
      <c r="AQ31" s="705"/>
      <c r="AR31" s="705"/>
      <c r="AS31" s="705"/>
      <c r="AT31" s="710" t="s">
        <v>310</v>
      </c>
      <c r="AU31" s="231"/>
      <c r="AV31" s="231"/>
      <c r="AW31" s="231"/>
      <c r="AX31" s="633" t="s">
        <v>185</v>
      </c>
      <c r="AY31" s="634"/>
      <c r="AZ31" s="634"/>
      <c r="BA31" s="634"/>
      <c r="BB31" s="634"/>
      <c r="BC31" s="634"/>
      <c r="BD31" s="634"/>
      <c r="BE31" s="634"/>
      <c r="BF31" s="635"/>
      <c r="BG31" s="715">
        <v>98.7</v>
      </c>
      <c r="BH31" s="702"/>
      <c r="BI31" s="702"/>
      <c r="BJ31" s="702"/>
      <c r="BK31" s="702"/>
      <c r="BL31" s="702"/>
      <c r="BM31" s="642">
        <v>96.2</v>
      </c>
      <c r="BN31" s="702"/>
      <c r="BO31" s="702"/>
      <c r="BP31" s="702"/>
      <c r="BQ31" s="703"/>
      <c r="BR31" s="715">
        <v>99</v>
      </c>
      <c r="BS31" s="702"/>
      <c r="BT31" s="702"/>
      <c r="BU31" s="702"/>
      <c r="BV31" s="702"/>
      <c r="BW31" s="702"/>
      <c r="BX31" s="642">
        <v>96</v>
      </c>
      <c r="BY31" s="702"/>
      <c r="BZ31" s="702"/>
      <c r="CA31" s="702"/>
      <c r="CB31" s="703"/>
      <c r="CD31" s="689"/>
      <c r="CE31" s="690"/>
      <c r="CF31" s="662" t="s">
        <v>311</v>
      </c>
      <c r="CG31" s="663"/>
      <c r="CH31" s="663"/>
      <c r="CI31" s="663"/>
      <c r="CJ31" s="663"/>
      <c r="CK31" s="663"/>
      <c r="CL31" s="663"/>
      <c r="CM31" s="663"/>
      <c r="CN31" s="663"/>
      <c r="CO31" s="663"/>
      <c r="CP31" s="663"/>
      <c r="CQ31" s="664"/>
      <c r="CR31" s="647">
        <v>61264</v>
      </c>
      <c r="CS31" s="683"/>
      <c r="CT31" s="683"/>
      <c r="CU31" s="683"/>
      <c r="CV31" s="683"/>
      <c r="CW31" s="683"/>
      <c r="CX31" s="683"/>
      <c r="CY31" s="684"/>
      <c r="CZ31" s="652">
        <v>0.3</v>
      </c>
      <c r="DA31" s="681"/>
      <c r="DB31" s="681"/>
      <c r="DC31" s="685"/>
      <c r="DD31" s="656">
        <v>60109</v>
      </c>
      <c r="DE31" s="683"/>
      <c r="DF31" s="683"/>
      <c r="DG31" s="683"/>
      <c r="DH31" s="683"/>
      <c r="DI31" s="683"/>
      <c r="DJ31" s="683"/>
      <c r="DK31" s="684"/>
      <c r="DL31" s="656">
        <v>60109</v>
      </c>
      <c r="DM31" s="683"/>
      <c r="DN31" s="683"/>
      <c r="DO31" s="683"/>
      <c r="DP31" s="683"/>
      <c r="DQ31" s="683"/>
      <c r="DR31" s="683"/>
      <c r="DS31" s="683"/>
      <c r="DT31" s="683"/>
      <c r="DU31" s="683"/>
      <c r="DV31" s="684"/>
      <c r="DW31" s="652">
        <v>0.6</v>
      </c>
      <c r="DX31" s="681"/>
      <c r="DY31" s="681"/>
      <c r="DZ31" s="681"/>
      <c r="EA31" s="681"/>
      <c r="EB31" s="681"/>
      <c r="EC31" s="682"/>
    </row>
    <row r="32" spans="2:133" ht="11.25" customHeight="1" x14ac:dyDescent="0.15">
      <c r="B32" s="693" t="s">
        <v>312</v>
      </c>
      <c r="C32" s="694"/>
      <c r="D32" s="694"/>
      <c r="E32" s="694"/>
      <c r="F32" s="694"/>
      <c r="G32" s="694"/>
      <c r="H32" s="694"/>
      <c r="I32" s="694"/>
      <c r="J32" s="694"/>
      <c r="K32" s="694"/>
      <c r="L32" s="694"/>
      <c r="M32" s="694"/>
      <c r="N32" s="694"/>
      <c r="O32" s="694"/>
      <c r="P32" s="694"/>
      <c r="Q32" s="695"/>
      <c r="R32" s="647" t="s">
        <v>241</v>
      </c>
      <c r="S32" s="648"/>
      <c r="T32" s="648"/>
      <c r="U32" s="648"/>
      <c r="V32" s="648"/>
      <c r="W32" s="648"/>
      <c r="X32" s="648"/>
      <c r="Y32" s="649"/>
      <c r="Z32" s="650" t="s">
        <v>232</v>
      </c>
      <c r="AA32" s="650"/>
      <c r="AB32" s="650"/>
      <c r="AC32" s="650"/>
      <c r="AD32" s="651" t="s">
        <v>232</v>
      </c>
      <c r="AE32" s="651"/>
      <c r="AF32" s="651"/>
      <c r="AG32" s="651"/>
      <c r="AH32" s="651"/>
      <c r="AI32" s="651"/>
      <c r="AJ32" s="651"/>
      <c r="AK32" s="651"/>
      <c r="AL32" s="652" t="s">
        <v>241</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99.2</v>
      </c>
      <c r="BH32" s="683"/>
      <c r="BI32" s="683"/>
      <c r="BJ32" s="683"/>
      <c r="BK32" s="683"/>
      <c r="BL32" s="683"/>
      <c r="BM32" s="653">
        <v>97.2</v>
      </c>
      <c r="BN32" s="713"/>
      <c r="BO32" s="713"/>
      <c r="BP32" s="713"/>
      <c r="BQ32" s="714"/>
      <c r="BR32" s="716">
        <v>99</v>
      </c>
      <c r="BS32" s="683"/>
      <c r="BT32" s="683"/>
      <c r="BU32" s="683"/>
      <c r="BV32" s="683"/>
      <c r="BW32" s="683"/>
      <c r="BX32" s="653">
        <v>96.6</v>
      </c>
      <c r="BY32" s="713"/>
      <c r="BZ32" s="713"/>
      <c r="CA32" s="713"/>
      <c r="CB32" s="714"/>
      <c r="CD32" s="691"/>
      <c r="CE32" s="692"/>
      <c r="CF32" s="662" t="s">
        <v>315</v>
      </c>
      <c r="CG32" s="663"/>
      <c r="CH32" s="663"/>
      <c r="CI32" s="663"/>
      <c r="CJ32" s="663"/>
      <c r="CK32" s="663"/>
      <c r="CL32" s="663"/>
      <c r="CM32" s="663"/>
      <c r="CN32" s="663"/>
      <c r="CO32" s="663"/>
      <c r="CP32" s="663"/>
      <c r="CQ32" s="664"/>
      <c r="CR32" s="647" t="s">
        <v>232</v>
      </c>
      <c r="CS32" s="648"/>
      <c r="CT32" s="648"/>
      <c r="CU32" s="648"/>
      <c r="CV32" s="648"/>
      <c r="CW32" s="648"/>
      <c r="CX32" s="648"/>
      <c r="CY32" s="649"/>
      <c r="CZ32" s="652" t="s">
        <v>241</v>
      </c>
      <c r="DA32" s="681"/>
      <c r="DB32" s="681"/>
      <c r="DC32" s="685"/>
      <c r="DD32" s="656" t="s">
        <v>241</v>
      </c>
      <c r="DE32" s="648"/>
      <c r="DF32" s="648"/>
      <c r="DG32" s="648"/>
      <c r="DH32" s="648"/>
      <c r="DI32" s="648"/>
      <c r="DJ32" s="648"/>
      <c r="DK32" s="649"/>
      <c r="DL32" s="656" t="s">
        <v>241</v>
      </c>
      <c r="DM32" s="648"/>
      <c r="DN32" s="648"/>
      <c r="DO32" s="648"/>
      <c r="DP32" s="648"/>
      <c r="DQ32" s="648"/>
      <c r="DR32" s="648"/>
      <c r="DS32" s="648"/>
      <c r="DT32" s="648"/>
      <c r="DU32" s="648"/>
      <c r="DV32" s="649"/>
      <c r="DW32" s="652" t="s">
        <v>232</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2372478</v>
      </c>
      <c r="S33" s="648"/>
      <c r="T33" s="648"/>
      <c r="U33" s="648"/>
      <c r="V33" s="648"/>
      <c r="W33" s="648"/>
      <c r="X33" s="648"/>
      <c r="Y33" s="649"/>
      <c r="Z33" s="650">
        <v>9.6</v>
      </c>
      <c r="AA33" s="650"/>
      <c r="AB33" s="650"/>
      <c r="AC33" s="650"/>
      <c r="AD33" s="651" t="s">
        <v>232</v>
      </c>
      <c r="AE33" s="651"/>
      <c r="AF33" s="651"/>
      <c r="AG33" s="651"/>
      <c r="AH33" s="651"/>
      <c r="AI33" s="651"/>
      <c r="AJ33" s="651"/>
      <c r="AK33" s="651"/>
      <c r="AL33" s="652" t="s">
        <v>241</v>
      </c>
      <c r="AM33" s="653"/>
      <c r="AN33" s="653"/>
      <c r="AO33" s="654"/>
      <c r="AP33" s="708"/>
      <c r="AQ33" s="709"/>
      <c r="AR33" s="709"/>
      <c r="AS33" s="709"/>
      <c r="AT33" s="712"/>
      <c r="AU33" s="232"/>
      <c r="AV33" s="232"/>
      <c r="AW33" s="232"/>
      <c r="AX33" s="697" t="s">
        <v>317</v>
      </c>
      <c r="AY33" s="698"/>
      <c r="AZ33" s="698"/>
      <c r="BA33" s="698"/>
      <c r="BB33" s="698"/>
      <c r="BC33" s="698"/>
      <c r="BD33" s="698"/>
      <c r="BE33" s="698"/>
      <c r="BF33" s="699"/>
      <c r="BG33" s="717">
        <v>98.1</v>
      </c>
      <c r="BH33" s="718"/>
      <c r="BI33" s="718"/>
      <c r="BJ33" s="718"/>
      <c r="BK33" s="718"/>
      <c r="BL33" s="718"/>
      <c r="BM33" s="719">
        <v>94.9</v>
      </c>
      <c r="BN33" s="718"/>
      <c r="BO33" s="718"/>
      <c r="BP33" s="718"/>
      <c r="BQ33" s="720"/>
      <c r="BR33" s="717">
        <v>98.9</v>
      </c>
      <c r="BS33" s="718"/>
      <c r="BT33" s="718"/>
      <c r="BU33" s="718"/>
      <c r="BV33" s="718"/>
      <c r="BW33" s="718"/>
      <c r="BX33" s="719">
        <v>94.9</v>
      </c>
      <c r="BY33" s="718"/>
      <c r="BZ33" s="718"/>
      <c r="CA33" s="718"/>
      <c r="CB33" s="720"/>
      <c r="CD33" s="662" t="s">
        <v>318</v>
      </c>
      <c r="CE33" s="663"/>
      <c r="CF33" s="663"/>
      <c r="CG33" s="663"/>
      <c r="CH33" s="663"/>
      <c r="CI33" s="663"/>
      <c r="CJ33" s="663"/>
      <c r="CK33" s="663"/>
      <c r="CL33" s="663"/>
      <c r="CM33" s="663"/>
      <c r="CN33" s="663"/>
      <c r="CO33" s="663"/>
      <c r="CP33" s="663"/>
      <c r="CQ33" s="664"/>
      <c r="CR33" s="647">
        <v>10446628</v>
      </c>
      <c r="CS33" s="683"/>
      <c r="CT33" s="683"/>
      <c r="CU33" s="683"/>
      <c r="CV33" s="683"/>
      <c r="CW33" s="683"/>
      <c r="CX33" s="683"/>
      <c r="CY33" s="684"/>
      <c r="CZ33" s="652">
        <v>43.7</v>
      </c>
      <c r="DA33" s="681"/>
      <c r="DB33" s="681"/>
      <c r="DC33" s="685"/>
      <c r="DD33" s="656">
        <v>5383822</v>
      </c>
      <c r="DE33" s="683"/>
      <c r="DF33" s="683"/>
      <c r="DG33" s="683"/>
      <c r="DH33" s="683"/>
      <c r="DI33" s="683"/>
      <c r="DJ33" s="683"/>
      <c r="DK33" s="684"/>
      <c r="DL33" s="656">
        <v>3854805</v>
      </c>
      <c r="DM33" s="683"/>
      <c r="DN33" s="683"/>
      <c r="DO33" s="683"/>
      <c r="DP33" s="683"/>
      <c r="DQ33" s="683"/>
      <c r="DR33" s="683"/>
      <c r="DS33" s="683"/>
      <c r="DT33" s="683"/>
      <c r="DU33" s="683"/>
      <c r="DV33" s="684"/>
      <c r="DW33" s="652">
        <v>40.1</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112750</v>
      </c>
      <c r="S34" s="648"/>
      <c r="T34" s="648"/>
      <c r="U34" s="648"/>
      <c r="V34" s="648"/>
      <c r="W34" s="648"/>
      <c r="X34" s="648"/>
      <c r="Y34" s="649"/>
      <c r="Z34" s="650">
        <v>0.5</v>
      </c>
      <c r="AA34" s="650"/>
      <c r="AB34" s="650"/>
      <c r="AC34" s="650"/>
      <c r="AD34" s="651" t="s">
        <v>232</v>
      </c>
      <c r="AE34" s="651"/>
      <c r="AF34" s="651"/>
      <c r="AG34" s="651"/>
      <c r="AH34" s="651"/>
      <c r="AI34" s="651"/>
      <c r="AJ34" s="651"/>
      <c r="AK34" s="651"/>
      <c r="AL34" s="652" t="s">
        <v>232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3755559</v>
      </c>
      <c r="CS34" s="648"/>
      <c r="CT34" s="648"/>
      <c r="CU34" s="648"/>
      <c r="CV34" s="648"/>
      <c r="CW34" s="648"/>
      <c r="CX34" s="648"/>
      <c r="CY34" s="649"/>
      <c r="CZ34" s="652">
        <v>15.7</v>
      </c>
      <c r="DA34" s="681"/>
      <c r="DB34" s="681"/>
      <c r="DC34" s="685"/>
      <c r="DD34" s="656">
        <v>2369449</v>
      </c>
      <c r="DE34" s="648"/>
      <c r="DF34" s="648"/>
      <c r="DG34" s="648"/>
      <c r="DH34" s="648"/>
      <c r="DI34" s="648"/>
      <c r="DJ34" s="648"/>
      <c r="DK34" s="649"/>
      <c r="DL34" s="656">
        <v>1713963</v>
      </c>
      <c r="DM34" s="648"/>
      <c r="DN34" s="648"/>
      <c r="DO34" s="648"/>
      <c r="DP34" s="648"/>
      <c r="DQ34" s="648"/>
      <c r="DR34" s="648"/>
      <c r="DS34" s="648"/>
      <c r="DT34" s="648"/>
      <c r="DU34" s="648"/>
      <c r="DV34" s="649"/>
      <c r="DW34" s="652">
        <v>17.8</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534165</v>
      </c>
      <c r="S35" s="648"/>
      <c r="T35" s="648"/>
      <c r="U35" s="648"/>
      <c r="V35" s="648"/>
      <c r="W35" s="648"/>
      <c r="X35" s="648"/>
      <c r="Y35" s="649"/>
      <c r="Z35" s="650">
        <v>2.2000000000000002</v>
      </c>
      <c r="AA35" s="650"/>
      <c r="AB35" s="650"/>
      <c r="AC35" s="650"/>
      <c r="AD35" s="651" t="s">
        <v>232</v>
      </c>
      <c r="AE35" s="651"/>
      <c r="AF35" s="651"/>
      <c r="AG35" s="651"/>
      <c r="AH35" s="651"/>
      <c r="AI35" s="651"/>
      <c r="AJ35" s="651"/>
      <c r="AK35" s="651"/>
      <c r="AL35" s="652" t="s">
        <v>232</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195195</v>
      </c>
      <c r="CS35" s="683"/>
      <c r="CT35" s="683"/>
      <c r="CU35" s="683"/>
      <c r="CV35" s="683"/>
      <c r="CW35" s="683"/>
      <c r="CX35" s="683"/>
      <c r="CY35" s="684"/>
      <c r="CZ35" s="652">
        <v>0.8</v>
      </c>
      <c r="DA35" s="681"/>
      <c r="DB35" s="681"/>
      <c r="DC35" s="685"/>
      <c r="DD35" s="656">
        <v>149214</v>
      </c>
      <c r="DE35" s="683"/>
      <c r="DF35" s="683"/>
      <c r="DG35" s="683"/>
      <c r="DH35" s="683"/>
      <c r="DI35" s="683"/>
      <c r="DJ35" s="683"/>
      <c r="DK35" s="684"/>
      <c r="DL35" s="656">
        <v>133613</v>
      </c>
      <c r="DM35" s="683"/>
      <c r="DN35" s="683"/>
      <c r="DO35" s="683"/>
      <c r="DP35" s="683"/>
      <c r="DQ35" s="683"/>
      <c r="DR35" s="683"/>
      <c r="DS35" s="683"/>
      <c r="DT35" s="683"/>
      <c r="DU35" s="683"/>
      <c r="DV35" s="684"/>
      <c r="DW35" s="652">
        <v>1.4</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1498476</v>
      </c>
      <c r="S36" s="648"/>
      <c r="T36" s="648"/>
      <c r="U36" s="648"/>
      <c r="V36" s="648"/>
      <c r="W36" s="648"/>
      <c r="X36" s="648"/>
      <c r="Y36" s="649"/>
      <c r="Z36" s="650">
        <v>6.1</v>
      </c>
      <c r="AA36" s="650"/>
      <c r="AB36" s="650"/>
      <c r="AC36" s="650"/>
      <c r="AD36" s="651" t="s">
        <v>232</v>
      </c>
      <c r="AE36" s="651"/>
      <c r="AF36" s="651"/>
      <c r="AG36" s="651"/>
      <c r="AH36" s="651"/>
      <c r="AI36" s="651"/>
      <c r="AJ36" s="651"/>
      <c r="AK36" s="651"/>
      <c r="AL36" s="652" t="s">
        <v>241</v>
      </c>
      <c r="AM36" s="653"/>
      <c r="AN36" s="653"/>
      <c r="AO36" s="654"/>
      <c r="AP36" s="235"/>
      <c r="AQ36" s="721" t="s">
        <v>326</v>
      </c>
      <c r="AR36" s="722"/>
      <c r="AS36" s="722"/>
      <c r="AT36" s="722"/>
      <c r="AU36" s="722"/>
      <c r="AV36" s="722"/>
      <c r="AW36" s="722"/>
      <c r="AX36" s="722"/>
      <c r="AY36" s="723"/>
      <c r="AZ36" s="636">
        <v>1798634</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39476</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4011567</v>
      </c>
      <c r="CS36" s="648"/>
      <c r="CT36" s="648"/>
      <c r="CU36" s="648"/>
      <c r="CV36" s="648"/>
      <c r="CW36" s="648"/>
      <c r="CX36" s="648"/>
      <c r="CY36" s="649"/>
      <c r="CZ36" s="652">
        <v>16.8</v>
      </c>
      <c r="DA36" s="681"/>
      <c r="DB36" s="681"/>
      <c r="DC36" s="685"/>
      <c r="DD36" s="656">
        <v>955146</v>
      </c>
      <c r="DE36" s="648"/>
      <c r="DF36" s="648"/>
      <c r="DG36" s="648"/>
      <c r="DH36" s="648"/>
      <c r="DI36" s="648"/>
      <c r="DJ36" s="648"/>
      <c r="DK36" s="649"/>
      <c r="DL36" s="656">
        <v>667289</v>
      </c>
      <c r="DM36" s="648"/>
      <c r="DN36" s="648"/>
      <c r="DO36" s="648"/>
      <c r="DP36" s="648"/>
      <c r="DQ36" s="648"/>
      <c r="DR36" s="648"/>
      <c r="DS36" s="648"/>
      <c r="DT36" s="648"/>
      <c r="DU36" s="648"/>
      <c r="DV36" s="649"/>
      <c r="DW36" s="652">
        <v>6.9</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777038</v>
      </c>
      <c r="S37" s="648"/>
      <c r="T37" s="648"/>
      <c r="U37" s="648"/>
      <c r="V37" s="648"/>
      <c r="W37" s="648"/>
      <c r="X37" s="648"/>
      <c r="Y37" s="649"/>
      <c r="Z37" s="650">
        <v>3.2</v>
      </c>
      <c r="AA37" s="650"/>
      <c r="AB37" s="650"/>
      <c r="AC37" s="650"/>
      <c r="AD37" s="651" t="s">
        <v>232</v>
      </c>
      <c r="AE37" s="651"/>
      <c r="AF37" s="651"/>
      <c r="AG37" s="651"/>
      <c r="AH37" s="651"/>
      <c r="AI37" s="651"/>
      <c r="AJ37" s="651"/>
      <c r="AK37" s="651"/>
      <c r="AL37" s="652" t="s">
        <v>241</v>
      </c>
      <c r="AM37" s="653"/>
      <c r="AN37" s="653"/>
      <c r="AO37" s="654"/>
      <c r="AQ37" s="725" t="s">
        <v>330</v>
      </c>
      <c r="AR37" s="726"/>
      <c r="AS37" s="726"/>
      <c r="AT37" s="726"/>
      <c r="AU37" s="726"/>
      <c r="AV37" s="726"/>
      <c r="AW37" s="726"/>
      <c r="AX37" s="726"/>
      <c r="AY37" s="727"/>
      <c r="AZ37" s="647">
        <v>98274</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36309</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23677</v>
      </c>
      <c r="CS37" s="683"/>
      <c r="CT37" s="683"/>
      <c r="CU37" s="683"/>
      <c r="CV37" s="683"/>
      <c r="CW37" s="683"/>
      <c r="CX37" s="683"/>
      <c r="CY37" s="684"/>
      <c r="CZ37" s="652">
        <v>0.1</v>
      </c>
      <c r="DA37" s="681"/>
      <c r="DB37" s="681"/>
      <c r="DC37" s="685"/>
      <c r="DD37" s="656">
        <v>23677</v>
      </c>
      <c r="DE37" s="683"/>
      <c r="DF37" s="683"/>
      <c r="DG37" s="683"/>
      <c r="DH37" s="683"/>
      <c r="DI37" s="683"/>
      <c r="DJ37" s="683"/>
      <c r="DK37" s="684"/>
      <c r="DL37" s="656">
        <v>21131</v>
      </c>
      <c r="DM37" s="683"/>
      <c r="DN37" s="683"/>
      <c r="DO37" s="683"/>
      <c r="DP37" s="683"/>
      <c r="DQ37" s="683"/>
      <c r="DR37" s="683"/>
      <c r="DS37" s="683"/>
      <c r="DT37" s="683"/>
      <c r="DU37" s="683"/>
      <c r="DV37" s="684"/>
      <c r="DW37" s="652">
        <v>0.2</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359986</v>
      </c>
      <c r="S38" s="648"/>
      <c r="T38" s="648"/>
      <c r="U38" s="648"/>
      <c r="V38" s="648"/>
      <c r="W38" s="648"/>
      <c r="X38" s="648"/>
      <c r="Y38" s="649"/>
      <c r="Z38" s="650">
        <v>1.5</v>
      </c>
      <c r="AA38" s="650"/>
      <c r="AB38" s="650"/>
      <c r="AC38" s="650"/>
      <c r="AD38" s="651">
        <v>821</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88427</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3602</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1784762</v>
      </c>
      <c r="CS38" s="648"/>
      <c r="CT38" s="648"/>
      <c r="CU38" s="648"/>
      <c r="CV38" s="648"/>
      <c r="CW38" s="648"/>
      <c r="CX38" s="648"/>
      <c r="CY38" s="649"/>
      <c r="CZ38" s="652">
        <v>7.5</v>
      </c>
      <c r="DA38" s="681"/>
      <c r="DB38" s="681"/>
      <c r="DC38" s="685"/>
      <c r="DD38" s="656">
        <v>1517928</v>
      </c>
      <c r="DE38" s="648"/>
      <c r="DF38" s="648"/>
      <c r="DG38" s="648"/>
      <c r="DH38" s="648"/>
      <c r="DI38" s="648"/>
      <c r="DJ38" s="648"/>
      <c r="DK38" s="649"/>
      <c r="DL38" s="656">
        <v>1339940</v>
      </c>
      <c r="DM38" s="648"/>
      <c r="DN38" s="648"/>
      <c r="DO38" s="648"/>
      <c r="DP38" s="648"/>
      <c r="DQ38" s="648"/>
      <c r="DR38" s="648"/>
      <c r="DS38" s="648"/>
      <c r="DT38" s="648"/>
      <c r="DU38" s="648"/>
      <c r="DV38" s="649"/>
      <c r="DW38" s="652">
        <v>13.9</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3376079</v>
      </c>
      <c r="S39" s="648"/>
      <c r="T39" s="648"/>
      <c r="U39" s="648"/>
      <c r="V39" s="648"/>
      <c r="W39" s="648"/>
      <c r="X39" s="648"/>
      <c r="Y39" s="649"/>
      <c r="Z39" s="650">
        <v>13.7</v>
      </c>
      <c r="AA39" s="650"/>
      <c r="AB39" s="650"/>
      <c r="AC39" s="650"/>
      <c r="AD39" s="651" t="s">
        <v>232</v>
      </c>
      <c r="AE39" s="651"/>
      <c r="AF39" s="651"/>
      <c r="AG39" s="651"/>
      <c r="AH39" s="651"/>
      <c r="AI39" s="651"/>
      <c r="AJ39" s="651"/>
      <c r="AK39" s="651"/>
      <c r="AL39" s="652" t="s">
        <v>241</v>
      </c>
      <c r="AM39" s="653"/>
      <c r="AN39" s="653"/>
      <c r="AO39" s="654"/>
      <c r="AQ39" s="725" t="s">
        <v>338</v>
      </c>
      <c r="AR39" s="726"/>
      <c r="AS39" s="726"/>
      <c r="AT39" s="726"/>
      <c r="AU39" s="726"/>
      <c r="AV39" s="726"/>
      <c r="AW39" s="726"/>
      <c r="AX39" s="726"/>
      <c r="AY39" s="727"/>
      <c r="AZ39" s="647">
        <v>54957</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5810</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656545</v>
      </c>
      <c r="CS39" s="683"/>
      <c r="CT39" s="683"/>
      <c r="CU39" s="683"/>
      <c r="CV39" s="683"/>
      <c r="CW39" s="683"/>
      <c r="CX39" s="683"/>
      <c r="CY39" s="684"/>
      <c r="CZ39" s="652">
        <v>2.7</v>
      </c>
      <c r="DA39" s="681"/>
      <c r="DB39" s="681"/>
      <c r="DC39" s="685"/>
      <c r="DD39" s="656">
        <v>349085</v>
      </c>
      <c r="DE39" s="683"/>
      <c r="DF39" s="683"/>
      <c r="DG39" s="683"/>
      <c r="DH39" s="683"/>
      <c r="DI39" s="683"/>
      <c r="DJ39" s="683"/>
      <c r="DK39" s="684"/>
      <c r="DL39" s="656" t="s">
        <v>232</v>
      </c>
      <c r="DM39" s="683"/>
      <c r="DN39" s="683"/>
      <c r="DO39" s="683"/>
      <c r="DP39" s="683"/>
      <c r="DQ39" s="683"/>
      <c r="DR39" s="683"/>
      <c r="DS39" s="683"/>
      <c r="DT39" s="683"/>
      <c r="DU39" s="683"/>
      <c r="DV39" s="684"/>
      <c r="DW39" s="652" t="s">
        <v>241</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t="s">
        <v>241</v>
      </c>
      <c r="S40" s="648"/>
      <c r="T40" s="648"/>
      <c r="U40" s="648"/>
      <c r="V40" s="648"/>
      <c r="W40" s="648"/>
      <c r="X40" s="648"/>
      <c r="Y40" s="649"/>
      <c r="Z40" s="650" t="s">
        <v>232</v>
      </c>
      <c r="AA40" s="650"/>
      <c r="AB40" s="650"/>
      <c r="AC40" s="650"/>
      <c r="AD40" s="651" t="s">
        <v>241</v>
      </c>
      <c r="AE40" s="651"/>
      <c r="AF40" s="651"/>
      <c r="AG40" s="651"/>
      <c r="AH40" s="651"/>
      <c r="AI40" s="651"/>
      <c r="AJ40" s="651"/>
      <c r="AK40" s="651"/>
      <c r="AL40" s="652" t="s">
        <v>241</v>
      </c>
      <c r="AM40" s="653"/>
      <c r="AN40" s="653"/>
      <c r="AO40" s="654"/>
      <c r="AQ40" s="725" t="s">
        <v>342</v>
      </c>
      <c r="AR40" s="726"/>
      <c r="AS40" s="726"/>
      <c r="AT40" s="726"/>
      <c r="AU40" s="726"/>
      <c r="AV40" s="726"/>
      <c r="AW40" s="726"/>
      <c r="AX40" s="726"/>
      <c r="AY40" s="727"/>
      <c r="AZ40" s="647">
        <v>13872</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106</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43000</v>
      </c>
      <c r="CS40" s="648"/>
      <c r="CT40" s="648"/>
      <c r="CU40" s="648"/>
      <c r="CV40" s="648"/>
      <c r="CW40" s="648"/>
      <c r="CX40" s="648"/>
      <c r="CY40" s="649"/>
      <c r="CZ40" s="652">
        <v>0.2</v>
      </c>
      <c r="DA40" s="681"/>
      <c r="DB40" s="681"/>
      <c r="DC40" s="685"/>
      <c r="DD40" s="656">
        <v>43000</v>
      </c>
      <c r="DE40" s="648"/>
      <c r="DF40" s="648"/>
      <c r="DG40" s="648"/>
      <c r="DH40" s="648"/>
      <c r="DI40" s="648"/>
      <c r="DJ40" s="648"/>
      <c r="DK40" s="649"/>
      <c r="DL40" s="656" t="s">
        <v>232</v>
      </c>
      <c r="DM40" s="648"/>
      <c r="DN40" s="648"/>
      <c r="DO40" s="648"/>
      <c r="DP40" s="648"/>
      <c r="DQ40" s="648"/>
      <c r="DR40" s="648"/>
      <c r="DS40" s="648"/>
      <c r="DT40" s="648"/>
      <c r="DU40" s="648"/>
      <c r="DV40" s="649"/>
      <c r="DW40" s="652" t="s">
        <v>232</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241</v>
      </c>
      <c r="S41" s="648"/>
      <c r="T41" s="648"/>
      <c r="U41" s="648"/>
      <c r="V41" s="648"/>
      <c r="W41" s="648"/>
      <c r="X41" s="648"/>
      <c r="Y41" s="649"/>
      <c r="Z41" s="650" t="s">
        <v>232</v>
      </c>
      <c r="AA41" s="650"/>
      <c r="AB41" s="650"/>
      <c r="AC41" s="650"/>
      <c r="AD41" s="651" t="s">
        <v>232</v>
      </c>
      <c r="AE41" s="651"/>
      <c r="AF41" s="651"/>
      <c r="AG41" s="651"/>
      <c r="AH41" s="651"/>
      <c r="AI41" s="651"/>
      <c r="AJ41" s="651"/>
      <c r="AK41" s="651"/>
      <c r="AL41" s="652" t="s">
        <v>241</v>
      </c>
      <c r="AM41" s="653"/>
      <c r="AN41" s="653"/>
      <c r="AO41" s="654"/>
      <c r="AQ41" s="725" t="s">
        <v>347</v>
      </c>
      <c r="AR41" s="726"/>
      <c r="AS41" s="726"/>
      <c r="AT41" s="726"/>
      <c r="AU41" s="726"/>
      <c r="AV41" s="726"/>
      <c r="AW41" s="726"/>
      <c r="AX41" s="726"/>
      <c r="AY41" s="727"/>
      <c r="AZ41" s="647">
        <v>247339</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232</v>
      </c>
      <c r="CS41" s="683"/>
      <c r="CT41" s="683"/>
      <c r="CU41" s="683"/>
      <c r="CV41" s="683"/>
      <c r="CW41" s="683"/>
      <c r="CX41" s="683"/>
      <c r="CY41" s="684"/>
      <c r="CZ41" s="652" t="s">
        <v>241</v>
      </c>
      <c r="DA41" s="681"/>
      <c r="DB41" s="681"/>
      <c r="DC41" s="685"/>
      <c r="DD41" s="656" t="s">
        <v>241</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264708</v>
      </c>
      <c r="S42" s="648"/>
      <c r="T42" s="648"/>
      <c r="U42" s="648"/>
      <c r="V42" s="648"/>
      <c r="W42" s="648"/>
      <c r="X42" s="648"/>
      <c r="Y42" s="649"/>
      <c r="Z42" s="650">
        <v>1.1000000000000001</v>
      </c>
      <c r="AA42" s="650"/>
      <c r="AB42" s="650"/>
      <c r="AC42" s="650"/>
      <c r="AD42" s="651" t="s">
        <v>241</v>
      </c>
      <c r="AE42" s="651"/>
      <c r="AF42" s="651"/>
      <c r="AG42" s="651"/>
      <c r="AH42" s="651"/>
      <c r="AI42" s="651"/>
      <c r="AJ42" s="651"/>
      <c r="AK42" s="651"/>
      <c r="AL42" s="652" t="s">
        <v>241</v>
      </c>
      <c r="AM42" s="653"/>
      <c r="AN42" s="653"/>
      <c r="AO42" s="654"/>
      <c r="AQ42" s="746" t="s">
        <v>351</v>
      </c>
      <c r="AR42" s="747"/>
      <c r="AS42" s="747"/>
      <c r="AT42" s="747"/>
      <c r="AU42" s="747"/>
      <c r="AV42" s="747"/>
      <c r="AW42" s="747"/>
      <c r="AX42" s="747"/>
      <c r="AY42" s="748"/>
      <c r="AZ42" s="738">
        <v>1295765</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388</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5978482</v>
      </c>
      <c r="CS42" s="648"/>
      <c r="CT42" s="648"/>
      <c r="CU42" s="648"/>
      <c r="CV42" s="648"/>
      <c r="CW42" s="648"/>
      <c r="CX42" s="648"/>
      <c r="CY42" s="649"/>
      <c r="CZ42" s="652">
        <v>25</v>
      </c>
      <c r="DA42" s="653"/>
      <c r="DB42" s="653"/>
      <c r="DC42" s="665"/>
      <c r="DD42" s="656">
        <v>937564</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354</v>
      </c>
      <c r="C43" s="698"/>
      <c r="D43" s="698"/>
      <c r="E43" s="698"/>
      <c r="F43" s="698"/>
      <c r="G43" s="698"/>
      <c r="H43" s="698"/>
      <c r="I43" s="698"/>
      <c r="J43" s="698"/>
      <c r="K43" s="698"/>
      <c r="L43" s="698"/>
      <c r="M43" s="698"/>
      <c r="N43" s="698"/>
      <c r="O43" s="698"/>
      <c r="P43" s="698"/>
      <c r="Q43" s="699"/>
      <c r="R43" s="738">
        <v>24648328</v>
      </c>
      <c r="S43" s="739"/>
      <c r="T43" s="739"/>
      <c r="U43" s="739"/>
      <c r="V43" s="739"/>
      <c r="W43" s="739"/>
      <c r="X43" s="739"/>
      <c r="Y43" s="740"/>
      <c r="Z43" s="741">
        <v>100</v>
      </c>
      <c r="AA43" s="741"/>
      <c r="AB43" s="741"/>
      <c r="AC43" s="741"/>
      <c r="AD43" s="742">
        <v>9343215</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53298</v>
      </c>
      <c r="CS43" s="683"/>
      <c r="CT43" s="683"/>
      <c r="CU43" s="683"/>
      <c r="CV43" s="683"/>
      <c r="CW43" s="683"/>
      <c r="CX43" s="683"/>
      <c r="CY43" s="684"/>
      <c r="CZ43" s="652">
        <v>0.2</v>
      </c>
      <c r="DA43" s="681"/>
      <c r="DB43" s="681"/>
      <c r="DC43" s="685"/>
      <c r="DD43" s="656">
        <v>53298</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303</v>
      </c>
      <c r="CE44" s="760"/>
      <c r="CF44" s="644" t="s">
        <v>356</v>
      </c>
      <c r="CG44" s="645"/>
      <c r="CH44" s="645"/>
      <c r="CI44" s="645"/>
      <c r="CJ44" s="645"/>
      <c r="CK44" s="645"/>
      <c r="CL44" s="645"/>
      <c r="CM44" s="645"/>
      <c r="CN44" s="645"/>
      <c r="CO44" s="645"/>
      <c r="CP44" s="645"/>
      <c r="CQ44" s="646"/>
      <c r="CR44" s="647">
        <v>5200053</v>
      </c>
      <c r="CS44" s="648"/>
      <c r="CT44" s="648"/>
      <c r="CU44" s="648"/>
      <c r="CV44" s="648"/>
      <c r="CW44" s="648"/>
      <c r="CX44" s="648"/>
      <c r="CY44" s="649"/>
      <c r="CZ44" s="652">
        <v>21.7</v>
      </c>
      <c r="DA44" s="653"/>
      <c r="DB44" s="653"/>
      <c r="DC44" s="665"/>
      <c r="DD44" s="656">
        <v>479363</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1158154</v>
      </c>
      <c r="CS45" s="683"/>
      <c r="CT45" s="683"/>
      <c r="CU45" s="683"/>
      <c r="CV45" s="683"/>
      <c r="CW45" s="683"/>
      <c r="CX45" s="683"/>
      <c r="CY45" s="684"/>
      <c r="CZ45" s="652">
        <v>4.8</v>
      </c>
      <c r="DA45" s="681"/>
      <c r="DB45" s="681"/>
      <c r="DC45" s="685"/>
      <c r="DD45" s="656">
        <v>116707</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3395716</v>
      </c>
      <c r="CS46" s="648"/>
      <c r="CT46" s="648"/>
      <c r="CU46" s="648"/>
      <c r="CV46" s="648"/>
      <c r="CW46" s="648"/>
      <c r="CX46" s="648"/>
      <c r="CY46" s="649"/>
      <c r="CZ46" s="652">
        <v>14.2</v>
      </c>
      <c r="DA46" s="653"/>
      <c r="DB46" s="653"/>
      <c r="DC46" s="665"/>
      <c r="DD46" s="656">
        <v>249508</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778429</v>
      </c>
      <c r="CS47" s="683"/>
      <c r="CT47" s="683"/>
      <c r="CU47" s="683"/>
      <c r="CV47" s="683"/>
      <c r="CW47" s="683"/>
      <c r="CX47" s="683"/>
      <c r="CY47" s="684"/>
      <c r="CZ47" s="652">
        <v>3.3</v>
      </c>
      <c r="DA47" s="681"/>
      <c r="DB47" s="681"/>
      <c r="DC47" s="685"/>
      <c r="DD47" s="656">
        <v>458201</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232</v>
      </c>
      <c r="CS48" s="648"/>
      <c r="CT48" s="648"/>
      <c r="CU48" s="648"/>
      <c r="CV48" s="648"/>
      <c r="CW48" s="648"/>
      <c r="CX48" s="648"/>
      <c r="CY48" s="649"/>
      <c r="CZ48" s="652" t="s">
        <v>241</v>
      </c>
      <c r="DA48" s="653"/>
      <c r="DB48" s="653"/>
      <c r="DC48" s="665"/>
      <c r="DD48" s="656" t="s">
        <v>241</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364</v>
      </c>
      <c r="CE49" s="698"/>
      <c r="CF49" s="698"/>
      <c r="CG49" s="698"/>
      <c r="CH49" s="698"/>
      <c r="CI49" s="698"/>
      <c r="CJ49" s="698"/>
      <c r="CK49" s="698"/>
      <c r="CL49" s="698"/>
      <c r="CM49" s="698"/>
      <c r="CN49" s="698"/>
      <c r="CO49" s="698"/>
      <c r="CP49" s="698"/>
      <c r="CQ49" s="699"/>
      <c r="CR49" s="738">
        <v>23910938</v>
      </c>
      <c r="CS49" s="718"/>
      <c r="CT49" s="718"/>
      <c r="CU49" s="718"/>
      <c r="CV49" s="718"/>
      <c r="CW49" s="718"/>
      <c r="CX49" s="718"/>
      <c r="CY49" s="749"/>
      <c r="CZ49" s="743">
        <v>100</v>
      </c>
      <c r="DA49" s="750"/>
      <c r="DB49" s="750"/>
      <c r="DC49" s="751"/>
      <c r="DD49" s="752">
        <v>11716464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BgEFjZvrq4EASppzP8AUQmaei644HS2NB5AminpbD9mpQldj/FwgYqZQt954ueic8Q9BxfBY5Hs4045tFKUTKQ==" saltValue="PRxAbt8UmKUs7Plm6s0PW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24568</v>
      </c>
      <c r="R7" s="783"/>
      <c r="S7" s="783"/>
      <c r="T7" s="783"/>
      <c r="U7" s="783"/>
      <c r="V7" s="783">
        <v>23831</v>
      </c>
      <c r="W7" s="783"/>
      <c r="X7" s="783"/>
      <c r="Y7" s="783"/>
      <c r="Z7" s="783"/>
      <c r="AA7" s="783">
        <v>737</v>
      </c>
      <c r="AB7" s="783"/>
      <c r="AC7" s="783"/>
      <c r="AD7" s="783"/>
      <c r="AE7" s="784"/>
      <c r="AF7" s="785">
        <v>404</v>
      </c>
      <c r="AG7" s="786"/>
      <c r="AH7" s="786"/>
      <c r="AI7" s="786"/>
      <c r="AJ7" s="787"/>
      <c r="AK7" s="822">
        <v>1491</v>
      </c>
      <c r="AL7" s="823"/>
      <c r="AM7" s="823"/>
      <c r="AN7" s="823"/>
      <c r="AO7" s="823"/>
      <c r="AP7" s="823">
        <v>18464</v>
      </c>
      <c r="AQ7" s="823"/>
      <c r="AR7" s="823"/>
      <c r="AS7" s="823"/>
      <c r="AT7" s="823"/>
      <c r="AU7" s="814" t="s">
        <v>614</v>
      </c>
      <c r="AV7" s="814"/>
      <c r="AW7" s="814"/>
      <c r="AX7" s="814"/>
      <c r="AY7" s="815"/>
      <c r="AZ7" s="254"/>
      <c r="BA7" s="254"/>
      <c r="BB7" s="254"/>
      <c r="BC7" s="254"/>
      <c r="BD7" s="254"/>
      <c r="BE7" s="255"/>
      <c r="BF7" s="255"/>
      <c r="BG7" s="255"/>
      <c r="BH7" s="255"/>
      <c r="BI7" s="255"/>
      <c r="BJ7" s="255"/>
      <c r="BK7" s="255"/>
      <c r="BL7" s="255"/>
      <c r="BM7" s="255"/>
      <c r="BN7" s="255"/>
      <c r="BO7" s="255"/>
      <c r="BP7" s="255"/>
      <c r="BQ7" s="261">
        <v>1</v>
      </c>
      <c r="BR7" s="262"/>
      <c r="BS7" s="824" t="s">
        <v>606</v>
      </c>
      <c r="BT7" s="825"/>
      <c r="BU7" s="825"/>
      <c r="BV7" s="825"/>
      <c r="BW7" s="825"/>
      <c r="BX7" s="825"/>
      <c r="BY7" s="825"/>
      <c r="BZ7" s="825"/>
      <c r="CA7" s="825"/>
      <c r="CB7" s="825"/>
      <c r="CC7" s="825"/>
      <c r="CD7" s="825"/>
      <c r="CE7" s="825"/>
      <c r="CF7" s="825"/>
      <c r="CG7" s="826"/>
      <c r="CH7" s="819">
        <v>-3</v>
      </c>
      <c r="CI7" s="820"/>
      <c r="CJ7" s="820"/>
      <c r="CK7" s="820"/>
      <c r="CL7" s="821"/>
      <c r="CM7" s="819">
        <v>307</v>
      </c>
      <c r="CN7" s="820"/>
      <c r="CO7" s="820"/>
      <c r="CP7" s="820"/>
      <c r="CQ7" s="821"/>
      <c r="CR7" s="819">
        <v>5</v>
      </c>
      <c r="CS7" s="820"/>
      <c r="CT7" s="820"/>
      <c r="CU7" s="820"/>
      <c r="CV7" s="821"/>
      <c r="CW7" s="819" t="s">
        <v>527</v>
      </c>
      <c r="CX7" s="820"/>
      <c r="CY7" s="820"/>
      <c r="CZ7" s="820"/>
      <c r="DA7" s="821"/>
      <c r="DB7" s="819" t="s">
        <v>527</v>
      </c>
      <c r="DC7" s="820"/>
      <c r="DD7" s="820"/>
      <c r="DE7" s="820"/>
      <c r="DF7" s="821"/>
      <c r="DG7" s="819" t="s">
        <v>527</v>
      </c>
      <c r="DH7" s="820"/>
      <c r="DI7" s="820"/>
      <c r="DJ7" s="820"/>
      <c r="DK7" s="821"/>
      <c r="DL7" s="819" t="s">
        <v>527</v>
      </c>
      <c r="DM7" s="820"/>
      <c r="DN7" s="820"/>
      <c r="DO7" s="820"/>
      <c r="DP7" s="821"/>
      <c r="DQ7" s="819" t="s">
        <v>527</v>
      </c>
      <c r="DR7" s="820"/>
      <c r="DS7" s="820"/>
      <c r="DT7" s="820"/>
      <c r="DU7" s="821"/>
      <c r="DV7" s="800"/>
      <c r="DW7" s="801"/>
      <c r="DX7" s="801"/>
      <c r="DY7" s="801"/>
      <c r="DZ7" s="802"/>
      <c r="EA7" s="256"/>
    </row>
    <row r="8" spans="1:131" s="257" customFormat="1" ht="26.25" customHeight="1" x14ac:dyDescent="0.15">
      <c r="A8" s="263">
        <v>2</v>
      </c>
      <c r="B8" s="803" t="s">
        <v>388</v>
      </c>
      <c r="C8" s="804"/>
      <c r="D8" s="804"/>
      <c r="E8" s="804"/>
      <c r="F8" s="804"/>
      <c r="G8" s="804"/>
      <c r="H8" s="804"/>
      <c r="I8" s="804"/>
      <c r="J8" s="804"/>
      <c r="K8" s="804"/>
      <c r="L8" s="804"/>
      <c r="M8" s="804"/>
      <c r="N8" s="804"/>
      <c r="O8" s="804"/>
      <c r="P8" s="805"/>
      <c r="Q8" s="806">
        <v>80</v>
      </c>
      <c r="R8" s="807"/>
      <c r="S8" s="807"/>
      <c r="T8" s="807"/>
      <c r="U8" s="807"/>
      <c r="V8" s="807">
        <v>80</v>
      </c>
      <c r="W8" s="807"/>
      <c r="X8" s="807"/>
      <c r="Y8" s="807"/>
      <c r="Z8" s="807"/>
      <c r="AA8" s="807">
        <v>0</v>
      </c>
      <c r="AB8" s="807"/>
      <c r="AC8" s="807"/>
      <c r="AD8" s="807"/>
      <c r="AE8" s="808"/>
      <c r="AF8" s="809">
        <v>0</v>
      </c>
      <c r="AG8" s="810"/>
      <c r="AH8" s="810"/>
      <c r="AI8" s="810"/>
      <c r="AJ8" s="811"/>
      <c r="AK8" s="812">
        <v>26</v>
      </c>
      <c r="AL8" s="813"/>
      <c r="AM8" s="813"/>
      <c r="AN8" s="813"/>
      <c r="AO8" s="813"/>
      <c r="AP8" s="813" t="s">
        <v>595</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607</v>
      </c>
      <c r="BT8" s="817"/>
      <c r="BU8" s="817"/>
      <c r="BV8" s="817"/>
      <c r="BW8" s="817"/>
      <c r="BX8" s="817"/>
      <c r="BY8" s="817"/>
      <c r="BZ8" s="817"/>
      <c r="CA8" s="817"/>
      <c r="CB8" s="817"/>
      <c r="CC8" s="817"/>
      <c r="CD8" s="817"/>
      <c r="CE8" s="817"/>
      <c r="CF8" s="817"/>
      <c r="CG8" s="818"/>
      <c r="CH8" s="827">
        <v>-16</v>
      </c>
      <c r="CI8" s="828"/>
      <c r="CJ8" s="828"/>
      <c r="CK8" s="828"/>
      <c r="CL8" s="829"/>
      <c r="CM8" s="827">
        <v>-7</v>
      </c>
      <c r="CN8" s="828"/>
      <c r="CO8" s="828"/>
      <c r="CP8" s="828"/>
      <c r="CQ8" s="829"/>
      <c r="CR8" s="827">
        <v>63</v>
      </c>
      <c r="CS8" s="828"/>
      <c r="CT8" s="828"/>
      <c r="CU8" s="828"/>
      <c r="CV8" s="829"/>
      <c r="CW8" s="827" t="s">
        <v>527</v>
      </c>
      <c r="CX8" s="828"/>
      <c r="CY8" s="828"/>
      <c r="CZ8" s="828"/>
      <c r="DA8" s="829"/>
      <c r="DB8" s="827" t="s">
        <v>527</v>
      </c>
      <c r="DC8" s="828"/>
      <c r="DD8" s="828"/>
      <c r="DE8" s="828"/>
      <c r="DF8" s="829"/>
      <c r="DG8" s="827" t="s">
        <v>527</v>
      </c>
      <c r="DH8" s="828"/>
      <c r="DI8" s="828"/>
      <c r="DJ8" s="828"/>
      <c r="DK8" s="829"/>
      <c r="DL8" s="827" t="s">
        <v>527</v>
      </c>
      <c r="DM8" s="828"/>
      <c r="DN8" s="828"/>
      <c r="DO8" s="828"/>
      <c r="DP8" s="829"/>
      <c r="DQ8" s="827" t="s">
        <v>527</v>
      </c>
      <c r="DR8" s="828"/>
      <c r="DS8" s="828"/>
      <c r="DT8" s="828"/>
      <c r="DU8" s="829"/>
      <c r="DV8" s="830"/>
      <c r="DW8" s="831"/>
      <c r="DX8" s="831"/>
      <c r="DY8" s="831"/>
      <c r="DZ8" s="832"/>
      <c r="EA8" s="256"/>
    </row>
    <row r="9" spans="1:131" s="257" customFormat="1" ht="26.25" customHeight="1" x14ac:dyDescent="0.15">
      <c r="A9" s="263">
        <v>3</v>
      </c>
      <c r="B9" s="803" t="s">
        <v>389</v>
      </c>
      <c r="C9" s="804"/>
      <c r="D9" s="804"/>
      <c r="E9" s="804"/>
      <c r="F9" s="804"/>
      <c r="G9" s="804"/>
      <c r="H9" s="804"/>
      <c r="I9" s="804"/>
      <c r="J9" s="804"/>
      <c r="K9" s="804"/>
      <c r="L9" s="804"/>
      <c r="M9" s="804"/>
      <c r="N9" s="804"/>
      <c r="O9" s="804"/>
      <c r="P9" s="805"/>
      <c r="Q9" s="806">
        <v>44</v>
      </c>
      <c r="R9" s="807"/>
      <c r="S9" s="807"/>
      <c r="T9" s="807"/>
      <c r="U9" s="807"/>
      <c r="V9" s="807">
        <v>44</v>
      </c>
      <c r="W9" s="807"/>
      <c r="X9" s="807"/>
      <c r="Y9" s="807"/>
      <c r="Z9" s="807"/>
      <c r="AA9" s="807" t="s">
        <v>594</v>
      </c>
      <c r="AB9" s="807"/>
      <c r="AC9" s="807"/>
      <c r="AD9" s="807"/>
      <c r="AE9" s="808"/>
      <c r="AF9" s="809" t="s">
        <v>390</v>
      </c>
      <c r="AG9" s="810"/>
      <c r="AH9" s="810"/>
      <c r="AI9" s="810"/>
      <c r="AJ9" s="811"/>
      <c r="AK9" s="812">
        <v>17</v>
      </c>
      <c r="AL9" s="813"/>
      <c r="AM9" s="813"/>
      <c r="AN9" s="813"/>
      <c r="AO9" s="813"/>
      <c r="AP9" s="813" t="s">
        <v>594</v>
      </c>
      <c r="AQ9" s="813"/>
      <c r="AR9" s="813"/>
      <c r="AS9" s="813"/>
      <c r="AT9" s="813"/>
      <c r="AU9" s="814" t="s">
        <v>613</v>
      </c>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608</v>
      </c>
      <c r="BT9" s="817"/>
      <c r="BU9" s="817"/>
      <c r="BV9" s="817"/>
      <c r="BW9" s="817"/>
      <c r="BX9" s="817"/>
      <c r="BY9" s="817"/>
      <c r="BZ9" s="817"/>
      <c r="CA9" s="817"/>
      <c r="CB9" s="817"/>
      <c r="CC9" s="817"/>
      <c r="CD9" s="817"/>
      <c r="CE9" s="817"/>
      <c r="CF9" s="817"/>
      <c r="CG9" s="818"/>
      <c r="CH9" s="827">
        <v>-5</v>
      </c>
      <c r="CI9" s="828"/>
      <c r="CJ9" s="828"/>
      <c r="CK9" s="828"/>
      <c r="CL9" s="829"/>
      <c r="CM9" s="827">
        <v>4</v>
      </c>
      <c r="CN9" s="828"/>
      <c r="CO9" s="828"/>
      <c r="CP9" s="828"/>
      <c r="CQ9" s="829"/>
      <c r="CR9" s="827">
        <v>10</v>
      </c>
      <c r="CS9" s="828"/>
      <c r="CT9" s="828"/>
      <c r="CU9" s="828"/>
      <c r="CV9" s="829"/>
      <c r="CW9" s="827" t="s">
        <v>527</v>
      </c>
      <c r="CX9" s="828"/>
      <c r="CY9" s="828"/>
      <c r="CZ9" s="828"/>
      <c r="DA9" s="829"/>
      <c r="DB9" s="827" t="s">
        <v>527</v>
      </c>
      <c r="DC9" s="828"/>
      <c r="DD9" s="828"/>
      <c r="DE9" s="828"/>
      <c r="DF9" s="829"/>
      <c r="DG9" s="827" t="s">
        <v>527</v>
      </c>
      <c r="DH9" s="828"/>
      <c r="DI9" s="828"/>
      <c r="DJ9" s="828"/>
      <c r="DK9" s="829"/>
      <c r="DL9" s="827" t="s">
        <v>527</v>
      </c>
      <c r="DM9" s="828"/>
      <c r="DN9" s="828"/>
      <c r="DO9" s="828"/>
      <c r="DP9" s="829"/>
      <c r="DQ9" s="827" t="s">
        <v>527</v>
      </c>
      <c r="DR9" s="828"/>
      <c r="DS9" s="828"/>
      <c r="DT9" s="828"/>
      <c r="DU9" s="829"/>
      <c r="DV9" s="830"/>
      <c r="DW9" s="831"/>
      <c r="DX9" s="831"/>
      <c r="DY9" s="831"/>
      <c r="DZ9" s="832"/>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609</v>
      </c>
      <c r="BT10" s="817"/>
      <c r="BU10" s="817"/>
      <c r="BV10" s="817"/>
      <c r="BW10" s="817"/>
      <c r="BX10" s="817"/>
      <c r="BY10" s="817"/>
      <c r="BZ10" s="817"/>
      <c r="CA10" s="817"/>
      <c r="CB10" s="817"/>
      <c r="CC10" s="817"/>
      <c r="CD10" s="817"/>
      <c r="CE10" s="817"/>
      <c r="CF10" s="817"/>
      <c r="CG10" s="818"/>
      <c r="CH10" s="827">
        <v>2</v>
      </c>
      <c r="CI10" s="828"/>
      <c r="CJ10" s="828"/>
      <c r="CK10" s="828"/>
      <c r="CL10" s="829"/>
      <c r="CM10" s="827">
        <v>47</v>
      </c>
      <c r="CN10" s="828"/>
      <c r="CO10" s="828"/>
      <c r="CP10" s="828"/>
      <c r="CQ10" s="829"/>
      <c r="CR10" s="827">
        <v>30</v>
      </c>
      <c r="CS10" s="828"/>
      <c r="CT10" s="828"/>
      <c r="CU10" s="828"/>
      <c r="CV10" s="829"/>
      <c r="CW10" s="827" t="s">
        <v>527</v>
      </c>
      <c r="CX10" s="828"/>
      <c r="CY10" s="828"/>
      <c r="CZ10" s="828"/>
      <c r="DA10" s="829"/>
      <c r="DB10" s="827" t="s">
        <v>527</v>
      </c>
      <c r="DC10" s="828"/>
      <c r="DD10" s="828"/>
      <c r="DE10" s="828"/>
      <c r="DF10" s="829"/>
      <c r="DG10" s="827" t="s">
        <v>527</v>
      </c>
      <c r="DH10" s="828"/>
      <c r="DI10" s="828"/>
      <c r="DJ10" s="828"/>
      <c r="DK10" s="829"/>
      <c r="DL10" s="827" t="s">
        <v>527</v>
      </c>
      <c r="DM10" s="828"/>
      <c r="DN10" s="828"/>
      <c r="DO10" s="828"/>
      <c r="DP10" s="829"/>
      <c r="DQ10" s="827" t="s">
        <v>527</v>
      </c>
      <c r="DR10" s="828"/>
      <c r="DS10" s="828"/>
      <c r="DT10" s="828"/>
      <c r="DU10" s="829"/>
      <c r="DV10" s="830"/>
      <c r="DW10" s="831"/>
      <c r="DX10" s="831"/>
      <c r="DY10" s="831"/>
      <c r="DZ10" s="832"/>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610</v>
      </c>
      <c r="BT11" s="817"/>
      <c r="BU11" s="817"/>
      <c r="BV11" s="817"/>
      <c r="BW11" s="817"/>
      <c r="BX11" s="817"/>
      <c r="BY11" s="817"/>
      <c r="BZ11" s="817"/>
      <c r="CA11" s="817"/>
      <c r="CB11" s="817"/>
      <c r="CC11" s="817"/>
      <c r="CD11" s="817"/>
      <c r="CE11" s="817"/>
      <c r="CF11" s="817"/>
      <c r="CG11" s="818"/>
      <c r="CH11" s="827">
        <v>6</v>
      </c>
      <c r="CI11" s="828"/>
      <c r="CJ11" s="828"/>
      <c r="CK11" s="828"/>
      <c r="CL11" s="829"/>
      <c r="CM11" s="827">
        <v>54</v>
      </c>
      <c r="CN11" s="828"/>
      <c r="CO11" s="828"/>
      <c r="CP11" s="828"/>
      <c r="CQ11" s="829"/>
      <c r="CR11" s="827">
        <v>30</v>
      </c>
      <c r="CS11" s="828"/>
      <c r="CT11" s="828"/>
      <c r="CU11" s="828"/>
      <c r="CV11" s="829"/>
      <c r="CW11" s="827" t="s">
        <v>527</v>
      </c>
      <c r="CX11" s="828"/>
      <c r="CY11" s="828"/>
      <c r="CZ11" s="828"/>
      <c r="DA11" s="829"/>
      <c r="DB11" s="827" t="s">
        <v>527</v>
      </c>
      <c r="DC11" s="828"/>
      <c r="DD11" s="828"/>
      <c r="DE11" s="828"/>
      <c r="DF11" s="829"/>
      <c r="DG11" s="827" t="s">
        <v>527</v>
      </c>
      <c r="DH11" s="828"/>
      <c r="DI11" s="828"/>
      <c r="DJ11" s="828"/>
      <c r="DK11" s="829"/>
      <c r="DL11" s="827" t="s">
        <v>527</v>
      </c>
      <c r="DM11" s="828"/>
      <c r="DN11" s="828"/>
      <c r="DO11" s="828"/>
      <c r="DP11" s="829"/>
      <c r="DQ11" s="827" t="s">
        <v>527</v>
      </c>
      <c r="DR11" s="828"/>
      <c r="DS11" s="828"/>
      <c r="DT11" s="828"/>
      <c r="DU11" s="829"/>
      <c r="DV11" s="830"/>
      <c r="DW11" s="831"/>
      <c r="DX11" s="831"/>
      <c r="DY11" s="831"/>
      <c r="DZ11" s="832"/>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615</v>
      </c>
      <c r="BT12" s="817"/>
      <c r="BU12" s="817"/>
      <c r="BV12" s="817"/>
      <c r="BW12" s="817"/>
      <c r="BX12" s="817"/>
      <c r="BY12" s="817"/>
      <c r="BZ12" s="817"/>
      <c r="CA12" s="817"/>
      <c r="CB12" s="817"/>
      <c r="CC12" s="817"/>
      <c r="CD12" s="817"/>
      <c r="CE12" s="817"/>
      <c r="CF12" s="817"/>
      <c r="CG12" s="818"/>
      <c r="CH12" s="827">
        <v>0</v>
      </c>
      <c r="CI12" s="828"/>
      <c r="CJ12" s="828"/>
      <c r="CK12" s="828"/>
      <c r="CL12" s="829"/>
      <c r="CM12" s="827">
        <v>9</v>
      </c>
      <c r="CN12" s="828"/>
      <c r="CO12" s="828"/>
      <c r="CP12" s="828"/>
      <c r="CQ12" s="829"/>
      <c r="CR12" s="827">
        <v>10</v>
      </c>
      <c r="CS12" s="828"/>
      <c r="CT12" s="828"/>
      <c r="CU12" s="828"/>
      <c r="CV12" s="829"/>
      <c r="CW12" s="827" t="s">
        <v>527</v>
      </c>
      <c r="CX12" s="828"/>
      <c r="CY12" s="828"/>
      <c r="CZ12" s="828"/>
      <c r="DA12" s="829"/>
      <c r="DB12" s="827" t="s">
        <v>527</v>
      </c>
      <c r="DC12" s="828"/>
      <c r="DD12" s="828"/>
      <c r="DE12" s="828"/>
      <c r="DF12" s="829"/>
      <c r="DG12" s="827" t="s">
        <v>527</v>
      </c>
      <c r="DH12" s="828"/>
      <c r="DI12" s="828"/>
      <c r="DJ12" s="828"/>
      <c r="DK12" s="829"/>
      <c r="DL12" s="827" t="s">
        <v>527</v>
      </c>
      <c r="DM12" s="828"/>
      <c r="DN12" s="828"/>
      <c r="DO12" s="828"/>
      <c r="DP12" s="829"/>
      <c r="DQ12" s="827" t="s">
        <v>527</v>
      </c>
      <c r="DR12" s="828"/>
      <c r="DS12" s="828"/>
      <c r="DT12" s="828"/>
      <c r="DU12" s="829"/>
      <c r="DV12" s="830"/>
      <c r="DW12" s="831"/>
      <c r="DX12" s="831"/>
      <c r="DY12" s="831"/>
      <c r="DZ12" s="832"/>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611</v>
      </c>
      <c r="BT13" s="817"/>
      <c r="BU13" s="817"/>
      <c r="BV13" s="817"/>
      <c r="BW13" s="817"/>
      <c r="BX13" s="817"/>
      <c r="BY13" s="817"/>
      <c r="BZ13" s="817"/>
      <c r="CA13" s="817"/>
      <c r="CB13" s="817"/>
      <c r="CC13" s="817"/>
      <c r="CD13" s="817"/>
      <c r="CE13" s="817"/>
      <c r="CF13" s="817"/>
      <c r="CG13" s="818"/>
      <c r="CH13" s="827">
        <v>-122</v>
      </c>
      <c r="CI13" s="828"/>
      <c r="CJ13" s="828"/>
      <c r="CK13" s="828"/>
      <c r="CL13" s="829"/>
      <c r="CM13" s="827">
        <v>2653</v>
      </c>
      <c r="CN13" s="828"/>
      <c r="CO13" s="828"/>
      <c r="CP13" s="828"/>
      <c r="CQ13" s="829"/>
      <c r="CR13" s="827">
        <v>25</v>
      </c>
      <c r="CS13" s="828"/>
      <c r="CT13" s="828"/>
      <c r="CU13" s="828"/>
      <c r="CV13" s="829"/>
      <c r="CW13" s="827">
        <v>11</v>
      </c>
      <c r="CX13" s="828"/>
      <c r="CY13" s="828"/>
      <c r="CZ13" s="828"/>
      <c r="DA13" s="829"/>
      <c r="DB13" s="827" t="s">
        <v>596</v>
      </c>
      <c r="DC13" s="828"/>
      <c r="DD13" s="828"/>
      <c r="DE13" s="828"/>
      <c r="DF13" s="829"/>
      <c r="DG13" s="827" t="s">
        <v>596</v>
      </c>
      <c r="DH13" s="828"/>
      <c r="DI13" s="828"/>
      <c r="DJ13" s="828"/>
      <c r="DK13" s="829"/>
      <c r="DL13" s="827" t="s">
        <v>596</v>
      </c>
      <c r="DM13" s="828"/>
      <c r="DN13" s="828"/>
      <c r="DO13" s="828"/>
      <c r="DP13" s="829"/>
      <c r="DQ13" s="827" t="s">
        <v>596</v>
      </c>
      <c r="DR13" s="828"/>
      <c r="DS13" s="828"/>
      <c r="DT13" s="828"/>
      <c r="DU13" s="829"/>
      <c r="DV13" s="830" t="s">
        <v>612</v>
      </c>
      <c r="DW13" s="831"/>
      <c r="DX13" s="831"/>
      <c r="DY13" s="831"/>
      <c r="DZ13" s="832"/>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t="s">
        <v>624</v>
      </c>
      <c r="BT14" s="817"/>
      <c r="BU14" s="817"/>
      <c r="BV14" s="817"/>
      <c r="BW14" s="817"/>
      <c r="BX14" s="817"/>
      <c r="BY14" s="817"/>
      <c r="BZ14" s="817"/>
      <c r="CA14" s="817"/>
      <c r="CB14" s="817"/>
      <c r="CC14" s="817"/>
      <c r="CD14" s="817"/>
      <c r="CE14" s="817"/>
      <c r="CF14" s="817"/>
      <c r="CG14" s="818"/>
      <c r="CH14" s="827" t="s">
        <v>527</v>
      </c>
      <c r="CI14" s="828"/>
      <c r="CJ14" s="828"/>
      <c r="CK14" s="828"/>
      <c r="CL14" s="829"/>
      <c r="CM14" s="827" t="s">
        <v>527</v>
      </c>
      <c r="CN14" s="828"/>
      <c r="CO14" s="828"/>
      <c r="CP14" s="828"/>
      <c r="CQ14" s="829"/>
      <c r="CR14" s="827">
        <v>10</v>
      </c>
      <c r="CS14" s="828"/>
      <c r="CT14" s="828"/>
      <c r="CU14" s="828"/>
      <c r="CV14" s="829"/>
      <c r="CW14" s="827" t="s">
        <v>527</v>
      </c>
      <c r="CX14" s="828"/>
      <c r="CY14" s="828"/>
      <c r="CZ14" s="828"/>
      <c r="DA14" s="829"/>
      <c r="DB14" s="827" t="s">
        <v>527</v>
      </c>
      <c r="DC14" s="828"/>
      <c r="DD14" s="828"/>
      <c r="DE14" s="828"/>
      <c r="DF14" s="829"/>
      <c r="DG14" s="827" t="s">
        <v>527</v>
      </c>
      <c r="DH14" s="828"/>
      <c r="DI14" s="828"/>
      <c r="DJ14" s="828"/>
      <c r="DK14" s="829"/>
      <c r="DL14" s="827" t="s">
        <v>527</v>
      </c>
      <c r="DM14" s="828"/>
      <c r="DN14" s="828"/>
      <c r="DO14" s="828"/>
      <c r="DP14" s="829"/>
      <c r="DQ14" s="827" t="s">
        <v>527</v>
      </c>
      <c r="DR14" s="828"/>
      <c r="DS14" s="828"/>
      <c r="DT14" s="828"/>
      <c r="DU14" s="829"/>
      <c r="DV14" s="830" t="s">
        <v>625</v>
      </c>
      <c r="DW14" s="831"/>
      <c r="DX14" s="831"/>
      <c r="DY14" s="831"/>
      <c r="DZ14" s="832"/>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3"/>
      <c r="R22" s="834"/>
      <c r="S22" s="834"/>
      <c r="T22" s="834"/>
      <c r="U22" s="834"/>
      <c r="V22" s="834"/>
      <c r="W22" s="834"/>
      <c r="X22" s="834"/>
      <c r="Y22" s="834"/>
      <c r="Z22" s="834"/>
      <c r="AA22" s="834"/>
      <c r="AB22" s="834"/>
      <c r="AC22" s="834"/>
      <c r="AD22" s="834"/>
      <c r="AE22" s="835"/>
      <c r="AF22" s="809"/>
      <c r="AG22" s="810"/>
      <c r="AH22" s="810"/>
      <c r="AI22" s="810"/>
      <c r="AJ22" s="811"/>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6"/>
    </row>
    <row r="23" spans="1:131" s="257" customFormat="1" ht="26.25" customHeight="1" thickBot="1" x14ac:dyDescent="0.2">
      <c r="A23" s="266" t="s">
        <v>392</v>
      </c>
      <c r="B23" s="836" t="s">
        <v>393</v>
      </c>
      <c r="C23" s="837"/>
      <c r="D23" s="837"/>
      <c r="E23" s="837"/>
      <c r="F23" s="837"/>
      <c r="G23" s="837"/>
      <c r="H23" s="837"/>
      <c r="I23" s="837"/>
      <c r="J23" s="837"/>
      <c r="K23" s="837"/>
      <c r="L23" s="837"/>
      <c r="M23" s="837"/>
      <c r="N23" s="837"/>
      <c r="O23" s="837"/>
      <c r="P23" s="838"/>
      <c r="Q23" s="839">
        <v>24648</v>
      </c>
      <c r="R23" s="840"/>
      <c r="S23" s="840"/>
      <c r="T23" s="840"/>
      <c r="U23" s="840"/>
      <c r="V23" s="840">
        <v>23911</v>
      </c>
      <c r="W23" s="840"/>
      <c r="X23" s="840"/>
      <c r="Y23" s="840"/>
      <c r="Z23" s="840"/>
      <c r="AA23" s="840">
        <v>737</v>
      </c>
      <c r="AB23" s="840"/>
      <c r="AC23" s="840"/>
      <c r="AD23" s="840"/>
      <c r="AE23" s="841"/>
      <c r="AF23" s="842">
        <v>404</v>
      </c>
      <c r="AG23" s="840"/>
      <c r="AH23" s="840"/>
      <c r="AI23" s="840"/>
      <c r="AJ23" s="843"/>
      <c r="AK23" s="844"/>
      <c r="AL23" s="845"/>
      <c r="AM23" s="845"/>
      <c r="AN23" s="845"/>
      <c r="AO23" s="845"/>
      <c r="AP23" s="840">
        <v>18464</v>
      </c>
      <c r="AQ23" s="840"/>
      <c r="AR23" s="840"/>
      <c r="AS23" s="840"/>
      <c r="AT23" s="840"/>
      <c r="AU23" s="846"/>
      <c r="AV23" s="846"/>
      <c r="AW23" s="846"/>
      <c r="AX23" s="846"/>
      <c r="AY23" s="847"/>
      <c r="AZ23" s="855" t="s">
        <v>394</v>
      </c>
      <c r="BA23" s="856"/>
      <c r="BB23" s="856"/>
      <c r="BC23" s="856"/>
      <c r="BD23" s="857"/>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6"/>
    </row>
    <row r="24" spans="1:131" s="257" customFormat="1" ht="26.25" customHeight="1" x14ac:dyDescent="0.15">
      <c r="A24" s="854" t="s">
        <v>395</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58" t="s">
        <v>400</v>
      </c>
      <c r="AG26" s="859"/>
      <c r="AH26" s="859"/>
      <c r="AI26" s="859"/>
      <c r="AJ26" s="860"/>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1"/>
      <c r="AG27" s="862"/>
      <c r="AH27" s="862"/>
      <c r="AI27" s="862"/>
      <c r="AJ27" s="863"/>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68">
        <v>3259</v>
      </c>
      <c r="R28" s="869"/>
      <c r="S28" s="869"/>
      <c r="T28" s="869"/>
      <c r="U28" s="869"/>
      <c r="V28" s="869">
        <v>3220</v>
      </c>
      <c r="W28" s="869"/>
      <c r="X28" s="869"/>
      <c r="Y28" s="869"/>
      <c r="Z28" s="869"/>
      <c r="AA28" s="869">
        <v>39</v>
      </c>
      <c r="AB28" s="869"/>
      <c r="AC28" s="869"/>
      <c r="AD28" s="869"/>
      <c r="AE28" s="870"/>
      <c r="AF28" s="871">
        <v>39</v>
      </c>
      <c r="AG28" s="869"/>
      <c r="AH28" s="869"/>
      <c r="AI28" s="869"/>
      <c r="AJ28" s="872"/>
      <c r="AK28" s="873">
        <v>195</v>
      </c>
      <c r="AL28" s="864"/>
      <c r="AM28" s="864"/>
      <c r="AN28" s="864"/>
      <c r="AO28" s="864"/>
      <c r="AP28" s="864" t="s">
        <v>596</v>
      </c>
      <c r="AQ28" s="864"/>
      <c r="AR28" s="864"/>
      <c r="AS28" s="864"/>
      <c r="AT28" s="864"/>
      <c r="AU28" s="864" t="s">
        <v>597</v>
      </c>
      <c r="AV28" s="864"/>
      <c r="AW28" s="864"/>
      <c r="AX28" s="864"/>
      <c r="AY28" s="864"/>
      <c r="AZ28" s="865" t="s">
        <v>597</v>
      </c>
      <c r="BA28" s="865"/>
      <c r="BB28" s="865"/>
      <c r="BC28" s="865"/>
      <c r="BD28" s="865"/>
      <c r="BE28" s="866"/>
      <c r="BF28" s="866"/>
      <c r="BG28" s="866"/>
      <c r="BH28" s="866"/>
      <c r="BI28" s="867"/>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378</v>
      </c>
      <c r="R29" s="807"/>
      <c r="S29" s="807"/>
      <c r="T29" s="807"/>
      <c r="U29" s="807"/>
      <c r="V29" s="807">
        <v>377</v>
      </c>
      <c r="W29" s="807"/>
      <c r="X29" s="807"/>
      <c r="Y29" s="807"/>
      <c r="Z29" s="807"/>
      <c r="AA29" s="807">
        <v>1</v>
      </c>
      <c r="AB29" s="807"/>
      <c r="AC29" s="807"/>
      <c r="AD29" s="807"/>
      <c r="AE29" s="808"/>
      <c r="AF29" s="809">
        <v>1</v>
      </c>
      <c r="AG29" s="810"/>
      <c r="AH29" s="810"/>
      <c r="AI29" s="810"/>
      <c r="AJ29" s="811"/>
      <c r="AK29" s="876">
        <v>127</v>
      </c>
      <c r="AL29" s="877"/>
      <c r="AM29" s="877"/>
      <c r="AN29" s="877"/>
      <c r="AO29" s="877"/>
      <c r="AP29" s="877" t="s">
        <v>596</v>
      </c>
      <c r="AQ29" s="877"/>
      <c r="AR29" s="877"/>
      <c r="AS29" s="877"/>
      <c r="AT29" s="877"/>
      <c r="AU29" s="877" t="s">
        <v>597</v>
      </c>
      <c r="AV29" s="877"/>
      <c r="AW29" s="877"/>
      <c r="AX29" s="877"/>
      <c r="AY29" s="877"/>
      <c r="AZ29" s="878" t="s">
        <v>597</v>
      </c>
      <c r="BA29" s="878"/>
      <c r="BB29" s="878"/>
      <c r="BC29" s="878"/>
      <c r="BD29" s="878"/>
      <c r="BE29" s="874"/>
      <c r="BF29" s="874"/>
      <c r="BG29" s="874"/>
      <c r="BH29" s="874"/>
      <c r="BI29" s="875"/>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3439</v>
      </c>
      <c r="R30" s="807"/>
      <c r="S30" s="807"/>
      <c r="T30" s="807"/>
      <c r="U30" s="807"/>
      <c r="V30" s="807">
        <v>3422</v>
      </c>
      <c r="W30" s="807"/>
      <c r="X30" s="807"/>
      <c r="Y30" s="807"/>
      <c r="Z30" s="807"/>
      <c r="AA30" s="807">
        <v>17</v>
      </c>
      <c r="AB30" s="807"/>
      <c r="AC30" s="807"/>
      <c r="AD30" s="807"/>
      <c r="AE30" s="808"/>
      <c r="AF30" s="809">
        <v>17</v>
      </c>
      <c r="AG30" s="810"/>
      <c r="AH30" s="810"/>
      <c r="AI30" s="810"/>
      <c r="AJ30" s="811"/>
      <c r="AK30" s="876">
        <v>520</v>
      </c>
      <c r="AL30" s="877"/>
      <c r="AM30" s="877"/>
      <c r="AN30" s="877"/>
      <c r="AO30" s="877"/>
      <c r="AP30" s="877" t="s">
        <v>597</v>
      </c>
      <c r="AQ30" s="877"/>
      <c r="AR30" s="877"/>
      <c r="AS30" s="877"/>
      <c r="AT30" s="877"/>
      <c r="AU30" s="877" t="s">
        <v>597</v>
      </c>
      <c r="AV30" s="877"/>
      <c r="AW30" s="877"/>
      <c r="AX30" s="877"/>
      <c r="AY30" s="877"/>
      <c r="AZ30" s="878" t="s">
        <v>597</v>
      </c>
      <c r="BA30" s="878"/>
      <c r="BB30" s="878"/>
      <c r="BC30" s="878"/>
      <c r="BD30" s="878"/>
      <c r="BE30" s="874"/>
      <c r="BF30" s="874"/>
      <c r="BG30" s="874"/>
      <c r="BH30" s="874"/>
      <c r="BI30" s="875"/>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157</v>
      </c>
      <c r="R31" s="807"/>
      <c r="S31" s="807"/>
      <c r="T31" s="807"/>
      <c r="U31" s="807"/>
      <c r="V31" s="807">
        <v>139</v>
      </c>
      <c r="W31" s="807"/>
      <c r="X31" s="807"/>
      <c r="Y31" s="807"/>
      <c r="Z31" s="807"/>
      <c r="AA31" s="807">
        <v>19</v>
      </c>
      <c r="AB31" s="807"/>
      <c r="AC31" s="807"/>
      <c r="AD31" s="807"/>
      <c r="AE31" s="808"/>
      <c r="AF31" s="809">
        <v>330</v>
      </c>
      <c r="AG31" s="810"/>
      <c r="AH31" s="810"/>
      <c r="AI31" s="810"/>
      <c r="AJ31" s="811"/>
      <c r="AK31" s="876">
        <v>14</v>
      </c>
      <c r="AL31" s="877"/>
      <c r="AM31" s="877"/>
      <c r="AN31" s="877"/>
      <c r="AO31" s="877"/>
      <c r="AP31" s="877">
        <v>187</v>
      </c>
      <c r="AQ31" s="877"/>
      <c r="AR31" s="877"/>
      <c r="AS31" s="877"/>
      <c r="AT31" s="877"/>
      <c r="AU31" s="877">
        <v>103</v>
      </c>
      <c r="AV31" s="877"/>
      <c r="AW31" s="877"/>
      <c r="AX31" s="877"/>
      <c r="AY31" s="877"/>
      <c r="AZ31" s="878" t="s">
        <v>597</v>
      </c>
      <c r="BA31" s="878"/>
      <c r="BB31" s="878"/>
      <c r="BC31" s="878"/>
      <c r="BD31" s="878"/>
      <c r="BE31" s="874" t="s">
        <v>409</v>
      </c>
      <c r="BF31" s="874"/>
      <c r="BG31" s="874"/>
      <c r="BH31" s="874"/>
      <c r="BI31" s="875"/>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217</v>
      </c>
      <c r="R32" s="807"/>
      <c r="S32" s="807"/>
      <c r="T32" s="807"/>
      <c r="U32" s="807"/>
      <c r="V32" s="807">
        <v>217</v>
      </c>
      <c r="W32" s="807"/>
      <c r="X32" s="807"/>
      <c r="Y32" s="807"/>
      <c r="Z32" s="807"/>
      <c r="AA32" s="807">
        <v>0</v>
      </c>
      <c r="AB32" s="807"/>
      <c r="AC32" s="807"/>
      <c r="AD32" s="807"/>
      <c r="AE32" s="808"/>
      <c r="AF32" s="809">
        <v>0</v>
      </c>
      <c r="AG32" s="810"/>
      <c r="AH32" s="810"/>
      <c r="AI32" s="810"/>
      <c r="AJ32" s="811"/>
      <c r="AK32" s="876">
        <v>89</v>
      </c>
      <c r="AL32" s="877"/>
      <c r="AM32" s="877"/>
      <c r="AN32" s="877"/>
      <c r="AO32" s="877"/>
      <c r="AP32" s="877">
        <v>567</v>
      </c>
      <c r="AQ32" s="877"/>
      <c r="AR32" s="877"/>
      <c r="AS32" s="877"/>
      <c r="AT32" s="877"/>
      <c r="AU32" s="877">
        <v>346</v>
      </c>
      <c r="AV32" s="877"/>
      <c r="AW32" s="877"/>
      <c r="AX32" s="877"/>
      <c r="AY32" s="877"/>
      <c r="AZ32" s="878" t="s">
        <v>597</v>
      </c>
      <c r="BA32" s="878"/>
      <c r="BB32" s="878"/>
      <c r="BC32" s="878"/>
      <c r="BD32" s="878"/>
      <c r="BE32" s="874" t="s">
        <v>598</v>
      </c>
      <c r="BF32" s="874"/>
      <c r="BG32" s="874"/>
      <c r="BH32" s="874"/>
      <c r="BI32" s="875"/>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8"/>
    </row>
    <row r="33" spans="1:131" s="249" customFormat="1" ht="26.25" customHeight="1" x14ac:dyDescent="0.15">
      <c r="A33" s="268">
        <v>6</v>
      </c>
      <c r="B33" s="803" t="s">
        <v>411</v>
      </c>
      <c r="C33" s="804"/>
      <c r="D33" s="804"/>
      <c r="E33" s="804"/>
      <c r="F33" s="804"/>
      <c r="G33" s="804"/>
      <c r="H33" s="804"/>
      <c r="I33" s="804"/>
      <c r="J33" s="804"/>
      <c r="K33" s="804"/>
      <c r="L33" s="804"/>
      <c r="M33" s="804"/>
      <c r="N33" s="804"/>
      <c r="O33" s="804"/>
      <c r="P33" s="805"/>
      <c r="Q33" s="806">
        <v>93</v>
      </c>
      <c r="R33" s="807"/>
      <c r="S33" s="807"/>
      <c r="T33" s="807"/>
      <c r="U33" s="807"/>
      <c r="V33" s="807">
        <v>93</v>
      </c>
      <c r="W33" s="807"/>
      <c r="X33" s="807"/>
      <c r="Y33" s="807"/>
      <c r="Z33" s="807"/>
      <c r="AA33" s="807">
        <v>0</v>
      </c>
      <c r="AB33" s="807"/>
      <c r="AC33" s="807"/>
      <c r="AD33" s="807"/>
      <c r="AE33" s="808"/>
      <c r="AF33" s="809">
        <v>0</v>
      </c>
      <c r="AG33" s="810"/>
      <c r="AH33" s="810"/>
      <c r="AI33" s="810"/>
      <c r="AJ33" s="811"/>
      <c r="AK33" s="876">
        <v>58</v>
      </c>
      <c r="AL33" s="877"/>
      <c r="AM33" s="877"/>
      <c r="AN33" s="877"/>
      <c r="AO33" s="877"/>
      <c r="AP33" s="877">
        <v>275</v>
      </c>
      <c r="AQ33" s="877"/>
      <c r="AR33" s="877"/>
      <c r="AS33" s="877"/>
      <c r="AT33" s="877"/>
      <c r="AU33" s="877">
        <v>275</v>
      </c>
      <c r="AV33" s="877"/>
      <c r="AW33" s="877"/>
      <c r="AX33" s="877"/>
      <c r="AY33" s="877"/>
      <c r="AZ33" s="878" t="s">
        <v>597</v>
      </c>
      <c r="BA33" s="878"/>
      <c r="BB33" s="878"/>
      <c r="BC33" s="878"/>
      <c r="BD33" s="878"/>
      <c r="BE33" s="874" t="s">
        <v>412</v>
      </c>
      <c r="BF33" s="874"/>
      <c r="BG33" s="874"/>
      <c r="BH33" s="874"/>
      <c r="BI33" s="875"/>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8"/>
    </row>
    <row r="34" spans="1:131" s="249" customFormat="1" ht="26.25" customHeight="1" x14ac:dyDescent="0.15">
      <c r="A34" s="268">
        <v>7</v>
      </c>
      <c r="B34" s="803" t="s">
        <v>413</v>
      </c>
      <c r="C34" s="804"/>
      <c r="D34" s="804"/>
      <c r="E34" s="804"/>
      <c r="F34" s="804"/>
      <c r="G34" s="804"/>
      <c r="H34" s="804"/>
      <c r="I34" s="804"/>
      <c r="J34" s="804"/>
      <c r="K34" s="804"/>
      <c r="L34" s="804"/>
      <c r="M34" s="804"/>
      <c r="N34" s="804"/>
      <c r="O34" s="804"/>
      <c r="P34" s="805"/>
      <c r="Q34" s="806">
        <v>204</v>
      </c>
      <c r="R34" s="807"/>
      <c r="S34" s="807"/>
      <c r="T34" s="807"/>
      <c r="U34" s="807"/>
      <c r="V34" s="807">
        <v>204</v>
      </c>
      <c r="W34" s="807"/>
      <c r="X34" s="807"/>
      <c r="Y34" s="807"/>
      <c r="Z34" s="807"/>
      <c r="AA34" s="807">
        <v>0</v>
      </c>
      <c r="AB34" s="807"/>
      <c r="AC34" s="807"/>
      <c r="AD34" s="807"/>
      <c r="AE34" s="808"/>
      <c r="AF34" s="809">
        <v>0</v>
      </c>
      <c r="AG34" s="810"/>
      <c r="AH34" s="810"/>
      <c r="AI34" s="810"/>
      <c r="AJ34" s="811"/>
      <c r="AK34" s="876">
        <v>44</v>
      </c>
      <c r="AL34" s="877"/>
      <c r="AM34" s="877"/>
      <c r="AN34" s="877"/>
      <c r="AO34" s="877"/>
      <c r="AP34" s="877">
        <v>349</v>
      </c>
      <c r="AQ34" s="877"/>
      <c r="AR34" s="877"/>
      <c r="AS34" s="877"/>
      <c r="AT34" s="877"/>
      <c r="AU34" s="877">
        <v>305</v>
      </c>
      <c r="AV34" s="877"/>
      <c r="AW34" s="877"/>
      <c r="AX34" s="877"/>
      <c r="AY34" s="877"/>
      <c r="AZ34" s="878" t="s">
        <v>597</v>
      </c>
      <c r="BA34" s="878"/>
      <c r="BB34" s="878"/>
      <c r="BC34" s="878"/>
      <c r="BD34" s="878"/>
      <c r="BE34" s="874" t="s">
        <v>599</v>
      </c>
      <c r="BF34" s="874"/>
      <c r="BG34" s="874"/>
      <c r="BH34" s="874"/>
      <c r="BI34" s="875"/>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8"/>
    </row>
    <row r="35" spans="1:131" s="249" customFormat="1" ht="26.25" customHeight="1" x14ac:dyDescent="0.15">
      <c r="A35" s="268">
        <v>8</v>
      </c>
      <c r="B35" s="803" t="s">
        <v>414</v>
      </c>
      <c r="C35" s="804"/>
      <c r="D35" s="804"/>
      <c r="E35" s="804"/>
      <c r="F35" s="804"/>
      <c r="G35" s="804"/>
      <c r="H35" s="804"/>
      <c r="I35" s="804"/>
      <c r="J35" s="804"/>
      <c r="K35" s="804"/>
      <c r="L35" s="804"/>
      <c r="M35" s="804"/>
      <c r="N35" s="804"/>
      <c r="O35" s="804"/>
      <c r="P35" s="805"/>
      <c r="Q35" s="806">
        <v>88</v>
      </c>
      <c r="R35" s="807"/>
      <c r="S35" s="807"/>
      <c r="T35" s="807"/>
      <c r="U35" s="807"/>
      <c r="V35" s="807">
        <v>88</v>
      </c>
      <c r="W35" s="807"/>
      <c r="X35" s="807"/>
      <c r="Y35" s="807"/>
      <c r="Z35" s="807"/>
      <c r="AA35" s="807" t="s">
        <v>594</v>
      </c>
      <c r="AB35" s="807"/>
      <c r="AC35" s="807"/>
      <c r="AD35" s="807"/>
      <c r="AE35" s="808"/>
      <c r="AF35" s="809" t="s">
        <v>390</v>
      </c>
      <c r="AG35" s="810"/>
      <c r="AH35" s="810"/>
      <c r="AI35" s="810"/>
      <c r="AJ35" s="811"/>
      <c r="AK35" s="876">
        <v>67</v>
      </c>
      <c r="AL35" s="877"/>
      <c r="AM35" s="877"/>
      <c r="AN35" s="877"/>
      <c r="AO35" s="877"/>
      <c r="AP35" s="877" t="s">
        <v>594</v>
      </c>
      <c r="AQ35" s="877"/>
      <c r="AR35" s="877"/>
      <c r="AS35" s="877"/>
      <c r="AT35" s="877"/>
      <c r="AU35" s="877" t="s">
        <v>594</v>
      </c>
      <c r="AV35" s="877"/>
      <c r="AW35" s="877"/>
      <c r="AX35" s="877"/>
      <c r="AY35" s="877"/>
      <c r="AZ35" s="878" t="s">
        <v>597</v>
      </c>
      <c r="BA35" s="878"/>
      <c r="BB35" s="878"/>
      <c r="BC35" s="878"/>
      <c r="BD35" s="878"/>
      <c r="BE35" s="874" t="s">
        <v>412</v>
      </c>
      <c r="BF35" s="874"/>
      <c r="BG35" s="874"/>
      <c r="BH35" s="874"/>
      <c r="BI35" s="875"/>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79"/>
      <c r="R50" s="880"/>
      <c r="S50" s="880"/>
      <c r="T50" s="880"/>
      <c r="U50" s="880"/>
      <c r="V50" s="880"/>
      <c r="W50" s="880"/>
      <c r="X50" s="880"/>
      <c r="Y50" s="880"/>
      <c r="Z50" s="880"/>
      <c r="AA50" s="880"/>
      <c r="AB50" s="880"/>
      <c r="AC50" s="880"/>
      <c r="AD50" s="880"/>
      <c r="AE50" s="881"/>
      <c r="AF50" s="809"/>
      <c r="AG50" s="810"/>
      <c r="AH50" s="810"/>
      <c r="AI50" s="810"/>
      <c r="AJ50" s="811"/>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79"/>
      <c r="R51" s="880"/>
      <c r="S51" s="880"/>
      <c r="T51" s="880"/>
      <c r="U51" s="880"/>
      <c r="V51" s="880"/>
      <c r="W51" s="880"/>
      <c r="X51" s="880"/>
      <c r="Y51" s="880"/>
      <c r="Z51" s="880"/>
      <c r="AA51" s="880"/>
      <c r="AB51" s="880"/>
      <c r="AC51" s="880"/>
      <c r="AD51" s="880"/>
      <c r="AE51" s="881"/>
      <c r="AF51" s="809"/>
      <c r="AG51" s="810"/>
      <c r="AH51" s="810"/>
      <c r="AI51" s="810"/>
      <c r="AJ51" s="811"/>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79"/>
      <c r="R52" s="880"/>
      <c r="S52" s="880"/>
      <c r="T52" s="880"/>
      <c r="U52" s="880"/>
      <c r="V52" s="880"/>
      <c r="W52" s="880"/>
      <c r="X52" s="880"/>
      <c r="Y52" s="880"/>
      <c r="Z52" s="880"/>
      <c r="AA52" s="880"/>
      <c r="AB52" s="880"/>
      <c r="AC52" s="880"/>
      <c r="AD52" s="880"/>
      <c r="AE52" s="881"/>
      <c r="AF52" s="809"/>
      <c r="AG52" s="810"/>
      <c r="AH52" s="810"/>
      <c r="AI52" s="810"/>
      <c r="AJ52" s="811"/>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79"/>
      <c r="R53" s="880"/>
      <c r="S53" s="880"/>
      <c r="T53" s="880"/>
      <c r="U53" s="880"/>
      <c r="V53" s="880"/>
      <c r="W53" s="880"/>
      <c r="X53" s="880"/>
      <c r="Y53" s="880"/>
      <c r="Z53" s="880"/>
      <c r="AA53" s="880"/>
      <c r="AB53" s="880"/>
      <c r="AC53" s="880"/>
      <c r="AD53" s="880"/>
      <c r="AE53" s="881"/>
      <c r="AF53" s="809"/>
      <c r="AG53" s="810"/>
      <c r="AH53" s="810"/>
      <c r="AI53" s="810"/>
      <c r="AJ53" s="811"/>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79"/>
      <c r="R54" s="880"/>
      <c r="S54" s="880"/>
      <c r="T54" s="880"/>
      <c r="U54" s="880"/>
      <c r="V54" s="880"/>
      <c r="W54" s="880"/>
      <c r="X54" s="880"/>
      <c r="Y54" s="880"/>
      <c r="Z54" s="880"/>
      <c r="AA54" s="880"/>
      <c r="AB54" s="880"/>
      <c r="AC54" s="880"/>
      <c r="AD54" s="880"/>
      <c r="AE54" s="881"/>
      <c r="AF54" s="809"/>
      <c r="AG54" s="810"/>
      <c r="AH54" s="810"/>
      <c r="AI54" s="810"/>
      <c r="AJ54" s="811"/>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79"/>
      <c r="R55" s="880"/>
      <c r="S55" s="880"/>
      <c r="T55" s="880"/>
      <c r="U55" s="880"/>
      <c r="V55" s="880"/>
      <c r="W55" s="880"/>
      <c r="X55" s="880"/>
      <c r="Y55" s="880"/>
      <c r="Z55" s="880"/>
      <c r="AA55" s="880"/>
      <c r="AB55" s="880"/>
      <c r="AC55" s="880"/>
      <c r="AD55" s="880"/>
      <c r="AE55" s="881"/>
      <c r="AF55" s="809"/>
      <c r="AG55" s="810"/>
      <c r="AH55" s="810"/>
      <c r="AI55" s="810"/>
      <c r="AJ55" s="811"/>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79"/>
      <c r="R56" s="880"/>
      <c r="S56" s="880"/>
      <c r="T56" s="880"/>
      <c r="U56" s="880"/>
      <c r="V56" s="880"/>
      <c r="W56" s="880"/>
      <c r="X56" s="880"/>
      <c r="Y56" s="880"/>
      <c r="Z56" s="880"/>
      <c r="AA56" s="880"/>
      <c r="AB56" s="880"/>
      <c r="AC56" s="880"/>
      <c r="AD56" s="880"/>
      <c r="AE56" s="881"/>
      <c r="AF56" s="809"/>
      <c r="AG56" s="810"/>
      <c r="AH56" s="810"/>
      <c r="AI56" s="810"/>
      <c r="AJ56" s="811"/>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79"/>
      <c r="R57" s="880"/>
      <c r="S57" s="880"/>
      <c r="T57" s="880"/>
      <c r="U57" s="880"/>
      <c r="V57" s="880"/>
      <c r="W57" s="880"/>
      <c r="X57" s="880"/>
      <c r="Y57" s="880"/>
      <c r="Z57" s="880"/>
      <c r="AA57" s="880"/>
      <c r="AB57" s="880"/>
      <c r="AC57" s="880"/>
      <c r="AD57" s="880"/>
      <c r="AE57" s="881"/>
      <c r="AF57" s="809"/>
      <c r="AG57" s="810"/>
      <c r="AH57" s="810"/>
      <c r="AI57" s="810"/>
      <c r="AJ57" s="811"/>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79"/>
      <c r="R58" s="880"/>
      <c r="S58" s="880"/>
      <c r="T58" s="880"/>
      <c r="U58" s="880"/>
      <c r="V58" s="880"/>
      <c r="W58" s="880"/>
      <c r="X58" s="880"/>
      <c r="Y58" s="880"/>
      <c r="Z58" s="880"/>
      <c r="AA58" s="880"/>
      <c r="AB58" s="880"/>
      <c r="AC58" s="880"/>
      <c r="AD58" s="880"/>
      <c r="AE58" s="881"/>
      <c r="AF58" s="809"/>
      <c r="AG58" s="810"/>
      <c r="AH58" s="810"/>
      <c r="AI58" s="810"/>
      <c r="AJ58" s="811"/>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79"/>
      <c r="R59" s="880"/>
      <c r="S59" s="880"/>
      <c r="T59" s="880"/>
      <c r="U59" s="880"/>
      <c r="V59" s="880"/>
      <c r="W59" s="880"/>
      <c r="X59" s="880"/>
      <c r="Y59" s="880"/>
      <c r="Z59" s="880"/>
      <c r="AA59" s="880"/>
      <c r="AB59" s="880"/>
      <c r="AC59" s="880"/>
      <c r="AD59" s="880"/>
      <c r="AE59" s="881"/>
      <c r="AF59" s="809"/>
      <c r="AG59" s="810"/>
      <c r="AH59" s="810"/>
      <c r="AI59" s="810"/>
      <c r="AJ59" s="811"/>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79"/>
      <c r="R60" s="880"/>
      <c r="S60" s="880"/>
      <c r="T60" s="880"/>
      <c r="U60" s="880"/>
      <c r="V60" s="880"/>
      <c r="W60" s="880"/>
      <c r="X60" s="880"/>
      <c r="Y60" s="880"/>
      <c r="Z60" s="880"/>
      <c r="AA60" s="880"/>
      <c r="AB60" s="880"/>
      <c r="AC60" s="880"/>
      <c r="AD60" s="880"/>
      <c r="AE60" s="881"/>
      <c r="AF60" s="809"/>
      <c r="AG60" s="810"/>
      <c r="AH60" s="810"/>
      <c r="AI60" s="810"/>
      <c r="AJ60" s="811"/>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79"/>
      <c r="R61" s="880"/>
      <c r="S61" s="880"/>
      <c r="T61" s="880"/>
      <c r="U61" s="880"/>
      <c r="V61" s="880"/>
      <c r="W61" s="880"/>
      <c r="X61" s="880"/>
      <c r="Y61" s="880"/>
      <c r="Z61" s="880"/>
      <c r="AA61" s="880"/>
      <c r="AB61" s="880"/>
      <c r="AC61" s="880"/>
      <c r="AD61" s="880"/>
      <c r="AE61" s="881"/>
      <c r="AF61" s="809"/>
      <c r="AG61" s="810"/>
      <c r="AH61" s="810"/>
      <c r="AI61" s="810"/>
      <c r="AJ61" s="811"/>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79"/>
      <c r="R62" s="880"/>
      <c r="S62" s="880"/>
      <c r="T62" s="880"/>
      <c r="U62" s="880"/>
      <c r="V62" s="880"/>
      <c r="W62" s="880"/>
      <c r="X62" s="880"/>
      <c r="Y62" s="880"/>
      <c r="Z62" s="880"/>
      <c r="AA62" s="880"/>
      <c r="AB62" s="880"/>
      <c r="AC62" s="880"/>
      <c r="AD62" s="880"/>
      <c r="AE62" s="881"/>
      <c r="AF62" s="809"/>
      <c r="AG62" s="810"/>
      <c r="AH62" s="810"/>
      <c r="AI62" s="810"/>
      <c r="AJ62" s="811"/>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415</v>
      </c>
      <c r="BK62" s="852"/>
      <c r="BL62" s="852"/>
      <c r="BM62" s="852"/>
      <c r="BN62" s="853"/>
      <c r="BO62" s="267"/>
      <c r="BP62" s="267"/>
      <c r="BQ62" s="264">
        <v>56</v>
      </c>
      <c r="BR62" s="265"/>
      <c r="BS62" s="816"/>
      <c r="BT62" s="817"/>
      <c r="BU62" s="817"/>
      <c r="BV62" s="817"/>
      <c r="BW62" s="817"/>
      <c r="BX62" s="817"/>
      <c r="BY62" s="817"/>
      <c r="BZ62" s="817"/>
      <c r="CA62" s="817"/>
      <c r="CB62" s="817"/>
      <c r="CC62" s="817"/>
      <c r="CD62" s="817"/>
      <c r="CE62" s="817"/>
      <c r="CF62" s="817"/>
      <c r="CG62" s="818"/>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8"/>
    </row>
    <row r="63" spans="1:131" s="249" customFormat="1" ht="26.25" customHeight="1" thickBot="1" x14ac:dyDescent="0.2">
      <c r="A63" s="266" t="s">
        <v>392</v>
      </c>
      <c r="B63" s="836" t="s">
        <v>416</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387</v>
      </c>
      <c r="AG63" s="888"/>
      <c r="AH63" s="888"/>
      <c r="AI63" s="888"/>
      <c r="AJ63" s="889"/>
      <c r="AK63" s="890"/>
      <c r="AL63" s="885"/>
      <c r="AM63" s="885"/>
      <c r="AN63" s="885"/>
      <c r="AO63" s="885"/>
      <c r="AP63" s="888">
        <v>1378</v>
      </c>
      <c r="AQ63" s="888"/>
      <c r="AR63" s="888"/>
      <c r="AS63" s="888"/>
      <c r="AT63" s="888"/>
      <c r="AU63" s="888">
        <v>1029</v>
      </c>
      <c r="AV63" s="888"/>
      <c r="AW63" s="888"/>
      <c r="AX63" s="888"/>
      <c r="AY63" s="888"/>
      <c r="AZ63" s="892"/>
      <c r="BA63" s="892"/>
      <c r="BB63" s="892"/>
      <c r="BC63" s="892"/>
      <c r="BD63" s="892"/>
      <c r="BE63" s="893"/>
      <c r="BF63" s="893"/>
      <c r="BG63" s="893"/>
      <c r="BH63" s="893"/>
      <c r="BI63" s="894"/>
      <c r="BJ63" s="895" t="s">
        <v>417</v>
      </c>
      <c r="BK63" s="896"/>
      <c r="BL63" s="896"/>
      <c r="BM63" s="896"/>
      <c r="BN63" s="897"/>
      <c r="BO63" s="267"/>
      <c r="BP63" s="267"/>
      <c r="BQ63" s="264">
        <v>57</v>
      </c>
      <c r="BR63" s="265"/>
      <c r="BS63" s="816"/>
      <c r="BT63" s="817"/>
      <c r="BU63" s="817"/>
      <c r="BV63" s="817"/>
      <c r="BW63" s="817"/>
      <c r="BX63" s="817"/>
      <c r="BY63" s="817"/>
      <c r="BZ63" s="817"/>
      <c r="CA63" s="817"/>
      <c r="CB63" s="817"/>
      <c r="CC63" s="817"/>
      <c r="CD63" s="817"/>
      <c r="CE63" s="817"/>
      <c r="CF63" s="817"/>
      <c r="CG63" s="818"/>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8"/>
    </row>
    <row r="66" spans="1:131" s="249" customFormat="1" ht="26.25" customHeight="1" x14ac:dyDescent="0.15">
      <c r="A66" s="788" t="s">
        <v>419</v>
      </c>
      <c r="B66" s="789"/>
      <c r="C66" s="789"/>
      <c r="D66" s="789"/>
      <c r="E66" s="789"/>
      <c r="F66" s="789"/>
      <c r="G66" s="789"/>
      <c r="H66" s="789"/>
      <c r="I66" s="789"/>
      <c r="J66" s="789"/>
      <c r="K66" s="789"/>
      <c r="L66" s="789"/>
      <c r="M66" s="789"/>
      <c r="N66" s="789"/>
      <c r="O66" s="789"/>
      <c r="P66" s="790"/>
      <c r="Q66" s="765" t="s">
        <v>420</v>
      </c>
      <c r="R66" s="766"/>
      <c r="S66" s="766"/>
      <c r="T66" s="766"/>
      <c r="U66" s="767"/>
      <c r="V66" s="765" t="s">
        <v>421</v>
      </c>
      <c r="W66" s="766"/>
      <c r="X66" s="766"/>
      <c r="Y66" s="766"/>
      <c r="Z66" s="767"/>
      <c r="AA66" s="765" t="s">
        <v>422</v>
      </c>
      <c r="AB66" s="766"/>
      <c r="AC66" s="766"/>
      <c r="AD66" s="766"/>
      <c r="AE66" s="767"/>
      <c r="AF66" s="898" t="s">
        <v>423</v>
      </c>
      <c r="AG66" s="859"/>
      <c r="AH66" s="859"/>
      <c r="AI66" s="859"/>
      <c r="AJ66" s="899"/>
      <c r="AK66" s="765" t="s">
        <v>424</v>
      </c>
      <c r="AL66" s="789"/>
      <c r="AM66" s="789"/>
      <c r="AN66" s="789"/>
      <c r="AO66" s="790"/>
      <c r="AP66" s="765" t="s">
        <v>425</v>
      </c>
      <c r="AQ66" s="766"/>
      <c r="AR66" s="766"/>
      <c r="AS66" s="766"/>
      <c r="AT66" s="767"/>
      <c r="AU66" s="765" t="s">
        <v>426</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0"/>
      <c r="AG67" s="862"/>
      <c r="AH67" s="862"/>
      <c r="AI67" s="862"/>
      <c r="AJ67" s="901"/>
      <c r="AK67" s="902"/>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8"/>
    </row>
    <row r="68" spans="1:131" s="249" customFormat="1" ht="26.25" customHeight="1" thickTop="1" x14ac:dyDescent="0.15">
      <c r="A68" s="260">
        <v>1</v>
      </c>
      <c r="B68" s="915" t="s">
        <v>621</v>
      </c>
      <c r="C68" s="916"/>
      <c r="D68" s="916"/>
      <c r="E68" s="916"/>
      <c r="F68" s="916"/>
      <c r="G68" s="916"/>
      <c r="H68" s="916"/>
      <c r="I68" s="916"/>
      <c r="J68" s="916"/>
      <c r="K68" s="916"/>
      <c r="L68" s="916"/>
      <c r="M68" s="916"/>
      <c r="N68" s="916"/>
      <c r="O68" s="916"/>
      <c r="P68" s="917"/>
      <c r="Q68" s="918">
        <v>344</v>
      </c>
      <c r="R68" s="912"/>
      <c r="S68" s="912"/>
      <c r="T68" s="912"/>
      <c r="U68" s="912"/>
      <c r="V68" s="912">
        <v>344</v>
      </c>
      <c r="W68" s="912"/>
      <c r="X68" s="912"/>
      <c r="Y68" s="912"/>
      <c r="Z68" s="912"/>
      <c r="AA68" s="912">
        <v>1</v>
      </c>
      <c r="AB68" s="912"/>
      <c r="AC68" s="912"/>
      <c r="AD68" s="912"/>
      <c r="AE68" s="912"/>
      <c r="AF68" s="912">
        <v>1</v>
      </c>
      <c r="AG68" s="912"/>
      <c r="AH68" s="912"/>
      <c r="AI68" s="912"/>
      <c r="AJ68" s="912"/>
      <c r="AK68" s="912">
        <v>2</v>
      </c>
      <c r="AL68" s="912"/>
      <c r="AM68" s="912"/>
      <c r="AN68" s="912"/>
      <c r="AO68" s="912"/>
      <c r="AP68" s="912" t="s">
        <v>596</v>
      </c>
      <c r="AQ68" s="912"/>
      <c r="AR68" s="912"/>
      <c r="AS68" s="912"/>
      <c r="AT68" s="912"/>
      <c r="AU68" s="912" t="s">
        <v>596</v>
      </c>
      <c r="AV68" s="912"/>
      <c r="AW68" s="912"/>
      <c r="AX68" s="912"/>
      <c r="AY68" s="912"/>
      <c r="AZ68" s="913" t="s">
        <v>603</v>
      </c>
      <c r="BA68" s="913"/>
      <c r="BB68" s="913"/>
      <c r="BC68" s="913"/>
      <c r="BD68" s="914"/>
      <c r="BE68" s="267"/>
      <c r="BF68" s="267"/>
      <c r="BG68" s="267"/>
      <c r="BH68" s="267"/>
      <c r="BI68" s="267"/>
      <c r="BJ68" s="267"/>
      <c r="BK68" s="267"/>
      <c r="BL68" s="267"/>
      <c r="BM68" s="267"/>
      <c r="BN68" s="267"/>
      <c r="BO68" s="267"/>
      <c r="BP68" s="267"/>
      <c r="BQ68" s="264">
        <v>62</v>
      </c>
      <c r="BR68" s="269"/>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8"/>
    </row>
    <row r="69" spans="1:131" s="249" customFormat="1" ht="26.25" customHeight="1" x14ac:dyDescent="0.15">
      <c r="A69" s="263">
        <v>2</v>
      </c>
      <c r="B69" s="919" t="s">
        <v>600</v>
      </c>
      <c r="C69" s="920"/>
      <c r="D69" s="920"/>
      <c r="E69" s="920"/>
      <c r="F69" s="920"/>
      <c r="G69" s="920"/>
      <c r="H69" s="920"/>
      <c r="I69" s="920"/>
      <c r="J69" s="920"/>
      <c r="K69" s="920"/>
      <c r="L69" s="920"/>
      <c r="M69" s="920"/>
      <c r="N69" s="920"/>
      <c r="O69" s="920"/>
      <c r="P69" s="921"/>
      <c r="Q69" s="922">
        <v>24</v>
      </c>
      <c r="R69" s="877"/>
      <c r="S69" s="877"/>
      <c r="T69" s="877"/>
      <c r="U69" s="877"/>
      <c r="V69" s="877">
        <v>24</v>
      </c>
      <c r="W69" s="877"/>
      <c r="X69" s="877"/>
      <c r="Y69" s="877"/>
      <c r="Z69" s="877"/>
      <c r="AA69" s="877">
        <v>0</v>
      </c>
      <c r="AB69" s="877"/>
      <c r="AC69" s="877"/>
      <c r="AD69" s="877"/>
      <c r="AE69" s="877"/>
      <c r="AF69" s="877">
        <v>0</v>
      </c>
      <c r="AG69" s="877"/>
      <c r="AH69" s="877"/>
      <c r="AI69" s="877"/>
      <c r="AJ69" s="877"/>
      <c r="AK69" s="877" t="s">
        <v>594</v>
      </c>
      <c r="AL69" s="877"/>
      <c r="AM69" s="877"/>
      <c r="AN69" s="877"/>
      <c r="AO69" s="877"/>
      <c r="AP69" s="877" t="s">
        <v>597</v>
      </c>
      <c r="AQ69" s="877"/>
      <c r="AR69" s="877"/>
      <c r="AS69" s="877"/>
      <c r="AT69" s="877"/>
      <c r="AU69" s="877" t="s">
        <v>597</v>
      </c>
      <c r="AV69" s="877"/>
      <c r="AW69" s="877"/>
      <c r="AX69" s="877"/>
      <c r="AY69" s="877"/>
      <c r="AZ69" s="923"/>
      <c r="BA69" s="923"/>
      <c r="BB69" s="923"/>
      <c r="BC69" s="923"/>
      <c r="BD69" s="924"/>
      <c r="BE69" s="267"/>
      <c r="BF69" s="267"/>
      <c r="BG69" s="267"/>
      <c r="BH69" s="267"/>
      <c r="BI69" s="267"/>
      <c r="BJ69" s="267"/>
      <c r="BK69" s="267"/>
      <c r="BL69" s="267"/>
      <c r="BM69" s="267"/>
      <c r="BN69" s="267"/>
      <c r="BO69" s="267"/>
      <c r="BP69" s="267"/>
      <c r="BQ69" s="264">
        <v>63</v>
      </c>
      <c r="BR69" s="269"/>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8"/>
    </row>
    <row r="70" spans="1:131" s="249" customFormat="1" ht="26.25" customHeight="1" x14ac:dyDescent="0.15">
      <c r="A70" s="263">
        <v>3</v>
      </c>
      <c r="B70" s="919" t="s">
        <v>601</v>
      </c>
      <c r="C70" s="920"/>
      <c r="D70" s="920"/>
      <c r="E70" s="920"/>
      <c r="F70" s="920"/>
      <c r="G70" s="920"/>
      <c r="H70" s="920"/>
      <c r="I70" s="920"/>
      <c r="J70" s="920"/>
      <c r="K70" s="920"/>
      <c r="L70" s="920"/>
      <c r="M70" s="920"/>
      <c r="N70" s="920"/>
      <c r="O70" s="920"/>
      <c r="P70" s="921"/>
      <c r="Q70" s="922">
        <v>143</v>
      </c>
      <c r="R70" s="877"/>
      <c r="S70" s="877"/>
      <c r="T70" s="877"/>
      <c r="U70" s="877"/>
      <c r="V70" s="877">
        <v>132</v>
      </c>
      <c r="W70" s="877"/>
      <c r="X70" s="877"/>
      <c r="Y70" s="877"/>
      <c r="Z70" s="877"/>
      <c r="AA70" s="877">
        <v>11</v>
      </c>
      <c r="AB70" s="877"/>
      <c r="AC70" s="877"/>
      <c r="AD70" s="877"/>
      <c r="AE70" s="877"/>
      <c r="AF70" s="877">
        <v>11</v>
      </c>
      <c r="AG70" s="877"/>
      <c r="AH70" s="877"/>
      <c r="AI70" s="877"/>
      <c r="AJ70" s="877"/>
      <c r="AK70" s="877" t="s">
        <v>605</v>
      </c>
      <c r="AL70" s="877"/>
      <c r="AM70" s="877"/>
      <c r="AN70" s="877"/>
      <c r="AO70" s="877"/>
      <c r="AP70" s="877" t="s">
        <v>597</v>
      </c>
      <c r="AQ70" s="877"/>
      <c r="AR70" s="877"/>
      <c r="AS70" s="877"/>
      <c r="AT70" s="877"/>
      <c r="AU70" s="877" t="s">
        <v>597</v>
      </c>
      <c r="AV70" s="877"/>
      <c r="AW70" s="877"/>
      <c r="AX70" s="877"/>
      <c r="AY70" s="877"/>
      <c r="AZ70" s="923"/>
      <c r="BA70" s="923"/>
      <c r="BB70" s="923"/>
      <c r="BC70" s="923"/>
      <c r="BD70" s="924"/>
      <c r="BE70" s="267"/>
      <c r="BF70" s="267"/>
      <c r="BG70" s="267"/>
      <c r="BH70" s="267"/>
      <c r="BI70" s="267"/>
      <c r="BJ70" s="267"/>
      <c r="BK70" s="267"/>
      <c r="BL70" s="267"/>
      <c r="BM70" s="267"/>
      <c r="BN70" s="267"/>
      <c r="BO70" s="267"/>
      <c r="BP70" s="267"/>
      <c r="BQ70" s="264">
        <v>64</v>
      </c>
      <c r="BR70" s="269"/>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8"/>
    </row>
    <row r="71" spans="1:131" s="249" customFormat="1" ht="26.25" customHeight="1" x14ac:dyDescent="0.15">
      <c r="A71" s="263">
        <v>4</v>
      </c>
      <c r="B71" s="919" t="s">
        <v>622</v>
      </c>
      <c r="C71" s="920"/>
      <c r="D71" s="920"/>
      <c r="E71" s="920"/>
      <c r="F71" s="920"/>
      <c r="G71" s="920"/>
      <c r="H71" s="920"/>
      <c r="I71" s="920"/>
      <c r="J71" s="920"/>
      <c r="K71" s="920"/>
      <c r="L71" s="920"/>
      <c r="M71" s="920"/>
      <c r="N71" s="920"/>
      <c r="O71" s="920"/>
      <c r="P71" s="921"/>
      <c r="Q71" s="922">
        <v>351</v>
      </c>
      <c r="R71" s="877"/>
      <c r="S71" s="877"/>
      <c r="T71" s="877"/>
      <c r="U71" s="877"/>
      <c r="V71" s="877">
        <v>218</v>
      </c>
      <c r="W71" s="877"/>
      <c r="X71" s="877"/>
      <c r="Y71" s="877"/>
      <c r="Z71" s="877"/>
      <c r="AA71" s="877">
        <v>133</v>
      </c>
      <c r="AB71" s="877"/>
      <c r="AC71" s="877"/>
      <c r="AD71" s="877"/>
      <c r="AE71" s="877"/>
      <c r="AF71" s="877">
        <v>133</v>
      </c>
      <c r="AG71" s="877"/>
      <c r="AH71" s="877"/>
      <c r="AI71" s="877"/>
      <c r="AJ71" s="877"/>
      <c r="AK71" s="877">
        <v>65</v>
      </c>
      <c r="AL71" s="877"/>
      <c r="AM71" s="877"/>
      <c r="AN71" s="877"/>
      <c r="AO71" s="877"/>
      <c r="AP71" s="877" t="s">
        <v>597</v>
      </c>
      <c r="AQ71" s="877"/>
      <c r="AR71" s="877"/>
      <c r="AS71" s="877"/>
      <c r="AT71" s="877"/>
      <c r="AU71" s="877" t="s">
        <v>596</v>
      </c>
      <c r="AV71" s="877"/>
      <c r="AW71" s="877"/>
      <c r="AX71" s="877"/>
      <c r="AY71" s="877"/>
      <c r="AZ71" s="923" t="s">
        <v>604</v>
      </c>
      <c r="BA71" s="923"/>
      <c r="BB71" s="923"/>
      <c r="BC71" s="923"/>
      <c r="BD71" s="924"/>
      <c r="BE71" s="267"/>
      <c r="BF71" s="267"/>
      <c r="BG71" s="267"/>
      <c r="BH71" s="267"/>
      <c r="BI71" s="267"/>
      <c r="BJ71" s="267"/>
      <c r="BK71" s="267"/>
      <c r="BL71" s="267"/>
      <c r="BM71" s="267"/>
      <c r="BN71" s="267"/>
      <c r="BO71" s="267"/>
      <c r="BP71" s="267"/>
      <c r="BQ71" s="264">
        <v>65</v>
      </c>
      <c r="BR71" s="269"/>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8"/>
    </row>
    <row r="72" spans="1:131" s="249" customFormat="1" ht="26.25" customHeight="1" x14ac:dyDescent="0.15">
      <c r="A72" s="263">
        <v>5</v>
      </c>
      <c r="B72" s="919" t="s">
        <v>623</v>
      </c>
      <c r="C72" s="920"/>
      <c r="D72" s="920"/>
      <c r="E72" s="920"/>
      <c r="F72" s="920"/>
      <c r="G72" s="920"/>
      <c r="H72" s="920"/>
      <c r="I72" s="920"/>
      <c r="J72" s="920"/>
      <c r="K72" s="920"/>
      <c r="L72" s="920"/>
      <c r="M72" s="920"/>
      <c r="N72" s="920"/>
      <c r="O72" s="920"/>
      <c r="P72" s="921"/>
      <c r="Q72" s="922">
        <v>200866</v>
      </c>
      <c r="R72" s="877"/>
      <c r="S72" s="877"/>
      <c r="T72" s="877"/>
      <c r="U72" s="877"/>
      <c r="V72" s="877">
        <v>188873</v>
      </c>
      <c r="W72" s="877"/>
      <c r="X72" s="877"/>
      <c r="Y72" s="877"/>
      <c r="Z72" s="877"/>
      <c r="AA72" s="877">
        <v>11994</v>
      </c>
      <c r="AB72" s="877"/>
      <c r="AC72" s="877"/>
      <c r="AD72" s="877"/>
      <c r="AE72" s="877"/>
      <c r="AF72" s="877">
        <v>11994</v>
      </c>
      <c r="AG72" s="877"/>
      <c r="AH72" s="877"/>
      <c r="AI72" s="877"/>
      <c r="AJ72" s="877"/>
      <c r="AK72" s="877" t="s">
        <v>594</v>
      </c>
      <c r="AL72" s="877"/>
      <c r="AM72" s="877"/>
      <c r="AN72" s="877"/>
      <c r="AO72" s="877"/>
      <c r="AP72" s="877" t="s">
        <v>597</v>
      </c>
      <c r="AQ72" s="877"/>
      <c r="AR72" s="877"/>
      <c r="AS72" s="877"/>
      <c r="AT72" s="877"/>
      <c r="AU72" s="877" t="s">
        <v>597</v>
      </c>
      <c r="AV72" s="877"/>
      <c r="AW72" s="877"/>
      <c r="AX72" s="877"/>
      <c r="AY72" s="877"/>
      <c r="AZ72" s="923" t="s">
        <v>602</v>
      </c>
      <c r="BA72" s="923"/>
      <c r="BB72" s="923"/>
      <c r="BC72" s="923"/>
      <c r="BD72" s="924"/>
      <c r="BE72" s="267"/>
      <c r="BF72" s="267"/>
      <c r="BG72" s="267"/>
      <c r="BH72" s="267"/>
      <c r="BI72" s="267"/>
      <c r="BJ72" s="267"/>
      <c r="BK72" s="267"/>
      <c r="BL72" s="267"/>
      <c r="BM72" s="267"/>
      <c r="BN72" s="267"/>
      <c r="BO72" s="267"/>
      <c r="BP72" s="267"/>
      <c r="BQ72" s="264">
        <v>66</v>
      </c>
      <c r="BR72" s="269"/>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8"/>
    </row>
    <row r="73" spans="1:131" s="249" customFormat="1" ht="26.25" customHeight="1" x14ac:dyDescent="0.15">
      <c r="A73" s="263">
        <v>6</v>
      </c>
      <c r="B73" s="919"/>
      <c r="C73" s="920"/>
      <c r="D73" s="920"/>
      <c r="E73" s="920"/>
      <c r="F73" s="920"/>
      <c r="G73" s="920"/>
      <c r="H73" s="920"/>
      <c r="I73" s="920"/>
      <c r="J73" s="920"/>
      <c r="K73" s="920"/>
      <c r="L73" s="920"/>
      <c r="M73" s="920"/>
      <c r="N73" s="920"/>
      <c r="O73" s="920"/>
      <c r="P73" s="921"/>
      <c r="Q73" s="922"/>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23"/>
      <c r="BA73" s="923"/>
      <c r="BB73" s="923"/>
      <c r="BC73" s="923"/>
      <c r="BD73" s="924"/>
      <c r="BE73" s="267"/>
      <c r="BF73" s="267"/>
      <c r="BG73" s="267"/>
      <c r="BH73" s="267"/>
      <c r="BI73" s="267"/>
      <c r="BJ73" s="267"/>
      <c r="BK73" s="267"/>
      <c r="BL73" s="267"/>
      <c r="BM73" s="267"/>
      <c r="BN73" s="267"/>
      <c r="BO73" s="267"/>
      <c r="BP73" s="267"/>
      <c r="BQ73" s="264">
        <v>67</v>
      </c>
      <c r="BR73" s="269"/>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8"/>
    </row>
    <row r="74" spans="1:131" s="249" customFormat="1" ht="26.25" customHeight="1" x14ac:dyDescent="0.15">
      <c r="A74" s="263">
        <v>7</v>
      </c>
      <c r="B74" s="919"/>
      <c r="C74" s="920"/>
      <c r="D74" s="920"/>
      <c r="E74" s="920"/>
      <c r="F74" s="920"/>
      <c r="G74" s="920"/>
      <c r="H74" s="920"/>
      <c r="I74" s="920"/>
      <c r="J74" s="920"/>
      <c r="K74" s="920"/>
      <c r="L74" s="920"/>
      <c r="M74" s="920"/>
      <c r="N74" s="920"/>
      <c r="O74" s="920"/>
      <c r="P74" s="921"/>
      <c r="Q74" s="922"/>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23"/>
      <c r="BA74" s="923"/>
      <c r="BB74" s="923"/>
      <c r="BC74" s="923"/>
      <c r="BD74" s="924"/>
      <c r="BE74" s="267"/>
      <c r="BF74" s="267"/>
      <c r="BG74" s="267"/>
      <c r="BH74" s="267"/>
      <c r="BI74" s="267"/>
      <c r="BJ74" s="267"/>
      <c r="BK74" s="267"/>
      <c r="BL74" s="267"/>
      <c r="BM74" s="267"/>
      <c r="BN74" s="267"/>
      <c r="BO74" s="267"/>
      <c r="BP74" s="267"/>
      <c r="BQ74" s="264">
        <v>68</v>
      </c>
      <c r="BR74" s="269"/>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8"/>
    </row>
    <row r="75" spans="1:131" s="249" customFormat="1" ht="26.25" customHeight="1" x14ac:dyDescent="0.15">
      <c r="A75" s="263">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7"/>
      <c r="BF75" s="267"/>
      <c r="BG75" s="267"/>
      <c r="BH75" s="267"/>
      <c r="BI75" s="267"/>
      <c r="BJ75" s="267"/>
      <c r="BK75" s="267"/>
      <c r="BL75" s="267"/>
      <c r="BM75" s="267"/>
      <c r="BN75" s="267"/>
      <c r="BO75" s="267"/>
      <c r="BP75" s="267"/>
      <c r="BQ75" s="264">
        <v>69</v>
      </c>
      <c r="BR75" s="269"/>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8"/>
    </row>
    <row r="76" spans="1:131" s="249" customFormat="1" ht="26.25" customHeight="1" x14ac:dyDescent="0.15">
      <c r="A76" s="263">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7"/>
      <c r="BF76" s="267"/>
      <c r="BG76" s="267"/>
      <c r="BH76" s="267"/>
      <c r="BI76" s="267"/>
      <c r="BJ76" s="267"/>
      <c r="BK76" s="267"/>
      <c r="BL76" s="267"/>
      <c r="BM76" s="267"/>
      <c r="BN76" s="267"/>
      <c r="BO76" s="267"/>
      <c r="BP76" s="267"/>
      <c r="BQ76" s="264">
        <v>70</v>
      </c>
      <c r="BR76" s="269"/>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8"/>
    </row>
    <row r="77" spans="1:131" s="249" customFormat="1" ht="26.25" customHeight="1" x14ac:dyDescent="0.15">
      <c r="A77" s="263">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7"/>
      <c r="BF77" s="267"/>
      <c r="BG77" s="267"/>
      <c r="BH77" s="267"/>
      <c r="BI77" s="267"/>
      <c r="BJ77" s="267"/>
      <c r="BK77" s="267"/>
      <c r="BL77" s="267"/>
      <c r="BM77" s="267"/>
      <c r="BN77" s="267"/>
      <c r="BO77" s="267"/>
      <c r="BP77" s="267"/>
      <c r="BQ77" s="264">
        <v>71</v>
      </c>
      <c r="BR77" s="269"/>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8"/>
    </row>
    <row r="78" spans="1:131" s="249" customFormat="1" ht="26.25" customHeight="1" x14ac:dyDescent="0.15">
      <c r="A78" s="263">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7"/>
      <c r="BF78" s="267"/>
      <c r="BG78" s="267"/>
      <c r="BH78" s="267"/>
      <c r="BI78" s="267"/>
      <c r="BJ78" s="270"/>
      <c r="BK78" s="270"/>
      <c r="BL78" s="270"/>
      <c r="BM78" s="270"/>
      <c r="BN78" s="270"/>
      <c r="BO78" s="267"/>
      <c r="BP78" s="267"/>
      <c r="BQ78" s="264">
        <v>72</v>
      </c>
      <c r="BR78" s="269"/>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8"/>
    </row>
    <row r="79" spans="1:131" s="249" customFormat="1" ht="26.25" customHeight="1" x14ac:dyDescent="0.15">
      <c r="A79" s="263">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7"/>
      <c r="BF79" s="267"/>
      <c r="BG79" s="267"/>
      <c r="BH79" s="267"/>
      <c r="BI79" s="267"/>
      <c r="BJ79" s="270"/>
      <c r="BK79" s="270"/>
      <c r="BL79" s="270"/>
      <c r="BM79" s="270"/>
      <c r="BN79" s="270"/>
      <c r="BO79" s="267"/>
      <c r="BP79" s="267"/>
      <c r="BQ79" s="264">
        <v>73</v>
      </c>
      <c r="BR79" s="269"/>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8"/>
    </row>
    <row r="80" spans="1:131" s="249" customFormat="1" ht="26.25" customHeight="1" x14ac:dyDescent="0.15">
      <c r="A80" s="263">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7"/>
      <c r="BF80" s="267"/>
      <c r="BG80" s="267"/>
      <c r="BH80" s="267"/>
      <c r="BI80" s="267"/>
      <c r="BJ80" s="267"/>
      <c r="BK80" s="267"/>
      <c r="BL80" s="267"/>
      <c r="BM80" s="267"/>
      <c r="BN80" s="267"/>
      <c r="BO80" s="267"/>
      <c r="BP80" s="267"/>
      <c r="BQ80" s="264">
        <v>74</v>
      </c>
      <c r="BR80" s="269"/>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8"/>
    </row>
    <row r="81" spans="1:131" s="249" customFormat="1" ht="26.25" customHeight="1" x14ac:dyDescent="0.15">
      <c r="A81" s="263">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7"/>
      <c r="BF81" s="267"/>
      <c r="BG81" s="267"/>
      <c r="BH81" s="267"/>
      <c r="BI81" s="267"/>
      <c r="BJ81" s="267"/>
      <c r="BK81" s="267"/>
      <c r="BL81" s="267"/>
      <c r="BM81" s="267"/>
      <c r="BN81" s="267"/>
      <c r="BO81" s="267"/>
      <c r="BP81" s="267"/>
      <c r="BQ81" s="264">
        <v>75</v>
      </c>
      <c r="BR81" s="269"/>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8"/>
    </row>
    <row r="82" spans="1:131" s="249" customFormat="1" ht="26.25" customHeight="1" x14ac:dyDescent="0.15">
      <c r="A82" s="263">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7"/>
      <c r="BF82" s="267"/>
      <c r="BG82" s="267"/>
      <c r="BH82" s="267"/>
      <c r="BI82" s="267"/>
      <c r="BJ82" s="267"/>
      <c r="BK82" s="267"/>
      <c r="BL82" s="267"/>
      <c r="BM82" s="267"/>
      <c r="BN82" s="267"/>
      <c r="BO82" s="267"/>
      <c r="BP82" s="267"/>
      <c r="BQ82" s="264">
        <v>76</v>
      </c>
      <c r="BR82" s="269"/>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8"/>
    </row>
    <row r="83" spans="1:131" s="249" customFormat="1" ht="26.25" customHeight="1" x14ac:dyDescent="0.15">
      <c r="A83" s="263">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7"/>
      <c r="BF83" s="267"/>
      <c r="BG83" s="267"/>
      <c r="BH83" s="267"/>
      <c r="BI83" s="267"/>
      <c r="BJ83" s="267"/>
      <c r="BK83" s="267"/>
      <c r="BL83" s="267"/>
      <c r="BM83" s="267"/>
      <c r="BN83" s="267"/>
      <c r="BO83" s="267"/>
      <c r="BP83" s="267"/>
      <c r="BQ83" s="264">
        <v>77</v>
      </c>
      <c r="BR83" s="269"/>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8"/>
    </row>
    <row r="84" spans="1:131" s="249" customFormat="1" ht="26.25" customHeight="1" x14ac:dyDescent="0.15">
      <c r="A84" s="263">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7"/>
      <c r="BF84" s="267"/>
      <c r="BG84" s="267"/>
      <c r="BH84" s="267"/>
      <c r="BI84" s="267"/>
      <c r="BJ84" s="267"/>
      <c r="BK84" s="267"/>
      <c r="BL84" s="267"/>
      <c r="BM84" s="267"/>
      <c r="BN84" s="267"/>
      <c r="BO84" s="267"/>
      <c r="BP84" s="267"/>
      <c r="BQ84" s="264">
        <v>78</v>
      </c>
      <c r="BR84" s="269"/>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8"/>
    </row>
    <row r="85" spans="1:131" s="249" customFormat="1" ht="26.25" customHeight="1" x14ac:dyDescent="0.15">
      <c r="A85" s="263">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7"/>
      <c r="BF85" s="267"/>
      <c r="BG85" s="267"/>
      <c r="BH85" s="267"/>
      <c r="BI85" s="267"/>
      <c r="BJ85" s="267"/>
      <c r="BK85" s="267"/>
      <c r="BL85" s="267"/>
      <c r="BM85" s="267"/>
      <c r="BN85" s="267"/>
      <c r="BO85" s="267"/>
      <c r="BP85" s="267"/>
      <c r="BQ85" s="264">
        <v>79</v>
      </c>
      <c r="BR85" s="269"/>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8"/>
    </row>
    <row r="86" spans="1:131" s="249" customFormat="1" ht="26.25" customHeight="1" x14ac:dyDescent="0.15">
      <c r="A86" s="263">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7"/>
      <c r="BF86" s="267"/>
      <c r="BG86" s="267"/>
      <c r="BH86" s="267"/>
      <c r="BI86" s="267"/>
      <c r="BJ86" s="267"/>
      <c r="BK86" s="267"/>
      <c r="BL86" s="267"/>
      <c r="BM86" s="267"/>
      <c r="BN86" s="267"/>
      <c r="BO86" s="267"/>
      <c r="BP86" s="267"/>
      <c r="BQ86" s="264">
        <v>80</v>
      </c>
      <c r="BR86" s="269"/>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8"/>
    </row>
    <row r="87" spans="1:131" s="249" customFormat="1" ht="26.25" customHeight="1" x14ac:dyDescent="0.15">
      <c r="A87" s="271">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7"/>
      <c r="BF87" s="267"/>
      <c r="BG87" s="267"/>
      <c r="BH87" s="267"/>
      <c r="BI87" s="267"/>
      <c r="BJ87" s="267"/>
      <c r="BK87" s="267"/>
      <c r="BL87" s="267"/>
      <c r="BM87" s="267"/>
      <c r="BN87" s="267"/>
      <c r="BO87" s="267"/>
      <c r="BP87" s="267"/>
      <c r="BQ87" s="264">
        <v>81</v>
      </c>
      <c r="BR87" s="269"/>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8"/>
    </row>
    <row r="88" spans="1:131" s="249" customFormat="1" ht="26.25" customHeight="1" thickBot="1" x14ac:dyDescent="0.2">
      <c r="A88" s="266" t="s">
        <v>392</v>
      </c>
      <c r="B88" s="836" t="s">
        <v>427</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12139</v>
      </c>
      <c r="AG88" s="888"/>
      <c r="AH88" s="888"/>
      <c r="AI88" s="888"/>
      <c r="AJ88" s="888"/>
      <c r="AK88" s="885"/>
      <c r="AL88" s="885"/>
      <c r="AM88" s="885"/>
      <c r="AN88" s="885"/>
      <c r="AO88" s="885"/>
      <c r="AP88" s="888" t="s">
        <v>527</v>
      </c>
      <c r="AQ88" s="888"/>
      <c r="AR88" s="888"/>
      <c r="AS88" s="888"/>
      <c r="AT88" s="888"/>
      <c r="AU88" s="888" t="s">
        <v>527</v>
      </c>
      <c r="AV88" s="888"/>
      <c r="AW88" s="888"/>
      <c r="AX88" s="888"/>
      <c r="AY88" s="888"/>
      <c r="AZ88" s="893"/>
      <c r="BA88" s="893"/>
      <c r="BB88" s="893"/>
      <c r="BC88" s="893"/>
      <c r="BD88" s="894"/>
      <c r="BE88" s="267"/>
      <c r="BF88" s="267"/>
      <c r="BG88" s="267"/>
      <c r="BH88" s="267"/>
      <c r="BI88" s="267"/>
      <c r="BJ88" s="267"/>
      <c r="BK88" s="267"/>
      <c r="BL88" s="267"/>
      <c r="BM88" s="267"/>
      <c r="BN88" s="267"/>
      <c r="BO88" s="267"/>
      <c r="BP88" s="267"/>
      <c r="BQ88" s="264">
        <v>82</v>
      </c>
      <c r="BR88" s="269"/>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6" t="s">
        <v>428</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183</v>
      </c>
      <c r="CS102" s="896"/>
      <c r="CT102" s="896"/>
      <c r="CU102" s="896"/>
      <c r="CV102" s="939"/>
      <c r="CW102" s="938">
        <v>11</v>
      </c>
      <c r="CX102" s="896"/>
      <c r="CY102" s="896"/>
      <c r="CZ102" s="896"/>
      <c r="DA102" s="939"/>
      <c r="DB102" s="938" t="s">
        <v>527</v>
      </c>
      <c r="DC102" s="896"/>
      <c r="DD102" s="896"/>
      <c r="DE102" s="896"/>
      <c r="DF102" s="939"/>
      <c r="DG102" s="938" t="s">
        <v>527</v>
      </c>
      <c r="DH102" s="896"/>
      <c r="DI102" s="896"/>
      <c r="DJ102" s="896"/>
      <c r="DK102" s="939"/>
      <c r="DL102" s="938" t="s">
        <v>527</v>
      </c>
      <c r="DM102" s="896"/>
      <c r="DN102" s="896"/>
      <c r="DO102" s="896"/>
      <c r="DP102" s="939"/>
      <c r="DQ102" s="938" t="s">
        <v>527</v>
      </c>
      <c r="DR102" s="896"/>
      <c r="DS102" s="896"/>
      <c r="DT102" s="896"/>
      <c r="DU102" s="939"/>
      <c r="DV102" s="962"/>
      <c r="DW102" s="963"/>
      <c r="DX102" s="963"/>
      <c r="DY102" s="963"/>
      <c r="DZ102" s="96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5" t="s">
        <v>429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6" t="s">
        <v>430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7" t="s">
        <v>433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8" customFormat="1" ht="26.25" customHeight="1" x14ac:dyDescent="0.15">
      <c r="A109" s="960" t="s">
        <v>435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436</v>
      </c>
      <c r="AB109" s="941"/>
      <c r="AC109" s="941"/>
      <c r="AD109" s="941"/>
      <c r="AE109" s="942"/>
      <c r="AF109" s="940" t="s">
        <v>437</v>
      </c>
      <c r="AG109" s="941"/>
      <c r="AH109" s="941"/>
      <c r="AI109" s="941"/>
      <c r="AJ109" s="942"/>
      <c r="AK109" s="940" t="s">
        <v>305</v>
      </c>
      <c r="AL109" s="941"/>
      <c r="AM109" s="941"/>
      <c r="AN109" s="941"/>
      <c r="AO109" s="942"/>
      <c r="AP109" s="940" t="s">
        <v>438</v>
      </c>
      <c r="AQ109" s="941"/>
      <c r="AR109" s="941"/>
      <c r="AS109" s="941"/>
      <c r="AT109" s="943"/>
      <c r="AU109" s="960" t="s">
        <v>435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436</v>
      </c>
      <c r="BR109" s="941"/>
      <c r="BS109" s="941"/>
      <c r="BT109" s="941"/>
      <c r="BU109" s="942"/>
      <c r="BV109" s="940" t="s">
        <v>437</v>
      </c>
      <c r="BW109" s="941"/>
      <c r="BX109" s="941"/>
      <c r="BY109" s="941"/>
      <c r="BZ109" s="942"/>
      <c r="CA109" s="940" t="s">
        <v>305</v>
      </c>
      <c r="CB109" s="941"/>
      <c r="CC109" s="941"/>
      <c r="CD109" s="941"/>
      <c r="CE109" s="942"/>
      <c r="CF109" s="961" t="s">
        <v>438</v>
      </c>
      <c r="CG109" s="961"/>
      <c r="CH109" s="961"/>
      <c r="CI109" s="961"/>
      <c r="CJ109" s="961"/>
      <c r="CK109" s="940" t="s">
        <v>439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436</v>
      </c>
      <c r="DH109" s="941"/>
      <c r="DI109" s="941"/>
      <c r="DJ109" s="941"/>
      <c r="DK109" s="942"/>
      <c r="DL109" s="940" t="s">
        <v>437</v>
      </c>
      <c r="DM109" s="941"/>
      <c r="DN109" s="941"/>
      <c r="DO109" s="941"/>
      <c r="DP109" s="942"/>
      <c r="DQ109" s="940" t="s">
        <v>305</v>
      </c>
      <c r="DR109" s="941"/>
      <c r="DS109" s="941"/>
      <c r="DT109" s="941"/>
      <c r="DU109" s="942"/>
      <c r="DV109" s="940" t="s">
        <v>438</v>
      </c>
      <c r="DW109" s="941"/>
      <c r="DX109" s="941"/>
      <c r="DY109" s="941"/>
      <c r="DZ109" s="943"/>
    </row>
    <row r="110" spans="1:131" s="248" customFormat="1" ht="26.25" customHeight="1" x14ac:dyDescent="0.15">
      <c r="A110" s="944" t="s">
        <v>440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1906495</v>
      </c>
      <c r="AB110" s="948"/>
      <c r="AC110" s="948"/>
      <c r="AD110" s="948"/>
      <c r="AE110" s="949"/>
      <c r="AF110" s="950">
        <v>1771441</v>
      </c>
      <c r="AG110" s="948"/>
      <c r="AH110" s="948"/>
      <c r="AI110" s="948"/>
      <c r="AJ110" s="949"/>
      <c r="AK110" s="950">
        <v>1791550</v>
      </c>
      <c r="AL110" s="948"/>
      <c r="AM110" s="948"/>
      <c r="AN110" s="948"/>
      <c r="AO110" s="949"/>
      <c r="AP110" s="951">
        <v>22.2</v>
      </c>
      <c r="AQ110" s="952"/>
      <c r="AR110" s="952"/>
      <c r="AS110" s="952"/>
      <c r="AT110" s="953"/>
      <c r="AU110" s="954" t="s">
        <v>73</v>
      </c>
      <c r="AV110" s="955"/>
      <c r="AW110" s="955"/>
      <c r="AX110" s="955"/>
      <c r="AY110" s="955"/>
      <c r="AZ110" s="996" t="s">
        <v>441</v>
      </c>
      <c r="BA110" s="945"/>
      <c r="BB110" s="945"/>
      <c r="BC110" s="945"/>
      <c r="BD110" s="945"/>
      <c r="BE110" s="945"/>
      <c r="BF110" s="945"/>
      <c r="BG110" s="945"/>
      <c r="BH110" s="945"/>
      <c r="BI110" s="945"/>
      <c r="BJ110" s="945"/>
      <c r="BK110" s="945"/>
      <c r="BL110" s="945"/>
      <c r="BM110" s="945"/>
      <c r="BN110" s="945"/>
      <c r="BO110" s="945"/>
      <c r="BP110" s="946"/>
      <c r="BQ110" s="982">
        <v>16074846</v>
      </c>
      <c r="BR110" s="983"/>
      <c r="BS110" s="983"/>
      <c r="BT110" s="983"/>
      <c r="BU110" s="983"/>
      <c r="BV110" s="983">
        <v>16818350</v>
      </c>
      <c r="BW110" s="983"/>
      <c r="BX110" s="983"/>
      <c r="BY110" s="983"/>
      <c r="BZ110" s="983"/>
      <c r="CA110" s="983">
        <v>18464143</v>
      </c>
      <c r="CB110" s="983"/>
      <c r="CC110" s="983"/>
      <c r="CD110" s="983"/>
      <c r="CE110" s="983"/>
      <c r="CF110" s="997">
        <v>228.3</v>
      </c>
      <c r="CG110" s="998"/>
      <c r="CH110" s="998"/>
      <c r="CI110" s="998"/>
      <c r="CJ110" s="998"/>
      <c r="CK110" s="999" t="s">
        <v>442</v>
      </c>
      <c r="CL110" s="1000"/>
      <c r="CM110" s="979" t="s">
        <v>443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417</v>
      </c>
      <c r="DH110" s="983"/>
      <c r="DI110" s="983"/>
      <c r="DJ110" s="983"/>
      <c r="DK110" s="983"/>
      <c r="DL110" s="983" t="s">
        <v>444</v>
      </c>
      <c r="DM110" s="983"/>
      <c r="DN110" s="983"/>
      <c r="DO110" s="983"/>
      <c r="DP110" s="983"/>
      <c r="DQ110" s="983" t="s">
        <v>445</v>
      </c>
      <c r="DR110" s="983"/>
      <c r="DS110" s="983"/>
      <c r="DT110" s="983"/>
      <c r="DU110" s="983"/>
      <c r="DV110" s="984" t="s">
        <v>394</v>
      </c>
      <c r="DW110" s="984"/>
      <c r="DX110" s="984"/>
      <c r="DY110" s="984"/>
      <c r="DZ110" s="985"/>
    </row>
    <row r="111" spans="1:131" s="248" customFormat="1" ht="26.25" customHeight="1" x14ac:dyDescent="0.15">
      <c r="A111" s="986" t="s">
        <v>446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445</v>
      </c>
      <c r="AB111" s="990"/>
      <c r="AC111" s="990"/>
      <c r="AD111" s="990"/>
      <c r="AE111" s="991"/>
      <c r="AF111" s="992" t="s">
        <v>447</v>
      </c>
      <c r="AG111" s="990"/>
      <c r="AH111" s="990"/>
      <c r="AI111" s="990"/>
      <c r="AJ111" s="991"/>
      <c r="AK111" s="992" t="s">
        <v>448</v>
      </c>
      <c r="AL111" s="990"/>
      <c r="AM111" s="990"/>
      <c r="AN111" s="990"/>
      <c r="AO111" s="991"/>
      <c r="AP111" s="993" t="s">
        <v>445</v>
      </c>
      <c r="AQ111" s="994"/>
      <c r="AR111" s="994"/>
      <c r="AS111" s="994"/>
      <c r="AT111" s="995"/>
      <c r="AU111" s="956"/>
      <c r="AV111" s="957"/>
      <c r="AW111" s="957"/>
      <c r="AX111" s="957"/>
      <c r="AY111" s="957"/>
      <c r="AZ111" s="1005" t="s">
        <v>449</v>
      </c>
      <c r="BA111" s="1006"/>
      <c r="BB111" s="1006"/>
      <c r="BC111" s="1006"/>
      <c r="BD111" s="1006"/>
      <c r="BE111" s="1006"/>
      <c r="BF111" s="1006"/>
      <c r="BG111" s="1006"/>
      <c r="BH111" s="1006"/>
      <c r="BI111" s="1006"/>
      <c r="BJ111" s="1006"/>
      <c r="BK111" s="1006"/>
      <c r="BL111" s="1006"/>
      <c r="BM111" s="1006"/>
      <c r="BN111" s="1006"/>
      <c r="BO111" s="1006"/>
      <c r="BP111" s="1007"/>
      <c r="BQ111" s="975">
        <v>2317907</v>
      </c>
      <c r="BR111" s="976"/>
      <c r="BS111" s="976"/>
      <c r="BT111" s="976"/>
      <c r="BU111" s="976"/>
      <c r="BV111" s="976">
        <v>2317907</v>
      </c>
      <c r="BW111" s="976"/>
      <c r="BX111" s="976"/>
      <c r="BY111" s="976"/>
      <c r="BZ111" s="976"/>
      <c r="CA111" s="976" t="s">
        <v>444</v>
      </c>
      <c r="CB111" s="976"/>
      <c r="CC111" s="976"/>
      <c r="CD111" s="976"/>
      <c r="CE111" s="976"/>
      <c r="CF111" s="970" t="s">
        <v>447</v>
      </c>
      <c r="CG111" s="971"/>
      <c r="CH111" s="971"/>
      <c r="CI111" s="971"/>
      <c r="CJ111" s="971"/>
      <c r="CK111" s="1001"/>
      <c r="CL111" s="1002"/>
      <c r="CM111" s="972" t="s">
        <v>450</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444</v>
      </c>
      <c r="DH111" s="976"/>
      <c r="DI111" s="976"/>
      <c r="DJ111" s="976"/>
      <c r="DK111" s="976"/>
      <c r="DL111" s="976" t="s">
        <v>447</v>
      </c>
      <c r="DM111" s="976"/>
      <c r="DN111" s="976"/>
      <c r="DO111" s="976"/>
      <c r="DP111" s="976"/>
      <c r="DQ111" s="976" t="s">
        <v>417</v>
      </c>
      <c r="DR111" s="976"/>
      <c r="DS111" s="976"/>
      <c r="DT111" s="976"/>
      <c r="DU111" s="976"/>
      <c r="DV111" s="977" t="s">
        <v>417</v>
      </c>
      <c r="DW111" s="977"/>
      <c r="DX111" s="977"/>
      <c r="DY111" s="977"/>
      <c r="DZ111" s="978"/>
    </row>
    <row r="112" spans="1:131" s="248" customFormat="1" ht="26.25" customHeight="1" x14ac:dyDescent="0.15">
      <c r="A112" s="1008" t="s">
        <v>451</v>
      </c>
      <c r="B112" s="1009"/>
      <c r="C112" s="1006" t="s">
        <v>452</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417</v>
      </c>
      <c r="AB112" s="1015"/>
      <c r="AC112" s="1015"/>
      <c r="AD112" s="1015"/>
      <c r="AE112" s="1016"/>
      <c r="AF112" s="1017" t="s">
        <v>417</v>
      </c>
      <c r="AG112" s="1015"/>
      <c r="AH112" s="1015"/>
      <c r="AI112" s="1015"/>
      <c r="AJ112" s="1016"/>
      <c r="AK112" s="1017" t="s">
        <v>417</v>
      </c>
      <c r="AL112" s="1015"/>
      <c r="AM112" s="1015"/>
      <c r="AN112" s="1015"/>
      <c r="AO112" s="1016"/>
      <c r="AP112" s="1018" t="s">
        <v>417</v>
      </c>
      <c r="AQ112" s="1019"/>
      <c r="AR112" s="1019"/>
      <c r="AS112" s="1019"/>
      <c r="AT112" s="1020"/>
      <c r="AU112" s="956"/>
      <c r="AV112" s="957"/>
      <c r="AW112" s="957"/>
      <c r="AX112" s="957"/>
      <c r="AY112" s="957"/>
      <c r="AZ112" s="1005" t="s">
        <v>453</v>
      </c>
      <c r="BA112" s="1006"/>
      <c r="BB112" s="1006"/>
      <c r="BC112" s="1006"/>
      <c r="BD112" s="1006"/>
      <c r="BE112" s="1006"/>
      <c r="BF112" s="1006"/>
      <c r="BG112" s="1006"/>
      <c r="BH112" s="1006"/>
      <c r="BI112" s="1006"/>
      <c r="BJ112" s="1006"/>
      <c r="BK112" s="1006"/>
      <c r="BL112" s="1006"/>
      <c r="BM112" s="1006"/>
      <c r="BN112" s="1006"/>
      <c r="BO112" s="1006"/>
      <c r="BP112" s="1007"/>
      <c r="BQ112" s="975">
        <v>1217386</v>
      </c>
      <c r="BR112" s="976"/>
      <c r="BS112" s="976"/>
      <c r="BT112" s="976"/>
      <c r="BU112" s="976"/>
      <c r="BV112" s="976">
        <v>1147362</v>
      </c>
      <c r="BW112" s="976"/>
      <c r="BX112" s="976"/>
      <c r="BY112" s="976"/>
      <c r="BZ112" s="976"/>
      <c r="CA112" s="976">
        <v>1028719</v>
      </c>
      <c r="CB112" s="976"/>
      <c r="CC112" s="976"/>
      <c r="CD112" s="976"/>
      <c r="CE112" s="976"/>
      <c r="CF112" s="970">
        <v>12.7</v>
      </c>
      <c r="CG112" s="971"/>
      <c r="CH112" s="971"/>
      <c r="CI112" s="971"/>
      <c r="CJ112" s="971"/>
      <c r="CK112" s="1001"/>
      <c r="CL112" s="1002"/>
      <c r="CM112" s="972" t="s">
        <v>454</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v>2317907</v>
      </c>
      <c r="DH112" s="976"/>
      <c r="DI112" s="976"/>
      <c r="DJ112" s="976"/>
      <c r="DK112" s="976"/>
      <c r="DL112" s="976">
        <v>2317907</v>
      </c>
      <c r="DM112" s="976"/>
      <c r="DN112" s="976"/>
      <c r="DO112" s="976"/>
      <c r="DP112" s="976"/>
      <c r="DQ112" s="976" t="s">
        <v>417</v>
      </c>
      <c r="DR112" s="976"/>
      <c r="DS112" s="976"/>
      <c r="DT112" s="976"/>
      <c r="DU112" s="976"/>
      <c r="DV112" s="977" t="s">
        <v>417</v>
      </c>
      <c r="DW112" s="977"/>
      <c r="DX112" s="977"/>
      <c r="DY112" s="977"/>
      <c r="DZ112" s="978"/>
    </row>
    <row r="113" spans="1:130" s="248" customFormat="1" ht="26.25" customHeight="1" x14ac:dyDescent="0.15">
      <c r="A113" s="1010"/>
      <c r="B113" s="1011"/>
      <c r="C113" s="1006" t="s">
        <v>455</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151733</v>
      </c>
      <c r="AB113" s="990"/>
      <c r="AC113" s="990"/>
      <c r="AD113" s="990"/>
      <c r="AE113" s="991"/>
      <c r="AF113" s="992">
        <v>137176</v>
      </c>
      <c r="AG113" s="990"/>
      <c r="AH113" s="990"/>
      <c r="AI113" s="990"/>
      <c r="AJ113" s="991"/>
      <c r="AK113" s="992">
        <v>136706</v>
      </c>
      <c r="AL113" s="990"/>
      <c r="AM113" s="990"/>
      <c r="AN113" s="990"/>
      <c r="AO113" s="991"/>
      <c r="AP113" s="993">
        <v>1.7</v>
      </c>
      <c r="AQ113" s="994"/>
      <c r="AR113" s="994"/>
      <c r="AS113" s="994"/>
      <c r="AT113" s="995"/>
      <c r="AU113" s="956"/>
      <c r="AV113" s="957"/>
      <c r="AW113" s="957"/>
      <c r="AX113" s="957"/>
      <c r="AY113" s="957"/>
      <c r="AZ113" s="1005" t="s">
        <v>456</v>
      </c>
      <c r="BA113" s="1006"/>
      <c r="BB113" s="1006"/>
      <c r="BC113" s="1006"/>
      <c r="BD113" s="1006"/>
      <c r="BE113" s="1006"/>
      <c r="BF113" s="1006"/>
      <c r="BG113" s="1006"/>
      <c r="BH113" s="1006"/>
      <c r="BI113" s="1006"/>
      <c r="BJ113" s="1006"/>
      <c r="BK113" s="1006"/>
      <c r="BL113" s="1006"/>
      <c r="BM113" s="1006"/>
      <c r="BN113" s="1006"/>
      <c r="BO113" s="1006"/>
      <c r="BP113" s="1007"/>
      <c r="BQ113" s="975" t="s">
        <v>417</v>
      </c>
      <c r="BR113" s="976"/>
      <c r="BS113" s="976"/>
      <c r="BT113" s="976"/>
      <c r="BU113" s="976"/>
      <c r="BV113" s="976" t="s">
        <v>417</v>
      </c>
      <c r="BW113" s="976"/>
      <c r="BX113" s="976"/>
      <c r="BY113" s="976"/>
      <c r="BZ113" s="976"/>
      <c r="CA113" s="976" t="s">
        <v>417</v>
      </c>
      <c r="CB113" s="976"/>
      <c r="CC113" s="976"/>
      <c r="CD113" s="976"/>
      <c r="CE113" s="976"/>
      <c r="CF113" s="970" t="s">
        <v>417</v>
      </c>
      <c r="CG113" s="971"/>
      <c r="CH113" s="971"/>
      <c r="CI113" s="971"/>
      <c r="CJ113" s="971"/>
      <c r="CK113" s="1001"/>
      <c r="CL113" s="1002"/>
      <c r="CM113" s="972" t="s">
        <v>457</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417</v>
      </c>
      <c r="DH113" s="1015"/>
      <c r="DI113" s="1015"/>
      <c r="DJ113" s="1015"/>
      <c r="DK113" s="1016"/>
      <c r="DL113" s="1017" t="s">
        <v>417</v>
      </c>
      <c r="DM113" s="1015"/>
      <c r="DN113" s="1015"/>
      <c r="DO113" s="1015"/>
      <c r="DP113" s="1016"/>
      <c r="DQ113" s="1017" t="s">
        <v>417</v>
      </c>
      <c r="DR113" s="1015"/>
      <c r="DS113" s="1015"/>
      <c r="DT113" s="1015"/>
      <c r="DU113" s="1016"/>
      <c r="DV113" s="1018" t="s">
        <v>417</v>
      </c>
      <c r="DW113" s="1019"/>
      <c r="DX113" s="1019"/>
      <c r="DY113" s="1019"/>
      <c r="DZ113" s="1020"/>
    </row>
    <row r="114" spans="1:130" s="248" customFormat="1" ht="26.25" customHeight="1" x14ac:dyDescent="0.15">
      <c r="A114" s="1010"/>
      <c r="B114" s="1011"/>
      <c r="C114" s="1006" t="s">
        <v>458</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417</v>
      </c>
      <c r="AB114" s="1015"/>
      <c r="AC114" s="1015"/>
      <c r="AD114" s="1015"/>
      <c r="AE114" s="1016"/>
      <c r="AF114" s="1017" t="s">
        <v>417</v>
      </c>
      <c r="AG114" s="1015"/>
      <c r="AH114" s="1015"/>
      <c r="AI114" s="1015"/>
      <c r="AJ114" s="1016"/>
      <c r="AK114" s="1017" t="s">
        <v>444</v>
      </c>
      <c r="AL114" s="1015"/>
      <c r="AM114" s="1015"/>
      <c r="AN114" s="1015"/>
      <c r="AO114" s="1016"/>
      <c r="AP114" s="1018" t="s">
        <v>417</v>
      </c>
      <c r="AQ114" s="1019"/>
      <c r="AR114" s="1019"/>
      <c r="AS114" s="1019"/>
      <c r="AT114" s="1020"/>
      <c r="AU114" s="956"/>
      <c r="AV114" s="957"/>
      <c r="AW114" s="957"/>
      <c r="AX114" s="957"/>
      <c r="AY114" s="957"/>
      <c r="AZ114" s="1005" t="s">
        <v>459</v>
      </c>
      <c r="BA114" s="1006"/>
      <c r="BB114" s="1006"/>
      <c r="BC114" s="1006"/>
      <c r="BD114" s="1006"/>
      <c r="BE114" s="1006"/>
      <c r="BF114" s="1006"/>
      <c r="BG114" s="1006"/>
      <c r="BH114" s="1006"/>
      <c r="BI114" s="1006"/>
      <c r="BJ114" s="1006"/>
      <c r="BK114" s="1006"/>
      <c r="BL114" s="1006"/>
      <c r="BM114" s="1006"/>
      <c r="BN114" s="1006"/>
      <c r="BO114" s="1006"/>
      <c r="BP114" s="1007"/>
      <c r="BQ114" s="975">
        <v>2776929</v>
      </c>
      <c r="BR114" s="976"/>
      <c r="BS114" s="976"/>
      <c r="BT114" s="976"/>
      <c r="BU114" s="976"/>
      <c r="BV114" s="976">
        <v>2652680</v>
      </c>
      <c r="BW114" s="976"/>
      <c r="BX114" s="976"/>
      <c r="BY114" s="976"/>
      <c r="BZ114" s="976"/>
      <c r="CA114" s="976">
        <v>2565503</v>
      </c>
      <c r="CB114" s="976"/>
      <c r="CC114" s="976"/>
      <c r="CD114" s="976"/>
      <c r="CE114" s="976"/>
      <c r="CF114" s="970">
        <v>31.7</v>
      </c>
      <c r="CG114" s="971"/>
      <c r="CH114" s="971"/>
      <c r="CI114" s="971"/>
      <c r="CJ114" s="971"/>
      <c r="CK114" s="1001"/>
      <c r="CL114" s="1002"/>
      <c r="CM114" s="972" t="s">
        <v>460</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417</v>
      </c>
      <c r="DH114" s="1015"/>
      <c r="DI114" s="1015"/>
      <c r="DJ114" s="1015"/>
      <c r="DK114" s="1016"/>
      <c r="DL114" s="1017" t="s">
        <v>417</v>
      </c>
      <c r="DM114" s="1015"/>
      <c r="DN114" s="1015"/>
      <c r="DO114" s="1015"/>
      <c r="DP114" s="1016"/>
      <c r="DQ114" s="1017" t="s">
        <v>444</v>
      </c>
      <c r="DR114" s="1015"/>
      <c r="DS114" s="1015"/>
      <c r="DT114" s="1015"/>
      <c r="DU114" s="1016"/>
      <c r="DV114" s="1018" t="s">
        <v>417</v>
      </c>
      <c r="DW114" s="1019"/>
      <c r="DX114" s="1019"/>
      <c r="DY114" s="1019"/>
      <c r="DZ114" s="1020"/>
    </row>
    <row r="115" spans="1:130" s="248" customFormat="1" ht="26.25" customHeight="1" x14ac:dyDescent="0.15">
      <c r="A115" s="1010"/>
      <c r="B115" s="1011"/>
      <c r="C115" s="1006" t="s">
        <v>461</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444</v>
      </c>
      <c r="AB115" s="990"/>
      <c r="AC115" s="990"/>
      <c r="AD115" s="990"/>
      <c r="AE115" s="991"/>
      <c r="AF115" s="992" t="s">
        <v>417</v>
      </c>
      <c r="AG115" s="990"/>
      <c r="AH115" s="990"/>
      <c r="AI115" s="990"/>
      <c r="AJ115" s="991"/>
      <c r="AK115" s="992" t="s">
        <v>444</v>
      </c>
      <c r="AL115" s="990"/>
      <c r="AM115" s="990"/>
      <c r="AN115" s="990"/>
      <c r="AO115" s="991"/>
      <c r="AP115" s="993" t="s">
        <v>417</v>
      </c>
      <c r="AQ115" s="994"/>
      <c r="AR115" s="994"/>
      <c r="AS115" s="994"/>
      <c r="AT115" s="995"/>
      <c r="AU115" s="956"/>
      <c r="AV115" s="957"/>
      <c r="AW115" s="957"/>
      <c r="AX115" s="957"/>
      <c r="AY115" s="957"/>
      <c r="AZ115" s="1005" t="s">
        <v>462</v>
      </c>
      <c r="BA115" s="1006"/>
      <c r="BB115" s="1006"/>
      <c r="BC115" s="1006"/>
      <c r="BD115" s="1006"/>
      <c r="BE115" s="1006"/>
      <c r="BF115" s="1006"/>
      <c r="BG115" s="1006"/>
      <c r="BH115" s="1006"/>
      <c r="BI115" s="1006"/>
      <c r="BJ115" s="1006"/>
      <c r="BK115" s="1006"/>
      <c r="BL115" s="1006"/>
      <c r="BM115" s="1006"/>
      <c r="BN115" s="1006"/>
      <c r="BO115" s="1006"/>
      <c r="BP115" s="1007"/>
      <c r="BQ115" s="975" t="s">
        <v>417</v>
      </c>
      <c r="BR115" s="976"/>
      <c r="BS115" s="976"/>
      <c r="BT115" s="976"/>
      <c r="BU115" s="976"/>
      <c r="BV115" s="976" t="s">
        <v>417</v>
      </c>
      <c r="BW115" s="976"/>
      <c r="BX115" s="976"/>
      <c r="BY115" s="976"/>
      <c r="BZ115" s="976"/>
      <c r="CA115" s="976" t="s">
        <v>417</v>
      </c>
      <c r="CB115" s="976"/>
      <c r="CC115" s="976"/>
      <c r="CD115" s="976"/>
      <c r="CE115" s="976"/>
      <c r="CF115" s="970" t="s">
        <v>394</v>
      </c>
      <c r="CG115" s="971"/>
      <c r="CH115" s="971"/>
      <c r="CI115" s="971"/>
      <c r="CJ115" s="971"/>
      <c r="CK115" s="1001"/>
      <c r="CL115" s="1002"/>
      <c r="CM115" s="1005" t="s">
        <v>463</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417</v>
      </c>
      <c r="DH115" s="1015"/>
      <c r="DI115" s="1015"/>
      <c r="DJ115" s="1015"/>
      <c r="DK115" s="1016"/>
      <c r="DL115" s="1017" t="s">
        <v>444</v>
      </c>
      <c r="DM115" s="1015"/>
      <c r="DN115" s="1015"/>
      <c r="DO115" s="1015"/>
      <c r="DP115" s="1016"/>
      <c r="DQ115" s="1017" t="s">
        <v>444</v>
      </c>
      <c r="DR115" s="1015"/>
      <c r="DS115" s="1015"/>
      <c r="DT115" s="1015"/>
      <c r="DU115" s="1016"/>
      <c r="DV115" s="1018" t="s">
        <v>417</v>
      </c>
      <c r="DW115" s="1019"/>
      <c r="DX115" s="1019"/>
      <c r="DY115" s="1019"/>
      <c r="DZ115" s="1020"/>
    </row>
    <row r="116" spans="1:130" s="248" customFormat="1" ht="26.25" customHeight="1" x14ac:dyDescent="0.15">
      <c r="A116" s="1012"/>
      <c r="B116" s="1013"/>
      <c r="C116" s="1021" t="s">
        <v>464</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417</v>
      </c>
      <c r="AB116" s="1015"/>
      <c r="AC116" s="1015"/>
      <c r="AD116" s="1015"/>
      <c r="AE116" s="1016"/>
      <c r="AF116" s="1017" t="s">
        <v>444</v>
      </c>
      <c r="AG116" s="1015"/>
      <c r="AH116" s="1015"/>
      <c r="AI116" s="1015"/>
      <c r="AJ116" s="1016"/>
      <c r="AK116" s="1017" t="s">
        <v>417</v>
      </c>
      <c r="AL116" s="1015"/>
      <c r="AM116" s="1015"/>
      <c r="AN116" s="1015"/>
      <c r="AO116" s="1016"/>
      <c r="AP116" s="1018" t="s">
        <v>417</v>
      </c>
      <c r="AQ116" s="1019"/>
      <c r="AR116" s="1019"/>
      <c r="AS116" s="1019"/>
      <c r="AT116" s="1020"/>
      <c r="AU116" s="956"/>
      <c r="AV116" s="957"/>
      <c r="AW116" s="957"/>
      <c r="AX116" s="957"/>
      <c r="AY116" s="957"/>
      <c r="AZ116" s="1023" t="s">
        <v>465</v>
      </c>
      <c r="BA116" s="1024"/>
      <c r="BB116" s="1024"/>
      <c r="BC116" s="1024"/>
      <c r="BD116" s="1024"/>
      <c r="BE116" s="1024"/>
      <c r="BF116" s="1024"/>
      <c r="BG116" s="1024"/>
      <c r="BH116" s="1024"/>
      <c r="BI116" s="1024"/>
      <c r="BJ116" s="1024"/>
      <c r="BK116" s="1024"/>
      <c r="BL116" s="1024"/>
      <c r="BM116" s="1024"/>
      <c r="BN116" s="1024"/>
      <c r="BO116" s="1024"/>
      <c r="BP116" s="1025"/>
      <c r="BQ116" s="975" t="s">
        <v>444</v>
      </c>
      <c r="BR116" s="976"/>
      <c r="BS116" s="976"/>
      <c r="BT116" s="976"/>
      <c r="BU116" s="976"/>
      <c r="BV116" s="976" t="s">
        <v>448</v>
      </c>
      <c r="BW116" s="976"/>
      <c r="BX116" s="976"/>
      <c r="BY116" s="976"/>
      <c r="BZ116" s="976"/>
      <c r="CA116" s="976" t="s">
        <v>444</v>
      </c>
      <c r="CB116" s="976"/>
      <c r="CC116" s="976"/>
      <c r="CD116" s="976"/>
      <c r="CE116" s="976"/>
      <c r="CF116" s="970" t="s">
        <v>448</v>
      </c>
      <c r="CG116" s="971"/>
      <c r="CH116" s="971"/>
      <c r="CI116" s="971"/>
      <c r="CJ116" s="971"/>
      <c r="CK116" s="1001"/>
      <c r="CL116" s="1002"/>
      <c r="CM116" s="972" t="s">
        <v>466</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417</v>
      </c>
      <c r="DH116" s="1015"/>
      <c r="DI116" s="1015"/>
      <c r="DJ116" s="1015"/>
      <c r="DK116" s="1016"/>
      <c r="DL116" s="1017" t="s">
        <v>417</v>
      </c>
      <c r="DM116" s="1015"/>
      <c r="DN116" s="1015"/>
      <c r="DO116" s="1015"/>
      <c r="DP116" s="1016"/>
      <c r="DQ116" s="1017" t="s">
        <v>444</v>
      </c>
      <c r="DR116" s="1015"/>
      <c r="DS116" s="1015"/>
      <c r="DT116" s="1015"/>
      <c r="DU116" s="1016"/>
      <c r="DV116" s="1018" t="s">
        <v>394</v>
      </c>
      <c r="DW116" s="1019"/>
      <c r="DX116" s="1019"/>
      <c r="DY116" s="1019"/>
      <c r="DZ116" s="1020"/>
    </row>
    <row r="117" spans="1:130" s="248"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467</v>
      </c>
      <c r="Z117" s="942"/>
      <c r="AA117" s="1032">
        <v>2058228</v>
      </c>
      <c r="AB117" s="1033"/>
      <c r="AC117" s="1033"/>
      <c r="AD117" s="1033"/>
      <c r="AE117" s="1034"/>
      <c r="AF117" s="1035">
        <v>1908617</v>
      </c>
      <c r="AG117" s="1033"/>
      <c r="AH117" s="1033"/>
      <c r="AI117" s="1033"/>
      <c r="AJ117" s="1034"/>
      <c r="AK117" s="1035">
        <v>1928256</v>
      </c>
      <c r="AL117" s="1033"/>
      <c r="AM117" s="1033"/>
      <c r="AN117" s="1033"/>
      <c r="AO117" s="1034"/>
      <c r="AP117" s="1036"/>
      <c r="AQ117" s="1037"/>
      <c r="AR117" s="1037"/>
      <c r="AS117" s="1037"/>
      <c r="AT117" s="1038"/>
      <c r="AU117" s="956"/>
      <c r="AV117" s="957"/>
      <c r="AW117" s="957"/>
      <c r="AX117" s="957"/>
      <c r="AY117" s="957"/>
      <c r="AZ117" s="1023" t="s">
        <v>468</v>
      </c>
      <c r="BA117" s="1024"/>
      <c r="BB117" s="1024"/>
      <c r="BC117" s="1024"/>
      <c r="BD117" s="1024"/>
      <c r="BE117" s="1024"/>
      <c r="BF117" s="1024"/>
      <c r="BG117" s="1024"/>
      <c r="BH117" s="1024"/>
      <c r="BI117" s="1024"/>
      <c r="BJ117" s="1024"/>
      <c r="BK117" s="1024"/>
      <c r="BL117" s="1024"/>
      <c r="BM117" s="1024"/>
      <c r="BN117" s="1024"/>
      <c r="BO117" s="1024"/>
      <c r="BP117" s="1025"/>
      <c r="BQ117" s="975" t="s">
        <v>469</v>
      </c>
      <c r="BR117" s="976"/>
      <c r="BS117" s="976"/>
      <c r="BT117" s="976"/>
      <c r="BU117" s="976"/>
      <c r="BV117" s="976" t="s">
        <v>470</v>
      </c>
      <c r="BW117" s="976"/>
      <c r="BX117" s="976"/>
      <c r="BY117" s="976"/>
      <c r="BZ117" s="976"/>
      <c r="CA117" s="976" t="s">
        <v>471</v>
      </c>
      <c r="CB117" s="976"/>
      <c r="CC117" s="976"/>
      <c r="CD117" s="976"/>
      <c r="CE117" s="976"/>
      <c r="CF117" s="970" t="s">
        <v>390</v>
      </c>
      <c r="CG117" s="971"/>
      <c r="CH117" s="971"/>
      <c r="CI117" s="971"/>
      <c r="CJ117" s="971"/>
      <c r="CK117" s="1001"/>
      <c r="CL117" s="1002"/>
      <c r="CM117" s="972" t="s">
        <v>472</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469</v>
      </c>
      <c r="DH117" s="1015"/>
      <c r="DI117" s="1015"/>
      <c r="DJ117" s="1015"/>
      <c r="DK117" s="1016"/>
      <c r="DL117" s="1017" t="s">
        <v>473</v>
      </c>
      <c r="DM117" s="1015"/>
      <c r="DN117" s="1015"/>
      <c r="DO117" s="1015"/>
      <c r="DP117" s="1016"/>
      <c r="DQ117" s="1017" t="s">
        <v>470</v>
      </c>
      <c r="DR117" s="1015"/>
      <c r="DS117" s="1015"/>
      <c r="DT117" s="1015"/>
      <c r="DU117" s="1016"/>
      <c r="DV117" s="1018" t="s">
        <v>474</v>
      </c>
      <c r="DW117" s="1019"/>
      <c r="DX117" s="1019"/>
      <c r="DY117" s="1019"/>
      <c r="DZ117" s="1020"/>
    </row>
    <row r="118" spans="1:130" s="248" customFormat="1" ht="26.25" customHeight="1" x14ac:dyDescent="0.15">
      <c r="A118" s="960" t="s">
        <v>439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436</v>
      </c>
      <c r="AB118" s="941"/>
      <c r="AC118" s="941"/>
      <c r="AD118" s="941"/>
      <c r="AE118" s="942"/>
      <c r="AF118" s="940" t="s">
        <v>437</v>
      </c>
      <c r="AG118" s="941"/>
      <c r="AH118" s="941"/>
      <c r="AI118" s="941"/>
      <c r="AJ118" s="942"/>
      <c r="AK118" s="940" t="s">
        <v>305</v>
      </c>
      <c r="AL118" s="941"/>
      <c r="AM118" s="941"/>
      <c r="AN118" s="941"/>
      <c r="AO118" s="942"/>
      <c r="AP118" s="1027" t="s">
        <v>438</v>
      </c>
      <c r="AQ118" s="1028"/>
      <c r="AR118" s="1028"/>
      <c r="AS118" s="1028"/>
      <c r="AT118" s="1029"/>
      <c r="AU118" s="956"/>
      <c r="AV118" s="957"/>
      <c r="AW118" s="957"/>
      <c r="AX118" s="957"/>
      <c r="AY118" s="957"/>
      <c r="AZ118" s="1030" t="s">
        <v>475</v>
      </c>
      <c r="BA118" s="1021"/>
      <c r="BB118" s="1021"/>
      <c r="BC118" s="1021"/>
      <c r="BD118" s="1021"/>
      <c r="BE118" s="1021"/>
      <c r="BF118" s="1021"/>
      <c r="BG118" s="1021"/>
      <c r="BH118" s="1021"/>
      <c r="BI118" s="1021"/>
      <c r="BJ118" s="1021"/>
      <c r="BK118" s="1021"/>
      <c r="BL118" s="1021"/>
      <c r="BM118" s="1021"/>
      <c r="BN118" s="1021"/>
      <c r="BO118" s="1021"/>
      <c r="BP118" s="1022"/>
      <c r="BQ118" s="1053" t="s">
        <v>471</v>
      </c>
      <c r="BR118" s="1054"/>
      <c r="BS118" s="1054"/>
      <c r="BT118" s="1054"/>
      <c r="BU118" s="1054"/>
      <c r="BV118" s="1054" t="s">
        <v>471</v>
      </c>
      <c r="BW118" s="1054"/>
      <c r="BX118" s="1054"/>
      <c r="BY118" s="1054"/>
      <c r="BZ118" s="1054"/>
      <c r="CA118" s="1054" t="s">
        <v>469</v>
      </c>
      <c r="CB118" s="1054"/>
      <c r="CC118" s="1054"/>
      <c r="CD118" s="1054"/>
      <c r="CE118" s="1054"/>
      <c r="CF118" s="970" t="s">
        <v>471</v>
      </c>
      <c r="CG118" s="971"/>
      <c r="CH118" s="971"/>
      <c r="CI118" s="971"/>
      <c r="CJ118" s="971"/>
      <c r="CK118" s="1001"/>
      <c r="CL118" s="1002"/>
      <c r="CM118" s="972" t="s">
        <v>476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470</v>
      </c>
      <c r="DH118" s="1015"/>
      <c r="DI118" s="1015"/>
      <c r="DJ118" s="1015"/>
      <c r="DK118" s="1016"/>
      <c r="DL118" s="1017" t="s">
        <v>474</v>
      </c>
      <c r="DM118" s="1015"/>
      <c r="DN118" s="1015"/>
      <c r="DO118" s="1015"/>
      <c r="DP118" s="1016"/>
      <c r="DQ118" s="1017" t="s">
        <v>444</v>
      </c>
      <c r="DR118" s="1015"/>
      <c r="DS118" s="1015"/>
      <c r="DT118" s="1015"/>
      <c r="DU118" s="1016"/>
      <c r="DV118" s="1018" t="s">
        <v>474</v>
      </c>
      <c r="DW118" s="1019"/>
      <c r="DX118" s="1019"/>
      <c r="DY118" s="1019"/>
      <c r="DZ118" s="1020"/>
    </row>
    <row r="119" spans="1:130" s="248" customFormat="1" ht="26.25" customHeight="1" x14ac:dyDescent="0.15">
      <c r="A119" s="1114" t="s">
        <v>442</v>
      </c>
      <c r="B119" s="1000"/>
      <c r="C119" s="979" t="s">
        <v>443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444</v>
      </c>
      <c r="AB119" s="948"/>
      <c r="AC119" s="948"/>
      <c r="AD119" s="948"/>
      <c r="AE119" s="949"/>
      <c r="AF119" s="950" t="s">
        <v>390</v>
      </c>
      <c r="AG119" s="948"/>
      <c r="AH119" s="948"/>
      <c r="AI119" s="948"/>
      <c r="AJ119" s="949"/>
      <c r="AK119" s="950" t="s">
        <v>474</v>
      </c>
      <c r="AL119" s="948"/>
      <c r="AM119" s="948"/>
      <c r="AN119" s="948"/>
      <c r="AO119" s="949"/>
      <c r="AP119" s="951" t="s">
        <v>471</v>
      </c>
      <c r="AQ119" s="952"/>
      <c r="AR119" s="952"/>
      <c r="AS119" s="952"/>
      <c r="AT119" s="953"/>
      <c r="AU119" s="958"/>
      <c r="AV119" s="959"/>
      <c r="AW119" s="959"/>
      <c r="AX119" s="959"/>
      <c r="AY119" s="959"/>
      <c r="AZ119" s="279" t="s">
        <v>185</v>
      </c>
      <c r="BA119" s="279"/>
      <c r="BB119" s="279"/>
      <c r="BC119" s="279"/>
      <c r="BD119" s="279"/>
      <c r="BE119" s="279"/>
      <c r="BF119" s="279"/>
      <c r="BG119" s="279"/>
      <c r="BH119" s="279"/>
      <c r="BI119" s="279"/>
      <c r="BJ119" s="279"/>
      <c r="BK119" s="279"/>
      <c r="BL119" s="279"/>
      <c r="BM119" s="279"/>
      <c r="BN119" s="279"/>
      <c r="BO119" s="1031" t="s">
        <v>477</v>
      </c>
      <c r="BP119" s="1062"/>
      <c r="BQ119" s="1053">
        <v>22387068</v>
      </c>
      <c r="BR119" s="1054"/>
      <c r="BS119" s="1054"/>
      <c r="BT119" s="1054"/>
      <c r="BU119" s="1054"/>
      <c r="BV119" s="1054">
        <v>22936299</v>
      </c>
      <c r="BW119" s="1054"/>
      <c r="BX119" s="1054"/>
      <c r="BY119" s="1054"/>
      <c r="BZ119" s="1054"/>
      <c r="CA119" s="1054">
        <v>22058365</v>
      </c>
      <c r="CB119" s="1054"/>
      <c r="CC119" s="1054"/>
      <c r="CD119" s="1054"/>
      <c r="CE119" s="1054"/>
      <c r="CF119" s="1055"/>
      <c r="CG119" s="1056"/>
      <c r="CH119" s="1056"/>
      <c r="CI119" s="1056"/>
      <c r="CJ119" s="1057"/>
      <c r="CK119" s="1003"/>
      <c r="CL119" s="1004"/>
      <c r="CM119" s="1058" t="s">
        <v>478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471</v>
      </c>
      <c r="DH119" s="1040"/>
      <c r="DI119" s="1040"/>
      <c r="DJ119" s="1040"/>
      <c r="DK119" s="1041"/>
      <c r="DL119" s="1039" t="s">
        <v>471</v>
      </c>
      <c r="DM119" s="1040"/>
      <c r="DN119" s="1040"/>
      <c r="DO119" s="1040"/>
      <c r="DP119" s="1041"/>
      <c r="DQ119" s="1039" t="s">
        <v>390</v>
      </c>
      <c r="DR119" s="1040"/>
      <c r="DS119" s="1040"/>
      <c r="DT119" s="1040"/>
      <c r="DU119" s="1041"/>
      <c r="DV119" s="1042" t="s">
        <v>469</v>
      </c>
      <c r="DW119" s="1043"/>
      <c r="DX119" s="1043"/>
      <c r="DY119" s="1043"/>
      <c r="DZ119" s="1044"/>
    </row>
    <row r="120" spans="1:130" s="248" customFormat="1" ht="26.25" customHeight="1" x14ac:dyDescent="0.15">
      <c r="A120" s="1115"/>
      <c r="B120" s="1002"/>
      <c r="C120" s="972" t="s">
        <v>450</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469</v>
      </c>
      <c r="AB120" s="1015"/>
      <c r="AC120" s="1015"/>
      <c r="AD120" s="1015"/>
      <c r="AE120" s="1016"/>
      <c r="AF120" s="1017" t="s">
        <v>469</v>
      </c>
      <c r="AG120" s="1015"/>
      <c r="AH120" s="1015"/>
      <c r="AI120" s="1015"/>
      <c r="AJ120" s="1016"/>
      <c r="AK120" s="1017" t="s">
        <v>469</v>
      </c>
      <c r="AL120" s="1015"/>
      <c r="AM120" s="1015"/>
      <c r="AN120" s="1015"/>
      <c r="AO120" s="1016"/>
      <c r="AP120" s="1018" t="s">
        <v>444</v>
      </c>
      <c r="AQ120" s="1019"/>
      <c r="AR120" s="1019"/>
      <c r="AS120" s="1019"/>
      <c r="AT120" s="1020"/>
      <c r="AU120" s="1045" t="s">
        <v>479</v>
      </c>
      <c r="AV120" s="1046"/>
      <c r="AW120" s="1046"/>
      <c r="AX120" s="1046"/>
      <c r="AY120" s="1047"/>
      <c r="AZ120" s="996" t="s">
        <v>480</v>
      </c>
      <c r="BA120" s="945"/>
      <c r="BB120" s="945"/>
      <c r="BC120" s="945"/>
      <c r="BD120" s="945"/>
      <c r="BE120" s="945"/>
      <c r="BF120" s="945"/>
      <c r="BG120" s="945"/>
      <c r="BH120" s="945"/>
      <c r="BI120" s="945"/>
      <c r="BJ120" s="945"/>
      <c r="BK120" s="945"/>
      <c r="BL120" s="945"/>
      <c r="BM120" s="945"/>
      <c r="BN120" s="945"/>
      <c r="BO120" s="945"/>
      <c r="BP120" s="946"/>
      <c r="BQ120" s="982">
        <v>7292165</v>
      </c>
      <c r="BR120" s="983"/>
      <c r="BS120" s="983"/>
      <c r="BT120" s="983"/>
      <c r="BU120" s="983"/>
      <c r="BV120" s="983">
        <v>5771489</v>
      </c>
      <c r="BW120" s="983"/>
      <c r="BX120" s="983"/>
      <c r="BY120" s="983"/>
      <c r="BZ120" s="983"/>
      <c r="CA120" s="983">
        <v>4931541</v>
      </c>
      <c r="CB120" s="983"/>
      <c r="CC120" s="983"/>
      <c r="CD120" s="983"/>
      <c r="CE120" s="983"/>
      <c r="CF120" s="997">
        <v>61</v>
      </c>
      <c r="CG120" s="998"/>
      <c r="CH120" s="998"/>
      <c r="CI120" s="998"/>
      <c r="CJ120" s="998"/>
      <c r="CK120" s="1063" t="s">
        <v>481</v>
      </c>
      <c r="CL120" s="1064"/>
      <c r="CM120" s="1064"/>
      <c r="CN120" s="1064"/>
      <c r="CO120" s="1065"/>
      <c r="CP120" s="1071" t="s">
        <v>482</v>
      </c>
      <c r="CQ120" s="1072"/>
      <c r="CR120" s="1072"/>
      <c r="CS120" s="1072"/>
      <c r="CT120" s="1072"/>
      <c r="CU120" s="1072"/>
      <c r="CV120" s="1072"/>
      <c r="CW120" s="1072"/>
      <c r="CX120" s="1072"/>
      <c r="CY120" s="1072"/>
      <c r="CZ120" s="1072"/>
      <c r="DA120" s="1072"/>
      <c r="DB120" s="1072"/>
      <c r="DC120" s="1072"/>
      <c r="DD120" s="1072"/>
      <c r="DE120" s="1072"/>
      <c r="DF120" s="1073"/>
      <c r="DG120" s="982">
        <v>438594</v>
      </c>
      <c r="DH120" s="983"/>
      <c r="DI120" s="983"/>
      <c r="DJ120" s="983"/>
      <c r="DK120" s="983"/>
      <c r="DL120" s="983">
        <v>394750</v>
      </c>
      <c r="DM120" s="983"/>
      <c r="DN120" s="983"/>
      <c r="DO120" s="983"/>
      <c r="DP120" s="983"/>
      <c r="DQ120" s="983">
        <v>345551</v>
      </c>
      <c r="DR120" s="983"/>
      <c r="DS120" s="983"/>
      <c r="DT120" s="983"/>
      <c r="DU120" s="983"/>
      <c r="DV120" s="984">
        <v>4.3</v>
      </c>
      <c r="DW120" s="984"/>
      <c r="DX120" s="984"/>
      <c r="DY120" s="984"/>
      <c r="DZ120" s="985"/>
    </row>
    <row r="121" spans="1:130" s="248" customFormat="1" ht="26.25" customHeight="1" x14ac:dyDescent="0.15">
      <c r="A121" s="1115"/>
      <c r="B121" s="1002"/>
      <c r="C121" s="1023" t="s">
        <v>483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471</v>
      </c>
      <c r="AB121" s="1015"/>
      <c r="AC121" s="1015"/>
      <c r="AD121" s="1015"/>
      <c r="AE121" s="1016"/>
      <c r="AF121" s="1017" t="s">
        <v>444</v>
      </c>
      <c r="AG121" s="1015"/>
      <c r="AH121" s="1015"/>
      <c r="AI121" s="1015"/>
      <c r="AJ121" s="1016"/>
      <c r="AK121" s="1017" t="s">
        <v>471</v>
      </c>
      <c r="AL121" s="1015"/>
      <c r="AM121" s="1015"/>
      <c r="AN121" s="1015"/>
      <c r="AO121" s="1016"/>
      <c r="AP121" s="1018" t="s">
        <v>444</v>
      </c>
      <c r="AQ121" s="1019"/>
      <c r="AR121" s="1019"/>
      <c r="AS121" s="1019"/>
      <c r="AT121" s="1020"/>
      <c r="AU121" s="1048"/>
      <c r="AV121" s="1049"/>
      <c r="AW121" s="1049"/>
      <c r="AX121" s="1049"/>
      <c r="AY121" s="1050"/>
      <c r="AZ121" s="1005" t="s">
        <v>484</v>
      </c>
      <c r="BA121" s="1006"/>
      <c r="BB121" s="1006"/>
      <c r="BC121" s="1006"/>
      <c r="BD121" s="1006"/>
      <c r="BE121" s="1006"/>
      <c r="BF121" s="1006"/>
      <c r="BG121" s="1006"/>
      <c r="BH121" s="1006"/>
      <c r="BI121" s="1006"/>
      <c r="BJ121" s="1006"/>
      <c r="BK121" s="1006"/>
      <c r="BL121" s="1006"/>
      <c r="BM121" s="1006"/>
      <c r="BN121" s="1006"/>
      <c r="BO121" s="1006"/>
      <c r="BP121" s="1007"/>
      <c r="BQ121" s="975">
        <v>157812</v>
      </c>
      <c r="BR121" s="976"/>
      <c r="BS121" s="976"/>
      <c r="BT121" s="976"/>
      <c r="BU121" s="976"/>
      <c r="BV121" s="976">
        <v>94564</v>
      </c>
      <c r="BW121" s="976"/>
      <c r="BX121" s="976"/>
      <c r="BY121" s="976"/>
      <c r="BZ121" s="976"/>
      <c r="CA121" s="976">
        <v>75813</v>
      </c>
      <c r="CB121" s="976"/>
      <c r="CC121" s="976"/>
      <c r="CD121" s="976"/>
      <c r="CE121" s="976"/>
      <c r="CF121" s="970">
        <v>0.9</v>
      </c>
      <c r="CG121" s="971"/>
      <c r="CH121" s="971"/>
      <c r="CI121" s="971"/>
      <c r="CJ121" s="971"/>
      <c r="CK121" s="1066"/>
      <c r="CL121" s="1067"/>
      <c r="CM121" s="1067"/>
      <c r="CN121" s="1067"/>
      <c r="CO121" s="1068"/>
      <c r="CP121" s="1076" t="s">
        <v>485</v>
      </c>
      <c r="CQ121" s="1077"/>
      <c r="CR121" s="1077"/>
      <c r="CS121" s="1077"/>
      <c r="CT121" s="1077"/>
      <c r="CU121" s="1077"/>
      <c r="CV121" s="1077"/>
      <c r="CW121" s="1077"/>
      <c r="CX121" s="1077"/>
      <c r="CY121" s="1077"/>
      <c r="CZ121" s="1077"/>
      <c r="DA121" s="1077"/>
      <c r="DB121" s="1077"/>
      <c r="DC121" s="1077"/>
      <c r="DD121" s="1077"/>
      <c r="DE121" s="1077"/>
      <c r="DF121" s="1078"/>
      <c r="DG121" s="975">
        <v>301602</v>
      </c>
      <c r="DH121" s="976"/>
      <c r="DI121" s="976"/>
      <c r="DJ121" s="976"/>
      <c r="DK121" s="976"/>
      <c r="DL121" s="976">
        <v>300898</v>
      </c>
      <c r="DM121" s="976"/>
      <c r="DN121" s="976"/>
      <c r="DO121" s="976"/>
      <c r="DP121" s="976"/>
      <c r="DQ121" s="976">
        <v>305165</v>
      </c>
      <c r="DR121" s="976"/>
      <c r="DS121" s="976"/>
      <c r="DT121" s="976"/>
      <c r="DU121" s="976"/>
      <c r="DV121" s="977">
        <v>3.8</v>
      </c>
      <c r="DW121" s="977"/>
      <c r="DX121" s="977"/>
      <c r="DY121" s="977"/>
      <c r="DZ121" s="978"/>
    </row>
    <row r="122" spans="1:130" s="248" customFormat="1" ht="26.25" customHeight="1" x14ac:dyDescent="0.15">
      <c r="A122" s="1115"/>
      <c r="B122" s="1002"/>
      <c r="C122" s="972" t="s">
        <v>460</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390</v>
      </c>
      <c r="AB122" s="1015"/>
      <c r="AC122" s="1015"/>
      <c r="AD122" s="1015"/>
      <c r="AE122" s="1016"/>
      <c r="AF122" s="1017" t="s">
        <v>471</v>
      </c>
      <c r="AG122" s="1015"/>
      <c r="AH122" s="1015"/>
      <c r="AI122" s="1015"/>
      <c r="AJ122" s="1016"/>
      <c r="AK122" s="1017" t="s">
        <v>390</v>
      </c>
      <c r="AL122" s="1015"/>
      <c r="AM122" s="1015"/>
      <c r="AN122" s="1015"/>
      <c r="AO122" s="1016"/>
      <c r="AP122" s="1018" t="s">
        <v>469</v>
      </c>
      <c r="AQ122" s="1019"/>
      <c r="AR122" s="1019"/>
      <c r="AS122" s="1019"/>
      <c r="AT122" s="1020"/>
      <c r="AU122" s="1048"/>
      <c r="AV122" s="1049"/>
      <c r="AW122" s="1049"/>
      <c r="AX122" s="1049"/>
      <c r="AY122" s="1050"/>
      <c r="AZ122" s="1030" t="s">
        <v>486</v>
      </c>
      <c r="BA122" s="1021"/>
      <c r="BB122" s="1021"/>
      <c r="BC122" s="1021"/>
      <c r="BD122" s="1021"/>
      <c r="BE122" s="1021"/>
      <c r="BF122" s="1021"/>
      <c r="BG122" s="1021"/>
      <c r="BH122" s="1021"/>
      <c r="BI122" s="1021"/>
      <c r="BJ122" s="1021"/>
      <c r="BK122" s="1021"/>
      <c r="BL122" s="1021"/>
      <c r="BM122" s="1021"/>
      <c r="BN122" s="1021"/>
      <c r="BO122" s="1021"/>
      <c r="BP122" s="1022"/>
      <c r="BQ122" s="1053">
        <v>14086574</v>
      </c>
      <c r="BR122" s="1054"/>
      <c r="BS122" s="1054"/>
      <c r="BT122" s="1054"/>
      <c r="BU122" s="1054"/>
      <c r="BV122" s="1054">
        <v>14146107</v>
      </c>
      <c r="BW122" s="1054"/>
      <c r="BX122" s="1054"/>
      <c r="BY122" s="1054"/>
      <c r="BZ122" s="1054"/>
      <c r="CA122" s="1054">
        <v>15032686</v>
      </c>
      <c r="CB122" s="1054"/>
      <c r="CC122" s="1054"/>
      <c r="CD122" s="1054"/>
      <c r="CE122" s="1054"/>
      <c r="CF122" s="1074">
        <v>185.9</v>
      </c>
      <c r="CG122" s="1075"/>
      <c r="CH122" s="1075"/>
      <c r="CI122" s="1075"/>
      <c r="CJ122" s="1075"/>
      <c r="CK122" s="1066"/>
      <c r="CL122" s="1067"/>
      <c r="CM122" s="1067"/>
      <c r="CN122" s="1067"/>
      <c r="CO122" s="1068"/>
      <c r="CP122" s="1076" t="s">
        <v>487</v>
      </c>
      <c r="CQ122" s="1077"/>
      <c r="CR122" s="1077"/>
      <c r="CS122" s="1077"/>
      <c r="CT122" s="1077"/>
      <c r="CU122" s="1077"/>
      <c r="CV122" s="1077"/>
      <c r="CW122" s="1077"/>
      <c r="CX122" s="1077"/>
      <c r="CY122" s="1077"/>
      <c r="CZ122" s="1077"/>
      <c r="DA122" s="1077"/>
      <c r="DB122" s="1077"/>
      <c r="DC122" s="1077"/>
      <c r="DD122" s="1077"/>
      <c r="DE122" s="1077"/>
      <c r="DF122" s="1078"/>
      <c r="DG122" s="975">
        <v>327960</v>
      </c>
      <c r="DH122" s="976"/>
      <c r="DI122" s="976"/>
      <c r="DJ122" s="976"/>
      <c r="DK122" s="976"/>
      <c r="DL122" s="976">
        <v>297095</v>
      </c>
      <c r="DM122" s="976"/>
      <c r="DN122" s="976"/>
      <c r="DO122" s="976"/>
      <c r="DP122" s="976"/>
      <c r="DQ122" s="976">
        <v>274576</v>
      </c>
      <c r="DR122" s="976"/>
      <c r="DS122" s="976"/>
      <c r="DT122" s="976"/>
      <c r="DU122" s="976"/>
      <c r="DV122" s="977">
        <v>3.4</v>
      </c>
      <c r="DW122" s="977"/>
      <c r="DX122" s="977"/>
      <c r="DY122" s="977"/>
      <c r="DZ122" s="978"/>
    </row>
    <row r="123" spans="1:130" s="248" customFormat="1" ht="26.25" customHeight="1" x14ac:dyDescent="0.15">
      <c r="A123" s="1115"/>
      <c r="B123" s="1002"/>
      <c r="C123" s="972" t="s">
        <v>466</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469</v>
      </c>
      <c r="AB123" s="1015"/>
      <c r="AC123" s="1015"/>
      <c r="AD123" s="1015"/>
      <c r="AE123" s="1016"/>
      <c r="AF123" s="1017" t="s">
        <v>469</v>
      </c>
      <c r="AG123" s="1015"/>
      <c r="AH123" s="1015"/>
      <c r="AI123" s="1015"/>
      <c r="AJ123" s="1016"/>
      <c r="AK123" s="1017" t="s">
        <v>474</v>
      </c>
      <c r="AL123" s="1015"/>
      <c r="AM123" s="1015"/>
      <c r="AN123" s="1015"/>
      <c r="AO123" s="1016"/>
      <c r="AP123" s="1018" t="s">
        <v>471</v>
      </c>
      <c r="AQ123" s="1019"/>
      <c r="AR123" s="1019"/>
      <c r="AS123" s="1019"/>
      <c r="AT123" s="1020"/>
      <c r="AU123" s="1051"/>
      <c r="AV123" s="1052"/>
      <c r="AW123" s="1052"/>
      <c r="AX123" s="1052"/>
      <c r="AY123" s="1052"/>
      <c r="AZ123" s="279" t="s">
        <v>185</v>
      </c>
      <c r="BA123" s="279"/>
      <c r="BB123" s="279"/>
      <c r="BC123" s="279"/>
      <c r="BD123" s="279"/>
      <c r="BE123" s="279"/>
      <c r="BF123" s="279"/>
      <c r="BG123" s="279"/>
      <c r="BH123" s="279"/>
      <c r="BI123" s="279"/>
      <c r="BJ123" s="279"/>
      <c r="BK123" s="279"/>
      <c r="BL123" s="279"/>
      <c r="BM123" s="279"/>
      <c r="BN123" s="279"/>
      <c r="BO123" s="1031" t="s">
        <v>488</v>
      </c>
      <c r="BP123" s="1062"/>
      <c r="BQ123" s="1121">
        <v>21536551</v>
      </c>
      <c r="BR123" s="1122"/>
      <c r="BS123" s="1122"/>
      <c r="BT123" s="1122"/>
      <c r="BU123" s="1122"/>
      <c r="BV123" s="1122">
        <v>20012160</v>
      </c>
      <c r="BW123" s="1122"/>
      <c r="BX123" s="1122"/>
      <c r="BY123" s="1122"/>
      <c r="BZ123" s="1122"/>
      <c r="CA123" s="1122">
        <v>20040040</v>
      </c>
      <c r="CB123" s="1122"/>
      <c r="CC123" s="1122"/>
      <c r="CD123" s="1122"/>
      <c r="CE123" s="1122"/>
      <c r="CF123" s="1055"/>
      <c r="CG123" s="1056"/>
      <c r="CH123" s="1056"/>
      <c r="CI123" s="1056"/>
      <c r="CJ123" s="1057"/>
      <c r="CK123" s="1066"/>
      <c r="CL123" s="1067"/>
      <c r="CM123" s="1067"/>
      <c r="CN123" s="1067"/>
      <c r="CO123" s="1068"/>
      <c r="CP123" s="1076" t="s">
        <v>489</v>
      </c>
      <c r="CQ123" s="1077"/>
      <c r="CR123" s="1077"/>
      <c r="CS123" s="1077"/>
      <c r="CT123" s="1077"/>
      <c r="CU123" s="1077"/>
      <c r="CV123" s="1077"/>
      <c r="CW123" s="1077"/>
      <c r="CX123" s="1077"/>
      <c r="CY123" s="1077"/>
      <c r="CZ123" s="1077"/>
      <c r="DA123" s="1077"/>
      <c r="DB123" s="1077"/>
      <c r="DC123" s="1077"/>
      <c r="DD123" s="1077"/>
      <c r="DE123" s="1077"/>
      <c r="DF123" s="1078"/>
      <c r="DG123" s="1014">
        <v>149230</v>
      </c>
      <c r="DH123" s="1015"/>
      <c r="DI123" s="1015"/>
      <c r="DJ123" s="1015"/>
      <c r="DK123" s="1016"/>
      <c r="DL123" s="1017">
        <v>154619</v>
      </c>
      <c r="DM123" s="1015"/>
      <c r="DN123" s="1015"/>
      <c r="DO123" s="1015"/>
      <c r="DP123" s="1016"/>
      <c r="DQ123" s="1017">
        <v>103427</v>
      </c>
      <c r="DR123" s="1015"/>
      <c r="DS123" s="1015"/>
      <c r="DT123" s="1015"/>
      <c r="DU123" s="1016"/>
      <c r="DV123" s="1018">
        <v>1.3</v>
      </c>
      <c r="DW123" s="1019"/>
      <c r="DX123" s="1019"/>
      <c r="DY123" s="1019"/>
      <c r="DZ123" s="1020"/>
    </row>
    <row r="124" spans="1:130" s="248" customFormat="1" ht="26.25" customHeight="1" thickBot="1" x14ac:dyDescent="0.2">
      <c r="A124" s="1115"/>
      <c r="B124" s="1002"/>
      <c r="C124" s="972" t="s">
        <v>472</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390</v>
      </c>
      <c r="AB124" s="1015"/>
      <c r="AC124" s="1015"/>
      <c r="AD124" s="1015"/>
      <c r="AE124" s="1016"/>
      <c r="AF124" s="1017" t="s">
        <v>390</v>
      </c>
      <c r="AG124" s="1015"/>
      <c r="AH124" s="1015"/>
      <c r="AI124" s="1015"/>
      <c r="AJ124" s="1016"/>
      <c r="AK124" s="1017" t="s">
        <v>471</v>
      </c>
      <c r="AL124" s="1015"/>
      <c r="AM124" s="1015"/>
      <c r="AN124" s="1015"/>
      <c r="AO124" s="1016"/>
      <c r="AP124" s="1018" t="s">
        <v>490</v>
      </c>
      <c r="AQ124" s="1019"/>
      <c r="AR124" s="1019"/>
      <c r="AS124" s="1019"/>
      <c r="AT124" s="1020"/>
      <c r="AU124" s="1117" t="s">
        <v>491</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v>10.5</v>
      </c>
      <c r="BR124" s="1084"/>
      <c r="BS124" s="1084"/>
      <c r="BT124" s="1084"/>
      <c r="BU124" s="1084"/>
      <c r="BV124" s="1084">
        <v>36.9</v>
      </c>
      <c r="BW124" s="1084"/>
      <c r="BX124" s="1084"/>
      <c r="BY124" s="1084"/>
      <c r="BZ124" s="1084"/>
      <c r="CA124" s="1084">
        <v>24.9</v>
      </c>
      <c r="CB124" s="1084"/>
      <c r="CC124" s="1084"/>
      <c r="CD124" s="1084"/>
      <c r="CE124" s="1084"/>
      <c r="CF124" s="1085"/>
      <c r="CG124" s="1086"/>
      <c r="CH124" s="1086"/>
      <c r="CI124" s="1086"/>
      <c r="CJ124" s="1087"/>
      <c r="CK124" s="1069"/>
      <c r="CL124" s="1069"/>
      <c r="CM124" s="1069"/>
      <c r="CN124" s="1069"/>
      <c r="CO124" s="1070"/>
      <c r="CP124" s="1076" t="s">
        <v>492</v>
      </c>
      <c r="CQ124" s="1077"/>
      <c r="CR124" s="1077"/>
      <c r="CS124" s="1077"/>
      <c r="CT124" s="1077"/>
      <c r="CU124" s="1077"/>
      <c r="CV124" s="1077"/>
      <c r="CW124" s="1077"/>
      <c r="CX124" s="1077"/>
      <c r="CY124" s="1077"/>
      <c r="CZ124" s="1077"/>
      <c r="DA124" s="1077"/>
      <c r="DB124" s="1077"/>
      <c r="DC124" s="1077"/>
      <c r="DD124" s="1077"/>
      <c r="DE124" s="1077"/>
      <c r="DF124" s="1078"/>
      <c r="DG124" s="1061" t="s">
        <v>444</v>
      </c>
      <c r="DH124" s="1040"/>
      <c r="DI124" s="1040"/>
      <c r="DJ124" s="1040"/>
      <c r="DK124" s="1041"/>
      <c r="DL124" s="1039" t="s">
        <v>469</v>
      </c>
      <c r="DM124" s="1040"/>
      <c r="DN124" s="1040"/>
      <c r="DO124" s="1040"/>
      <c r="DP124" s="1041"/>
      <c r="DQ124" s="1039" t="s">
        <v>390</v>
      </c>
      <c r="DR124" s="1040"/>
      <c r="DS124" s="1040"/>
      <c r="DT124" s="1040"/>
      <c r="DU124" s="1041"/>
      <c r="DV124" s="1042" t="s">
        <v>471</v>
      </c>
      <c r="DW124" s="1043"/>
      <c r="DX124" s="1043"/>
      <c r="DY124" s="1043"/>
      <c r="DZ124" s="1044"/>
    </row>
    <row r="125" spans="1:130" s="248" customFormat="1" ht="26.25" customHeight="1" x14ac:dyDescent="0.15">
      <c r="A125" s="1115"/>
      <c r="B125" s="1002"/>
      <c r="C125" s="972" t="s">
        <v>476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390</v>
      </c>
      <c r="AB125" s="1015"/>
      <c r="AC125" s="1015"/>
      <c r="AD125" s="1015"/>
      <c r="AE125" s="1016"/>
      <c r="AF125" s="1017" t="s">
        <v>469</v>
      </c>
      <c r="AG125" s="1015"/>
      <c r="AH125" s="1015"/>
      <c r="AI125" s="1015"/>
      <c r="AJ125" s="1016"/>
      <c r="AK125" s="1017" t="s">
        <v>469</v>
      </c>
      <c r="AL125" s="1015"/>
      <c r="AM125" s="1015"/>
      <c r="AN125" s="1015"/>
      <c r="AO125" s="1016"/>
      <c r="AP125" s="1018" t="s">
        <v>469</v>
      </c>
      <c r="AQ125" s="1019"/>
      <c r="AR125" s="1019"/>
      <c r="AS125" s="1019"/>
      <c r="AT125" s="102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79" t="s">
        <v>493</v>
      </c>
      <c r="CL125" s="1064"/>
      <c r="CM125" s="1064"/>
      <c r="CN125" s="1064"/>
      <c r="CO125" s="1065"/>
      <c r="CP125" s="996" t="s">
        <v>494</v>
      </c>
      <c r="CQ125" s="945"/>
      <c r="CR125" s="945"/>
      <c r="CS125" s="945"/>
      <c r="CT125" s="945"/>
      <c r="CU125" s="945"/>
      <c r="CV125" s="945"/>
      <c r="CW125" s="945"/>
      <c r="CX125" s="945"/>
      <c r="CY125" s="945"/>
      <c r="CZ125" s="945"/>
      <c r="DA125" s="945"/>
      <c r="DB125" s="945"/>
      <c r="DC125" s="945"/>
      <c r="DD125" s="945"/>
      <c r="DE125" s="945"/>
      <c r="DF125" s="946"/>
      <c r="DG125" s="982" t="s">
        <v>469</v>
      </c>
      <c r="DH125" s="983"/>
      <c r="DI125" s="983"/>
      <c r="DJ125" s="983"/>
      <c r="DK125" s="983"/>
      <c r="DL125" s="983" t="s">
        <v>471</v>
      </c>
      <c r="DM125" s="983"/>
      <c r="DN125" s="983"/>
      <c r="DO125" s="983"/>
      <c r="DP125" s="983"/>
      <c r="DQ125" s="983" t="s">
        <v>471</v>
      </c>
      <c r="DR125" s="983"/>
      <c r="DS125" s="983"/>
      <c r="DT125" s="983"/>
      <c r="DU125" s="983"/>
      <c r="DV125" s="984" t="s">
        <v>471</v>
      </c>
      <c r="DW125" s="984"/>
      <c r="DX125" s="984"/>
      <c r="DY125" s="984"/>
      <c r="DZ125" s="985"/>
    </row>
    <row r="126" spans="1:130" s="248" customFormat="1" ht="26.25" customHeight="1" thickBot="1" x14ac:dyDescent="0.2">
      <c r="A126" s="1115"/>
      <c r="B126" s="1002"/>
      <c r="C126" s="972" t="s">
        <v>478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390</v>
      </c>
      <c r="AB126" s="1015"/>
      <c r="AC126" s="1015"/>
      <c r="AD126" s="1015"/>
      <c r="AE126" s="1016"/>
      <c r="AF126" s="1017" t="s">
        <v>469</v>
      </c>
      <c r="AG126" s="1015"/>
      <c r="AH126" s="1015"/>
      <c r="AI126" s="1015"/>
      <c r="AJ126" s="1016"/>
      <c r="AK126" s="1017" t="s">
        <v>471</v>
      </c>
      <c r="AL126" s="1015"/>
      <c r="AM126" s="1015"/>
      <c r="AN126" s="1015"/>
      <c r="AO126" s="1016"/>
      <c r="AP126" s="1018" t="s">
        <v>444</v>
      </c>
      <c r="AQ126" s="1019"/>
      <c r="AR126" s="1019"/>
      <c r="AS126" s="1019"/>
      <c r="AT126" s="102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0"/>
      <c r="CL126" s="1067"/>
      <c r="CM126" s="1067"/>
      <c r="CN126" s="1067"/>
      <c r="CO126" s="1068"/>
      <c r="CP126" s="1005" t="s">
        <v>495</v>
      </c>
      <c r="CQ126" s="1006"/>
      <c r="CR126" s="1006"/>
      <c r="CS126" s="1006"/>
      <c r="CT126" s="1006"/>
      <c r="CU126" s="1006"/>
      <c r="CV126" s="1006"/>
      <c r="CW126" s="1006"/>
      <c r="CX126" s="1006"/>
      <c r="CY126" s="1006"/>
      <c r="CZ126" s="1006"/>
      <c r="DA126" s="1006"/>
      <c r="DB126" s="1006"/>
      <c r="DC126" s="1006"/>
      <c r="DD126" s="1006"/>
      <c r="DE126" s="1006"/>
      <c r="DF126" s="1007"/>
      <c r="DG126" s="975" t="s">
        <v>471</v>
      </c>
      <c r="DH126" s="976"/>
      <c r="DI126" s="976"/>
      <c r="DJ126" s="976"/>
      <c r="DK126" s="976"/>
      <c r="DL126" s="976" t="s">
        <v>490</v>
      </c>
      <c r="DM126" s="976"/>
      <c r="DN126" s="976"/>
      <c r="DO126" s="976"/>
      <c r="DP126" s="976"/>
      <c r="DQ126" s="976" t="s">
        <v>469</v>
      </c>
      <c r="DR126" s="976"/>
      <c r="DS126" s="976"/>
      <c r="DT126" s="976"/>
      <c r="DU126" s="976"/>
      <c r="DV126" s="977" t="s">
        <v>444</v>
      </c>
      <c r="DW126" s="977"/>
      <c r="DX126" s="977"/>
      <c r="DY126" s="977"/>
      <c r="DZ126" s="978"/>
    </row>
    <row r="127" spans="1:130" s="248" customFormat="1" ht="26.25" customHeight="1" x14ac:dyDescent="0.15">
      <c r="A127" s="1116"/>
      <c r="B127" s="1004"/>
      <c r="C127" s="1058" t="s">
        <v>496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471</v>
      </c>
      <c r="AB127" s="1015"/>
      <c r="AC127" s="1015"/>
      <c r="AD127" s="1015"/>
      <c r="AE127" s="1016"/>
      <c r="AF127" s="1017" t="s">
        <v>490</v>
      </c>
      <c r="AG127" s="1015"/>
      <c r="AH127" s="1015"/>
      <c r="AI127" s="1015"/>
      <c r="AJ127" s="1016"/>
      <c r="AK127" s="1017" t="s">
        <v>471</v>
      </c>
      <c r="AL127" s="1015"/>
      <c r="AM127" s="1015"/>
      <c r="AN127" s="1015"/>
      <c r="AO127" s="1016"/>
      <c r="AP127" s="1018" t="s">
        <v>469</v>
      </c>
      <c r="AQ127" s="1019"/>
      <c r="AR127" s="1019"/>
      <c r="AS127" s="1019"/>
      <c r="AT127" s="1020"/>
      <c r="AU127" s="284"/>
      <c r="AV127" s="284"/>
      <c r="AW127" s="284"/>
      <c r="AX127" s="1088" t="s">
        <v>497</v>
      </c>
      <c r="AY127" s="1089"/>
      <c r="AZ127" s="1089"/>
      <c r="BA127" s="1089"/>
      <c r="BB127" s="1089"/>
      <c r="BC127" s="1089"/>
      <c r="BD127" s="1089"/>
      <c r="BE127" s="1090"/>
      <c r="BF127" s="1091" t="s">
        <v>498</v>
      </c>
      <c r="BG127" s="1089"/>
      <c r="BH127" s="1089"/>
      <c r="BI127" s="1089"/>
      <c r="BJ127" s="1089"/>
      <c r="BK127" s="1089"/>
      <c r="BL127" s="1090"/>
      <c r="BM127" s="1091" t="s">
        <v>499</v>
      </c>
      <c r="BN127" s="1089"/>
      <c r="BO127" s="1089"/>
      <c r="BP127" s="1089"/>
      <c r="BQ127" s="1089"/>
      <c r="BR127" s="1089"/>
      <c r="BS127" s="1090"/>
      <c r="BT127" s="1091" t="s">
        <v>500</v>
      </c>
      <c r="BU127" s="1089"/>
      <c r="BV127" s="1089"/>
      <c r="BW127" s="1089"/>
      <c r="BX127" s="1089"/>
      <c r="BY127" s="1089"/>
      <c r="BZ127" s="1113"/>
      <c r="CA127" s="284"/>
      <c r="CB127" s="284"/>
      <c r="CC127" s="284"/>
      <c r="CD127" s="285"/>
      <c r="CE127" s="285"/>
      <c r="CF127" s="285"/>
      <c r="CG127" s="282"/>
      <c r="CH127" s="282"/>
      <c r="CI127" s="282"/>
      <c r="CJ127" s="283"/>
      <c r="CK127" s="1080"/>
      <c r="CL127" s="1067"/>
      <c r="CM127" s="1067"/>
      <c r="CN127" s="1067"/>
      <c r="CO127" s="1068"/>
      <c r="CP127" s="1005" t="s">
        <v>501</v>
      </c>
      <c r="CQ127" s="1006"/>
      <c r="CR127" s="1006"/>
      <c r="CS127" s="1006"/>
      <c r="CT127" s="1006"/>
      <c r="CU127" s="1006"/>
      <c r="CV127" s="1006"/>
      <c r="CW127" s="1006"/>
      <c r="CX127" s="1006"/>
      <c r="CY127" s="1006"/>
      <c r="CZ127" s="1006"/>
      <c r="DA127" s="1006"/>
      <c r="DB127" s="1006"/>
      <c r="DC127" s="1006"/>
      <c r="DD127" s="1006"/>
      <c r="DE127" s="1006"/>
      <c r="DF127" s="1007"/>
      <c r="DG127" s="975" t="s">
        <v>471</v>
      </c>
      <c r="DH127" s="976"/>
      <c r="DI127" s="976"/>
      <c r="DJ127" s="976"/>
      <c r="DK127" s="976"/>
      <c r="DL127" s="976" t="s">
        <v>469</v>
      </c>
      <c r="DM127" s="976"/>
      <c r="DN127" s="976"/>
      <c r="DO127" s="976"/>
      <c r="DP127" s="976"/>
      <c r="DQ127" s="976" t="s">
        <v>471</v>
      </c>
      <c r="DR127" s="976"/>
      <c r="DS127" s="976"/>
      <c r="DT127" s="976"/>
      <c r="DU127" s="976"/>
      <c r="DV127" s="977" t="s">
        <v>469</v>
      </c>
      <c r="DW127" s="977"/>
      <c r="DX127" s="977"/>
      <c r="DY127" s="977"/>
      <c r="DZ127" s="978"/>
    </row>
    <row r="128" spans="1:130" s="248" customFormat="1" ht="26.25" customHeight="1" thickBot="1" x14ac:dyDescent="0.2">
      <c r="A128" s="1099" t="s">
        <v>502</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503</v>
      </c>
      <c r="X128" s="1101"/>
      <c r="Y128" s="1101"/>
      <c r="Z128" s="1102"/>
      <c r="AA128" s="1103">
        <v>64079</v>
      </c>
      <c r="AB128" s="1104"/>
      <c r="AC128" s="1104"/>
      <c r="AD128" s="1104"/>
      <c r="AE128" s="1105"/>
      <c r="AF128" s="1106">
        <v>52884</v>
      </c>
      <c r="AG128" s="1104"/>
      <c r="AH128" s="1104"/>
      <c r="AI128" s="1104"/>
      <c r="AJ128" s="1105"/>
      <c r="AK128" s="1106">
        <v>42755</v>
      </c>
      <c r="AL128" s="1104"/>
      <c r="AM128" s="1104"/>
      <c r="AN128" s="1104"/>
      <c r="AO128" s="1105"/>
      <c r="AP128" s="1107"/>
      <c r="AQ128" s="1108"/>
      <c r="AR128" s="1108"/>
      <c r="AS128" s="1108"/>
      <c r="AT128" s="1109"/>
      <c r="AU128" s="284"/>
      <c r="AV128" s="284"/>
      <c r="AW128" s="284"/>
      <c r="AX128" s="944" t="s">
        <v>504</v>
      </c>
      <c r="AY128" s="945"/>
      <c r="AZ128" s="945"/>
      <c r="BA128" s="945"/>
      <c r="BB128" s="945"/>
      <c r="BC128" s="945"/>
      <c r="BD128" s="945"/>
      <c r="BE128" s="946"/>
      <c r="BF128" s="1110" t="s">
        <v>469</v>
      </c>
      <c r="BG128" s="1111"/>
      <c r="BH128" s="1111"/>
      <c r="BI128" s="1111"/>
      <c r="BJ128" s="1111"/>
      <c r="BK128" s="1111"/>
      <c r="BL128" s="1112"/>
      <c r="BM128" s="1110">
        <v>13.4</v>
      </c>
      <c r="BN128" s="1111"/>
      <c r="BO128" s="1111"/>
      <c r="BP128" s="1111"/>
      <c r="BQ128" s="1111"/>
      <c r="BR128" s="1111"/>
      <c r="BS128" s="1112"/>
      <c r="BT128" s="1110">
        <v>20</v>
      </c>
      <c r="BU128" s="1111"/>
      <c r="BV128" s="1111"/>
      <c r="BW128" s="1111"/>
      <c r="BX128" s="1111"/>
      <c r="BY128" s="1111"/>
      <c r="BZ128" s="1135"/>
      <c r="CA128" s="285"/>
      <c r="CB128" s="285"/>
      <c r="CC128" s="285"/>
      <c r="CD128" s="285"/>
      <c r="CE128" s="285"/>
      <c r="CF128" s="285"/>
      <c r="CG128" s="282"/>
      <c r="CH128" s="282"/>
      <c r="CI128" s="282"/>
      <c r="CJ128" s="283"/>
      <c r="CK128" s="1081"/>
      <c r="CL128" s="1082"/>
      <c r="CM128" s="1082"/>
      <c r="CN128" s="1082"/>
      <c r="CO128" s="1083"/>
      <c r="CP128" s="1092" t="s">
        <v>505</v>
      </c>
      <c r="CQ128" s="1093"/>
      <c r="CR128" s="1093"/>
      <c r="CS128" s="1093"/>
      <c r="CT128" s="1093"/>
      <c r="CU128" s="1093"/>
      <c r="CV128" s="1093"/>
      <c r="CW128" s="1093"/>
      <c r="CX128" s="1093"/>
      <c r="CY128" s="1093"/>
      <c r="CZ128" s="1093"/>
      <c r="DA128" s="1093"/>
      <c r="DB128" s="1093"/>
      <c r="DC128" s="1093"/>
      <c r="DD128" s="1093"/>
      <c r="DE128" s="1093"/>
      <c r="DF128" s="1094"/>
      <c r="DG128" s="1095" t="s">
        <v>469</v>
      </c>
      <c r="DH128" s="1096"/>
      <c r="DI128" s="1096"/>
      <c r="DJ128" s="1096"/>
      <c r="DK128" s="1096"/>
      <c r="DL128" s="1096" t="s">
        <v>444</v>
      </c>
      <c r="DM128" s="1096"/>
      <c r="DN128" s="1096"/>
      <c r="DO128" s="1096"/>
      <c r="DP128" s="1096"/>
      <c r="DQ128" s="1096" t="s">
        <v>490</v>
      </c>
      <c r="DR128" s="1096"/>
      <c r="DS128" s="1096"/>
      <c r="DT128" s="1096"/>
      <c r="DU128" s="1096"/>
      <c r="DV128" s="1097" t="s">
        <v>444</v>
      </c>
      <c r="DW128" s="1097"/>
      <c r="DX128" s="1097"/>
      <c r="DY128" s="1097"/>
      <c r="DZ128" s="1098"/>
    </row>
    <row r="129" spans="1:131" s="248"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506</v>
      </c>
      <c r="X129" s="1130"/>
      <c r="Y129" s="1130"/>
      <c r="Z129" s="1131"/>
      <c r="AA129" s="1014">
        <v>9671418</v>
      </c>
      <c r="AB129" s="1015"/>
      <c r="AC129" s="1015"/>
      <c r="AD129" s="1015"/>
      <c r="AE129" s="1016"/>
      <c r="AF129" s="1017">
        <v>9447077</v>
      </c>
      <c r="AG129" s="1015"/>
      <c r="AH129" s="1015"/>
      <c r="AI129" s="1015"/>
      <c r="AJ129" s="1016"/>
      <c r="AK129" s="1017">
        <v>9625571</v>
      </c>
      <c r="AL129" s="1015"/>
      <c r="AM129" s="1015"/>
      <c r="AN129" s="1015"/>
      <c r="AO129" s="1016"/>
      <c r="AP129" s="1132"/>
      <c r="AQ129" s="1133"/>
      <c r="AR129" s="1133"/>
      <c r="AS129" s="1133"/>
      <c r="AT129" s="1134"/>
      <c r="AU129" s="286"/>
      <c r="AV129" s="286"/>
      <c r="AW129" s="286"/>
      <c r="AX129" s="1123" t="s">
        <v>507</v>
      </c>
      <c r="AY129" s="1006"/>
      <c r="AZ129" s="1006"/>
      <c r="BA129" s="1006"/>
      <c r="BB129" s="1006"/>
      <c r="BC129" s="1006"/>
      <c r="BD129" s="1006"/>
      <c r="BE129" s="1007"/>
      <c r="BF129" s="1124" t="s">
        <v>444</v>
      </c>
      <c r="BG129" s="1125"/>
      <c r="BH129" s="1125"/>
      <c r="BI129" s="1125"/>
      <c r="BJ129" s="1125"/>
      <c r="BK129" s="1125"/>
      <c r="BL129" s="1126"/>
      <c r="BM129" s="1124">
        <v>18.399999999999999</v>
      </c>
      <c r="BN129" s="1125"/>
      <c r="BO129" s="1125"/>
      <c r="BP129" s="1125"/>
      <c r="BQ129" s="1125"/>
      <c r="BR129" s="1125"/>
      <c r="BS129" s="1126"/>
      <c r="BT129" s="1124">
        <v>30</v>
      </c>
      <c r="BU129" s="1127"/>
      <c r="BV129" s="1127"/>
      <c r="BW129" s="1127"/>
      <c r="BX129" s="1127"/>
      <c r="BY129" s="1127"/>
      <c r="BZ129" s="112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6" t="s">
        <v>508</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509</v>
      </c>
      <c r="X130" s="1130"/>
      <c r="Y130" s="1130"/>
      <c r="Z130" s="1131"/>
      <c r="AA130" s="1014">
        <v>1620698</v>
      </c>
      <c r="AB130" s="1015"/>
      <c r="AC130" s="1015"/>
      <c r="AD130" s="1015"/>
      <c r="AE130" s="1016"/>
      <c r="AF130" s="1017">
        <v>1535896</v>
      </c>
      <c r="AG130" s="1015"/>
      <c r="AH130" s="1015"/>
      <c r="AI130" s="1015"/>
      <c r="AJ130" s="1016"/>
      <c r="AK130" s="1017">
        <v>1537670</v>
      </c>
      <c r="AL130" s="1015"/>
      <c r="AM130" s="1015"/>
      <c r="AN130" s="1015"/>
      <c r="AO130" s="1016"/>
      <c r="AP130" s="1132"/>
      <c r="AQ130" s="1133"/>
      <c r="AR130" s="1133"/>
      <c r="AS130" s="1133"/>
      <c r="AT130" s="1134"/>
      <c r="AU130" s="286"/>
      <c r="AV130" s="286"/>
      <c r="AW130" s="286"/>
      <c r="AX130" s="1123" t="s">
        <v>510</v>
      </c>
      <c r="AY130" s="1006"/>
      <c r="AZ130" s="1006"/>
      <c r="BA130" s="1006"/>
      <c r="BB130" s="1006"/>
      <c r="BC130" s="1006"/>
      <c r="BD130" s="1006"/>
      <c r="BE130" s="1007"/>
      <c r="BF130" s="1160">
        <v>4.3</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511</v>
      </c>
      <c r="X131" s="1168"/>
      <c r="Y131" s="1168"/>
      <c r="Z131" s="1169"/>
      <c r="AA131" s="1061">
        <v>8050720</v>
      </c>
      <c r="AB131" s="1040"/>
      <c r="AC131" s="1040"/>
      <c r="AD131" s="1040"/>
      <c r="AE131" s="1041"/>
      <c r="AF131" s="1039">
        <v>7911181</v>
      </c>
      <c r="AG131" s="1040"/>
      <c r="AH131" s="1040"/>
      <c r="AI131" s="1040"/>
      <c r="AJ131" s="1041"/>
      <c r="AK131" s="1039">
        <v>8087901</v>
      </c>
      <c r="AL131" s="1040"/>
      <c r="AM131" s="1040"/>
      <c r="AN131" s="1040"/>
      <c r="AO131" s="1041"/>
      <c r="AP131" s="1170"/>
      <c r="AQ131" s="1171"/>
      <c r="AR131" s="1171"/>
      <c r="AS131" s="1171"/>
      <c r="AT131" s="1172"/>
      <c r="AU131" s="286"/>
      <c r="AV131" s="286"/>
      <c r="AW131" s="286"/>
      <c r="AX131" s="1142" t="s">
        <v>512</v>
      </c>
      <c r="AY131" s="1093"/>
      <c r="AZ131" s="1093"/>
      <c r="BA131" s="1093"/>
      <c r="BB131" s="1093"/>
      <c r="BC131" s="1093"/>
      <c r="BD131" s="1093"/>
      <c r="BE131" s="1094"/>
      <c r="BF131" s="1143">
        <v>24.9</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49" t="s">
        <v>513</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514</v>
      </c>
      <c r="W132" s="1153"/>
      <c r="X132" s="1153"/>
      <c r="Y132" s="1153"/>
      <c r="Z132" s="1154"/>
      <c r="AA132" s="1155">
        <v>4.6387279650000002</v>
      </c>
      <c r="AB132" s="1156"/>
      <c r="AC132" s="1156"/>
      <c r="AD132" s="1156"/>
      <c r="AE132" s="1157"/>
      <c r="AF132" s="1158">
        <v>4.0428477110000003</v>
      </c>
      <c r="AG132" s="1156"/>
      <c r="AH132" s="1156"/>
      <c r="AI132" s="1156"/>
      <c r="AJ132" s="1157"/>
      <c r="AK132" s="1158">
        <v>4.3006337490000002</v>
      </c>
      <c r="AL132" s="1156"/>
      <c r="AM132" s="1156"/>
      <c r="AN132" s="1156"/>
      <c r="AO132" s="1157"/>
      <c r="AP132" s="1055"/>
      <c r="AQ132" s="1056"/>
      <c r="AR132" s="1056"/>
      <c r="AS132" s="1056"/>
      <c r="AT132" s="115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515</v>
      </c>
      <c r="W133" s="1136"/>
      <c r="X133" s="1136"/>
      <c r="Y133" s="1136"/>
      <c r="Z133" s="1137"/>
      <c r="AA133" s="1138">
        <v>4.7</v>
      </c>
      <c r="AB133" s="1139"/>
      <c r="AC133" s="1139"/>
      <c r="AD133" s="1139"/>
      <c r="AE133" s="1140"/>
      <c r="AF133" s="1138">
        <v>4.5</v>
      </c>
      <c r="AG133" s="1139"/>
      <c r="AH133" s="1139"/>
      <c r="AI133" s="1139"/>
      <c r="AJ133" s="1140"/>
      <c r="AK133" s="1138">
        <v>4.3</v>
      </c>
      <c r="AL133" s="1139"/>
      <c r="AM133" s="1139"/>
      <c r="AN133" s="1139"/>
      <c r="AO133" s="1140"/>
      <c r="AP133" s="1085"/>
      <c r="AQ133" s="1086"/>
      <c r="AR133" s="1086"/>
      <c r="AS133" s="1086"/>
      <c r="AT133" s="114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23Tk3lxOzsRyxr9r2N0yeU+7+gpXEqHwbnFugoK1aVv5/LUHEDP3dRJdhH5C1mxfP3JC8EGfYd3S45Qd6VALjw==" saltValue="M06CSFGgcQ+n3smcoh69t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3KlWQQpb8gv62oUGg7jlqIk0O1/Fn0vDs9+M8JVPR4gsSfhvb+HAt0L7kSC6ApcQeAi0hJ2lw61i02FVYpILxg==" saltValue="semnmXJQZ6re5EM89nlA9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4OnIwVuOXE3Vy7ONG9eQxl+wLrlfwvxiMpcoBRuaqYUbU7dloJPHHUVZoKGt2pwozJoht2e0KGAdMAZ23FD1w==" saltValue="V3Hl7K+b1Edwe/sZTlFM8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3"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4"/>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5" t="s">
        <v>524</v>
      </c>
      <c r="AL9" s="1176"/>
      <c r="AM9" s="1176"/>
      <c r="AN9" s="1177"/>
      <c r="AO9" s="314">
        <v>3288184</v>
      </c>
      <c r="AP9" s="314">
        <v>157669</v>
      </c>
      <c r="AQ9" s="315">
        <v>100177</v>
      </c>
      <c r="AR9" s="316">
        <v>57.4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5" t="s">
        <v>525</v>
      </c>
      <c r="AL10" s="1176"/>
      <c r="AM10" s="1176"/>
      <c r="AN10" s="1177"/>
      <c r="AO10" s="317">
        <v>25</v>
      </c>
      <c r="AP10" s="317">
        <v>1</v>
      </c>
      <c r="AQ10" s="318">
        <v>9943</v>
      </c>
      <c r="AR10" s="319">
        <v>-100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5" t="s">
        <v>526</v>
      </c>
      <c r="AL11" s="1176"/>
      <c r="AM11" s="1176"/>
      <c r="AN11" s="1177"/>
      <c r="AO11" s="317" t="s">
        <v>527</v>
      </c>
      <c r="AP11" s="317" t="s">
        <v>527</v>
      </c>
      <c r="AQ11" s="318">
        <v>1487</v>
      </c>
      <c r="AR11" s="319" t="s">
        <v>527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5" t="s">
        <v>528</v>
      </c>
      <c r="AL12" s="1176"/>
      <c r="AM12" s="1176"/>
      <c r="AN12" s="1177"/>
      <c r="AO12" s="317" t="s">
        <v>527</v>
      </c>
      <c r="AP12" s="317" t="s">
        <v>527</v>
      </c>
      <c r="AQ12" s="318">
        <v>23</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5" t="s">
        <v>529</v>
      </c>
      <c r="AL13" s="1176"/>
      <c r="AM13" s="1176"/>
      <c r="AN13" s="1177"/>
      <c r="AO13" s="317">
        <v>130190</v>
      </c>
      <c r="AP13" s="317">
        <v>6243</v>
      </c>
      <c r="AQ13" s="318">
        <v>4025</v>
      </c>
      <c r="AR13" s="319">
        <v>55.1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5" t="s">
        <v>530</v>
      </c>
      <c r="AL14" s="1176"/>
      <c r="AM14" s="1176"/>
      <c r="AN14" s="1177"/>
      <c r="AO14" s="317">
        <v>53298</v>
      </c>
      <c r="AP14" s="317">
        <v>2556</v>
      </c>
      <c r="AQ14" s="318">
        <v>2366</v>
      </c>
      <c r="AR14" s="319">
        <v>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1" t="s">
        <v>531</v>
      </c>
      <c r="AL15" s="1182"/>
      <c r="AM15" s="1182"/>
      <c r="AN15" s="1183"/>
      <c r="AO15" s="317">
        <v>-284981</v>
      </c>
      <c r="AP15" s="317">
        <v>-13665</v>
      </c>
      <c r="AQ15" s="318">
        <v>-7732</v>
      </c>
      <c r="AR15" s="319">
        <v>76.7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1" t="s">
        <v>185</v>
      </c>
      <c r="AL16" s="1182"/>
      <c r="AM16" s="1182"/>
      <c r="AN16" s="1183"/>
      <c r="AO16" s="317">
        <v>3186716</v>
      </c>
      <c r="AP16" s="317">
        <v>152803</v>
      </c>
      <c r="AQ16" s="318">
        <v>110288</v>
      </c>
      <c r="AR16" s="319">
        <v>38.5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4" t="s">
        <v>536</v>
      </c>
      <c r="AL21" s="1185"/>
      <c r="AM21" s="1185"/>
      <c r="AN21" s="1186"/>
      <c r="AO21" s="330">
        <v>14.48</v>
      </c>
      <c r="AP21" s="331">
        <v>10.26</v>
      </c>
      <c r="AQ21" s="332">
        <v>4.22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4" t="s">
        <v>537</v>
      </c>
      <c r="AL22" s="1185"/>
      <c r="AM22" s="1185"/>
      <c r="AN22" s="1186"/>
      <c r="AO22" s="335">
        <v>99.7</v>
      </c>
      <c r="AP22" s="336">
        <v>97.6</v>
      </c>
      <c r="AQ22" s="337">
        <v>2.1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3"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4"/>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541</v>
      </c>
      <c r="AL32" s="1179"/>
      <c r="AM32" s="1179"/>
      <c r="AN32" s="1180"/>
      <c r="AO32" s="345">
        <v>1791550</v>
      </c>
      <c r="AP32" s="345">
        <v>85905</v>
      </c>
      <c r="AQ32" s="346">
        <v>68741</v>
      </c>
      <c r="AR32" s="347">
        <v>25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542</v>
      </c>
      <c r="AL33" s="1179"/>
      <c r="AM33" s="1179"/>
      <c r="AN33" s="1180"/>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543</v>
      </c>
      <c r="AL34" s="1179"/>
      <c r="AM34" s="1179"/>
      <c r="AN34" s="1180"/>
      <c r="AO34" s="345" t="s">
        <v>527</v>
      </c>
      <c r="AP34" s="345" t="s">
        <v>527</v>
      </c>
      <c r="AQ34" s="346">
        <v>1</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544</v>
      </c>
      <c r="AL35" s="1179"/>
      <c r="AM35" s="1179"/>
      <c r="AN35" s="1180"/>
      <c r="AO35" s="345">
        <v>136706</v>
      </c>
      <c r="AP35" s="345">
        <v>6555</v>
      </c>
      <c r="AQ35" s="346">
        <v>17075</v>
      </c>
      <c r="AR35" s="347">
        <v>-61.6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545</v>
      </c>
      <c r="AL36" s="1179"/>
      <c r="AM36" s="1179"/>
      <c r="AN36" s="1180"/>
      <c r="AO36" s="345" t="s">
        <v>527</v>
      </c>
      <c r="AP36" s="345" t="s">
        <v>527</v>
      </c>
      <c r="AQ36" s="346">
        <v>2445</v>
      </c>
      <c r="AR36" s="347" t="s">
        <v>527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546</v>
      </c>
      <c r="AL37" s="1179"/>
      <c r="AM37" s="1179"/>
      <c r="AN37" s="1180"/>
      <c r="AO37" s="345" t="s">
        <v>527</v>
      </c>
      <c r="AP37" s="345" t="s">
        <v>527</v>
      </c>
      <c r="AQ37" s="346">
        <v>621</v>
      </c>
      <c r="AR37" s="347" t="s">
        <v>527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7" t="s">
        <v>547</v>
      </c>
      <c r="AL38" s="1188"/>
      <c r="AM38" s="1188"/>
      <c r="AN38" s="1189"/>
      <c r="AO38" s="348" t="s">
        <v>527</v>
      </c>
      <c r="AP38" s="348" t="s">
        <v>527</v>
      </c>
      <c r="AQ38" s="349">
        <v>4</v>
      </c>
      <c r="AR38" s="337" t="s">
        <v>527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7" t="s">
        <v>548</v>
      </c>
      <c r="AL39" s="1188"/>
      <c r="AM39" s="1188"/>
      <c r="AN39" s="1189"/>
      <c r="AO39" s="345">
        <v>-42755</v>
      </c>
      <c r="AP39" s="345">
        <v>-2050</v>
      </c>
      <c r="AQ39" s="346">
        <v>-4161</v>
      </c>
      <c r="AR39" s="347">
        <v>-50.7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549</v>
      </c>
      <c r="AL40" s="1179"/>
      <c r="AM40" s="1179"/>
      <c r="AN40" s="1180"/>
      <c r="AO40" s="345">
        <v>-1537670</v>
      </c>
      <c r="AP40" s="345">
        <v>-73731</v>
      </c>
      <c r="AQ40" s="346">
        <v>-59663</v>
      </c>
      <c r="AR40" s="347">
        <v>23.6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0" t="s">
        <v>298</v>
      </c>
      <c r="AL41" s="1191"/>
      <c r="AM41" s="1191"/>
      <c r="AN41" s="1192"/>
      <c r="AO41" s="345">
        <v>347831</v>
      </c>
      <c r="AP41" s="345">
        <v>16679</v>
      </c>
      <c r="AQ41" s="346">
        <v>25063</v>
      </c>
      <c r="AR41" s="347">
        <v>-33.5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3" t="s">
        <v>519</v>
      </c>
      <c r="AN49" s="1195" t="s">
        <v>553</v>
      </c>
      <c r="AO49" s="1196"/>
      <c r="AP49" s="1196"/>
      <c r="AQ49" s="1196"/>
      <c r="AR49" s="119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4"/>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3456551</v>
      </c>
      <c r="AN51" s="367">
        <v>151523</v>
      </c>
      <c r="AO51" s="368">
        <v>48.5</v>
      </c>
      <c r="AP51" s="369">
        <v>83280</v>
      </c>
      <c r="AQ51" s="370">
        <v>-5.3</v>
      </c>
      <c r="AR51" s="371">
        <v>53.8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736704</v>
      </c>
      <c r="AN52" s="375">
        <v>32295</v>
      </c>
      <c r="AO52" s="376">
        <v>-25.8</v>
      </c>
      <c r="AP52" s="377">
        <v>43123</v>
      </c>
      <c r="AQ52" s="378">
        <v>-10.5</v>
      </c>
      <c r="AR52" s="379">
        <v>-15.3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4260890</v>
      </c>
      <c r="AN53" s="367">
        <v>190040</v>
      </c>
      <c r="AO53" s="368">
        <v>25.4</v>
      </c>
      <c r="AP53" s="369">
        <v>88968</v>
      </c>
      <c r="AQ53" s="370">
        <v>6.8</v>
      </c>
      <c r="AR53" s="371">
        <v>18.600000000000001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834266</v>
      </c>
      <c r="AN54" s="375">
        <v>37209</v>
      </c>
      <c r="AO54" s="376">
        <v>15.2</v>
      </c>
      <c r="AP54" s="377">
        <v>45482</v>
      </c>
      <c r="AQ54" s="378">
        <v>5.5</v>
      </c>
      <c r="AR54" s="379">
        <v>9.6999999999999993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5677587</v>
      </c>
      <c r="AN55" s="367">
        <v>259416</v>
      </c>
      <c r="AO55" s="368">
        <v>36.5</v>
      </c>
      <c r="AP55" s="369">
        <v>85173</v>
      </c>
      <c r="AQ55" s="370">
        <v>-4.3</v>
      </c>
      <c r="AR55" s="371">
        <v>40.799999999999997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1700462</v>
      </c>
      <c r="AN56" s="375">
        <v>77696</v>
      </c>
      <c r="AO56" s="376">
        <v>108.8</v>
      </c>
      <c r="AP56" s="377">
        <v>43913</v>
      </c>
      <c r="AQ56" s="378">
        <v>-3.4</v>
      </c>
      <c r="AR56" s="379">
        <v>112.2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4538347</v>
      </c>
      <c r="AN57" s="367">
        <v>212211</v>
      </c>
      <c r="AO57" s="368">
        <v>-18.2</v>
      </c>
      <c r="AP57" s="369">
        <v>94081</v>
      </c>
      <c r="AQ57" s="370">
        <v>10.5</v>
      </c>
      <c r="AR57" s="371">
        <v>-28.7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1475027</v>
      </c>
      <c r="AN58" s="375">
        <v>68972</v>
      </c>
      <c r="AO58" s="376">
        <v>-11.2</v>
      </c>
      <c r="AP58" s="377">
        <v>48949</v>
      </c>
      <c r="AQ58" s="378">
        <v>11.5</v>
      </c>
      <c r="AR58" s="379">
        <v>-22.7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5200053</v>
      </c>
      <c r="AN59" s="367">
        <v>249343</v>
      </c>
      <c r="AO59" s="368">
        <v>17.5</v>
      </c>
      <c r="AP59" s="369">
        <v>92632</v>
      </c>
      <c r="AQ59" s="370">
        <v>-1.5</v>
      </c>
      <c r="AR59" s="371">
        <v>19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3395716</v>
      </c>
      <c r="AN60" s="375">
        <v>162825</v>
      </c>
      <c r="AO60" s="376">
        <v>136.1</v>
      </c>
      <c r="AP60" s="377">
        <v>47978</v>
      </c>
      <c r="AQ60" s="378">
        <v>-2</v>
      </c>
      <c r="AR60" s="379">
        <v>138.1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4626686</v>
      </c>
      <c r="AN61" s="382">
        <v>212507</v>
      </c>
      <c r="AO61" s="383">
        <v>21.9</v>
      </c>
      <c r="AP61" s="384">
        <v>88827</v>
      </c>
      <c r="AQ61" s="385">
        <v>1.2</v>
      </c>
      <c r="AR61" s="371">
        <v>20.7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1628435</v>
      </c>
      <c r="AN62" s="375">
        <v>75799</v>
      </c>
      <c r="AO62" s="376">
        <v>44.6</v>
      </c>
      <c r="AP62" s="377">
        <v>45889</v>
      </c>
      <c r="AQ62" s="378">
        <v>0.2</v>
      </c>
      <c r="AR62" s="379">
        <v>44.4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q4J/iLWPw9nSHKDwkirEVX9ojUtLxCXEDH9Y8TJD/vBTCMhaKNOj67jf9i4R8nNG98vyXFMZ0246TQr/Dti+g==" saltValue="njeUjkRUw1YBYrx1ISNSt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QL8tBfFKlknYH3H0h9Vg+UwbN0C0rZUdz6urOmBv4zry6cDBRiPr93oimJ8W5HSQ00xiyv4SZ4qFDWTo46dPYg==" saltValue="jnpx4zgEk9sYCAw2sAPd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oXwPHppyuH49RSxnu+kUS6zeC4nCtL23eCqs6/wncuAN4AJ2ZQ6IoVlJyxaA6zPIn01OfPQU3EkTPBM7cJYEMg==" saltValue="RWYsOA2Dtvae20TrKoT6H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98" t="s">
        <v>3</v>
      </c>
      <c r="D47" s="1198"/>
      <c r="E47" s="1199"/>
      <c r="F47" s="11">
        <v>36.89</v>
      </c>
      <c r="G47" s="12">
        <v>33.33</v>
      </c>
      <c r="H47" s="12">
        <v>32.950000000000003</v>
      </c>
      <c r="I47" s="12">
        <v>36.630000000000003</v>
      </c>
      <c r="J47" s="13">
        <v>34.97</v>
      </c>
    </row>
    <row r="48" spans="2:10" ht="57.75" customHeight="1" x14ac:dyDescent="0.15">
      <c r="B48" s="14"/>
      <c r="C48" s="1200" t="s">
        <v>4</v>
      </c>
      <c r="D48" s="1200"/>
      <c r="E48" s="1201"/>
      <c r="F48" s="15">
        <v>5.26</v>
      </c>
      <c r="G48" s="16">
        <v>5.05</v>
      </c>
      <c r="H48" s="16">
        <v>5.38</v>
      </c>
      <c r="I48" s="16">
        <v>5.97</v>
      </c>
      <c r="J48" s="17">
        <v>4.2</v>
      </c>
    </row>
    <row r="49" spans="2:10" ht="57.75" customHeight="1" thickBot="1" x14ac:dyDescent="0.2">
      <c r="B49" s="18"/>
      <c r="C49" s="1202" t="s">
        <v>5</v>
      </c>
      <c r="D49" s="1202"/>
      <c r="E49" s="1203"/>
      <c r="F49" s="19" t="s">
        <v>574</v>
      </c>
      <c r="G49" s="20" t="s">
        <v>575</v>
      </c>
      <c r="H49" s="20" t="s">
        <v>576</v>
      </c>
      <c r="I49" s="20">
        <v>3.36</v>
      </c>
      <c r="J49" s="21" t="s">
        <v>577</v>
      </c>
    </row>
    <row r="50" spans="2:10" ht="13.5" customHeight="1" x14ac:dyDescent="0.15"/>
  </sheetData>
  <sheetProtection algorithmName="SHA-512" hashValue="HfQr2HgMUdgErqkRow3M9KJKKAp7lbj8QTffN/ofjCD/f5RZaaWPYiW9UemEelymKsc/dGJ8svVseExp1j3t6g==" saltValue="Cq1BPaGcgvbCjCwQzgo6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2022-03-14T06:36:58Z</cp:lastPrinted>
  <dcterms:created xsi:type="dcterms:W3CDTF">2022-02-02T07:27:26Z</dcterms:created>
  <dcterms:modified xsi:type="dcterms:W3CDTF">2022-09-28T02:54:44Z</dcterms:modified>
  <cp:category/>
</cp:coreProperties>
</file>