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3由布市\"/>
    </mc:Choice>
  </mc:AlternateContent>
  <bookViews>
    <workbookView xWindow="0" yWindow="0" windowWidth="28800" windowHeight="12210" tabRatio="7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8"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C36" i="10"/>
  <c r="CO35" i="10"/>
  <c r="BW35" i="10"/>
  <c r="BE35" i="10"/>
  <c r="AM35" i="10"/>
  <c r="C35" i="10"/>
  <c r="BW34" i="10"/>
  <c r="U34" i="10"/>
  <c r="C34" i="10"/>
  <c r="CO34" i="10" l="1"/>
  <c r="BW40" i="10"/>
  <c r="U35" i="10"/>
  <c r="U36"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<sst xmlns="http://schemas.openxmlformats.org/spreadsheetml/2006/main" count="1107" uniqueCount="619">
  <si>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</si>
  <si>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</si>
  <si>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</si>
  <si>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</si>
  <si>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</si>
  <si>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</si>
  <si>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</si>
  <si>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</si>
  <si>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</si>
  <si>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</si>
  <si>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</si>
  <si>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</si>
  <si>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</si>
  <si>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</si>
  <si>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</si>
  <si>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</si>
  <si>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</si>
  <si>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</si>
  <si>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</si>
  <si>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</si>
  <si>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</si>
  <si>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</si>
  <si>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</si>
  <si>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</si>
  <si>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</si>
  <si>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</si>
  <si>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</si>
  <si>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</si>
  <si>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</si>
  <si>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</si>
  <si>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</si>
  <si>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</si>
  <si>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</si>
  <si>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</si>
  <si>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</si>
  <si>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</si>
  <si>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</si>
  <si>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</si>
  <si>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</si>
  <si>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</si>
  <si>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</si>
  <si>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</si>
  <si>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</si>
  <si>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</si>
  <si>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</si>
  <si>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</si>
  <si>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</si>
  <si>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</si>
  <si>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</si>
  <si>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</si>
  <si>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</si>
  <si>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</si>
  <si>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</si>
  <si>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</si>
  <si>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</si>
  <si>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</si>
  <si>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</si>
  <si>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</si>
  <si>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</si>
  <si>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</si>
  <si>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</si>
  <si>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</si>
  <si>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</si>
  <si>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</si>
  <si>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</si>
  <si>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</si>
  <si>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</si>
  <si>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</si>
  <si>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</si>
  <si>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</si>
  <si>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</si>
  <si>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</si>
  <si>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</si>
  <si>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</si>
  <si>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</si>
  <si>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</si>
  <si>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</si>
  <si>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</si>
  <si>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</si>
  <si>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</si>
  <si>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</si>
  <si>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</si>
  <si>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</si>
  <si>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</si>
  <si>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</si>
  <si>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</si>
  <si>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</si>
  <si>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</si>
  <si>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</si>
  <si>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</si>
  <si>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</si>
  <si>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</si>
  <si>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</si>
  <si>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</si>
  <si>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</si>
  <si>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</si>
  <si>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</si>
  <si>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</si>
  <si>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</si>
  <si>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</si>
  <si>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</si>
  <si>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</si>
  <si>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</si>
  <si>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</si>
  <si>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</si>
  <si>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</si>
  <si>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</si>
  <si>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</si>
  <si>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</si>
  <si>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</si>
  <si>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</si>
  <si>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</si>
  <si>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</si>
  <si>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</si>
  <si>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</si>
  <si>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</si>
  <si>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</si>
  <si>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</si>
  <si>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</si>
  <si>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</si>
  <si>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</si>
  <si>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</si>
  <si>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</si>
  <si>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</si>
  <si>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</si>
  <si>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</si>
  <si>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</si>
  <si>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</si>
  <si>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</si>
  <si>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</si>
  <si>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</si>
  <si>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</si>
  <si>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</si>
  <si>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</si>
  <si>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</si>
  <si>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</si>
  <si>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</si>
  <si>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</si>
  <si>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</si>
  <si>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</si>
  <si>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</si>
  <si>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</si>
  <si>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</si>
  <si>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</si>
  <si>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</si>
  <si>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</si>
  <si>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</si>
  <si>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</si>
  <si>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</si>
  <si>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</si>
  <si>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</si>
  <si>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</si>
  <si>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</si>
  <si>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</si>
  <si>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</si>
  <si>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</si>
  <si>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</si>
  <si>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</si>
  <si>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</si>
  <si>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</si>
  <si>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</si>
  <si>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</si>
  <si>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</si>
  <si>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</si>
  <si>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</si>
  <si>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</si>
  <si>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</si>
  <si>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</si>
  <si>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</si>
  <si>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</si>
  <si>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</si>
  <si>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</si>
  <si>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</si>
  <si>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</si>
  <si>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</si>
  <si>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</si>
  <si>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</si>
  <si>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</si>
  <si>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</si>
  <si>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</si>
  <si>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</si>
  <si>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</si>
  <si>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</si>
  <si>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</si>
  <si>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</si>
  <si>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</si>
  <si>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</si>
  <si>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</si>
  <si>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</si>
  <si>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</si>
  <si>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</si>
  <si>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</si>
  <si>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</si>
  <si>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</si>
  <si>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</si>
  <si>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</si>
  <si>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</si>
  <si>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</si>
  <si>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</si>
  <si>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</si>
  <si>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</si>
  <si>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</si>
  <si>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</si>
  <si>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</si>
  <si>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</si>
  <si>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</si>
  <si>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</si>
  <si>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</si>
  <si>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</si>
  <si>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</si>
  <si>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</si>
  <si>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</si>
  <si>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</si>
  <si>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</si>
  <si>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大分県由布市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</si>
  <si>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</si>
  <si>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</si>
  <si>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</si>
  <si>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</si>
  <si>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</si>
  <si>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</si>
  <si>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</si>
  <si>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</si>
  <si>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</si>
  <si>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</si>
  <si>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</si>
  <si>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</si>
  <si>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</si>
  <si>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</si>
  <si>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</si>
  <si>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</si>
  <si>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</si>
  <si>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</si>
  <si>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</si>
  <si>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</si>
  <si>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</si>
  <si>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</si>
  <si>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</si>
  <si>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</si>
  <si>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</si>
  <si>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</si>
  <si>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</si>
  <si>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</si>
  <si>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</si>
  <si>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</si>
  <si>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</si>
  <si>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</si>
  <si>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</si>
  <si>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</si>
  <si>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</si>
  <si>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</si>
  <si>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</si>
  <si>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</si>
  <si>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</si>
  <si>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</si>
  <si>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</si>
  <si>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</si>
  <si>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</si>
  <si>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</si>
  <si>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</si>
  <si>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</si>
  <si>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</si>
  <si>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</si>
  <si>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</si>
  <si>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</si>
  <si>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</si>
  <si>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</si>
  <si>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</si>
  <si>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</si>
  <si>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</si>
  <si>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</si>
  <si>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</si>
  <si>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</si>
  <si>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</si>
  <si>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</si>
  <si>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</si>
  <si>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</si>
  <si>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</si>
  <si>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</si>
  <si>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</si>
  <si>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</si>
  <si>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</si>
  <si>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</si>
  <si>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</si>
  <si>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</si>
  <si>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</si>
  <si>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</si>
  <si>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</si>
  <si>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</si>
  <si>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</si>
  <si>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</si>
  <si>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</si>
  <si>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</si>
  <si>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</si>
  <si>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</si>
  <si>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</si>
  <si>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</si>
  <si>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</si>
  <si>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</si>
  <si>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</si>
  <si>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</si>
  <si>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</si>
  <si>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</si>
  <si>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</si>
  <si>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</si>
  <si>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</si>
  <si>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</si>
  <si>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</si>
  <si>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</si>
  <si>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</si>
  <si>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</si>
  <si>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</si>
  <si>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</si>
  <si>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</si>
  <si>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</si>
  <si>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</si>
  <si>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</si>
  <si>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</si>
  <si>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</si>
  <si>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</si>
  <si>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</si>
  <si>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</si>
  <si>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</si>
  <si>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</si>
  <si>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</si>
  <si>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</si>
  <si>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</si>
  <si>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</si>
  <si>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</si>
  <si>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</si>
  <si>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</si>
  <si>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</si>
  <si>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</si>
  <si>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</si>
  <si>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</si>
  <si>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</si>
  <si>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</si>
  <si>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</si>
  <si>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</si>
  <si>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</si>
  <si>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</si>
  <si>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</si>
  <si>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</si>
  <si>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</si>
  <si>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</si>
  <si>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</si>
  <si>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</si>
  <si>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</si>
  <si>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</si>
  <si>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</si>
  <si>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</si>
  <si>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</si>
  <si>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</si>
  <si>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</si>
  <si>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</si>
  <si>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</si>
  <si>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</si>
  <si>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</si>
  <si>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</si>
  <si>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</si>
  <si>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</si>
  <si>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</si>
  <si>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</si>
  <si>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</si>
  <si>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</si>
  <si>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</si>
  <si>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</si>
  <si>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</si>
  <si>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大分県由布市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</si>
  <si>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</si>
  <si>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</si>
  <si>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</si>
  <si>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</si>
  <si>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</si>
  <si>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</si>
  <si>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</si>
  <si>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</si>
  <si>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</si>
  <si>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</si>
  <si>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</si>
  <si>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</si>
  <si>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</si>
  <si>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</si>
  <si>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</si>
  <si>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</si>
  <si>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</si>
  <si>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</si>
  <si>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</si>
  <si>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</si>
  <si>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</si>
  <si>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</si>
  <si>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</si>
  <si>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</si>
  <si>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</si>
  <si>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</si>
  <si>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</si>
  <si>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</si>
  <si>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</si>
  <si>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</si>
  <si>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</si>
  <si>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</si>
  <si>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</si>
  <si>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</si>
  <si>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</si>
  <si>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</si>
  <si>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</si>
  <si>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</si>
  <si>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</si>
  <si>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</si>
  <si>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</si>
  <si>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</si>
  <si>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</si>
  <si>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</si>
  <si>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</si>
  <si>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</si>
  <si>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</si>
  <si>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</si>
  <si>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</si>
  <si>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</si>
  <si>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</si>
  <si>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</si>
  <si>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</si>
  <si>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</si>
  <si>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</si>
  <si>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</si>
  <si>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</si>
  <si>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</si>
  <si>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</si>
  <si>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</si>
  <si>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</si>
  <si>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</si>
  <si>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</si>
  <si>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</si>
  <si>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</si>
  <si>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</si>
  <si>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</si>
  <si>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</si>
  <si>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</si>
  <si>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</si>
  <si>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</si>
  <si>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</si>
  <si>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</si>
  <si>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</si>
  <si>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</si>
  <si>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</si>
  <si>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</si>
  <si>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</si>
  <si>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</si>
  <si>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</si>
  <si>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</si>
  <si>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</si>
  <si>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</si>
  <si>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</si>
  <si>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</si>
  <si>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</si>
  <si>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</si>
  <si>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</si>
  <si>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</si>
  <si>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</si>
  <si>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</si>
  <si>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</si>
  <si>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</si>
  <si>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</si>
  <si>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</si>
  <si>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</si>
  <si>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</si>
  <si>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</si>
  <si>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</si>
  <si>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</si>
  <si>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</si>
  <si>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</si>
  <si>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</si>
  <si>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</si>
  <si>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</si>
  <si>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</si>
  <si>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</si>
  <si>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</si>
  <si>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</si>
  <si>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</si>
  <si>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</si>
  <si>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</si>
  <si>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</si>
  <si>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</si>
  <si>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</si>
  <si>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</si>
  <si>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</si>
  <si>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</si>
  <si>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</si>
  <si>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</si>
  <si>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</si>
  <si>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</si>
  <si>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</si>
  <si>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</si>
  <si>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</si>
  <si>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</si>
  <si>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</si>
  <si>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</si>
  <si>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</si>
  <si>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</si>
  <si>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</si>
  <si>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</si>
  <si>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</si>
  <si>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</si>
  <si>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</si>
  <si>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</si>
  <si>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</si>
  <si>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</si>
  <si>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</si>
  <si>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</si>
  <si>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</si>
  <si>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</si>
  <si>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</si>
  <si>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</si>
  <si>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</si>
  <si>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</si>
  <si>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</si>
  <si>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</si>
  <si>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</si>
  <si>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</si>
  <si>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</si>
  <si>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</si>
  <si>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</si>
  <si>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</si>
  <si>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</si>
  <si>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</si>
  <si>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</si>
  <si>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</si>
  <si>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</si>
  <si>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</si>
  <si>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</si>
  <si>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</si>
  <si>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</si>
  <si>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</si>
  <si>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</si>
  <si>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</si>
  <si>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</si>
  <si>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</si>
  <si>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</si>
  <si>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</si>
  <si>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</si>
  <si>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</si>
  <si>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</si>
  <si>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</si>
  <si>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</si>
  <si>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</si>
  <si>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</si>
  <si>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</si>
  <si>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</si>
  <si>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</si>
  <si>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</si>
  <si>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</si>
  <si>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</si>
  <si>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</si>
  <si>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</si>
  <si>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</si>
  <si>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</si>
  <si>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</si>
  <si>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</si>
  <si>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</si>
  <si>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</si>
  <si>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</si>
  <si>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</si>
  <si>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</si>
  <si>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</si>
  <si>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</si>
  <si>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</si>
  <si>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</si>
  <si>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</si>
  <si>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</si>
  <si>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</si>
  <si>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9.14</t>
  </si>
  <si>
    <t>▲ 8.86</t>
  </si>
  <si>
    <t>▲ 5.13</t>
  </si>
  <si>
    <t>▲ 3.65</t>
  </si>
  <si>
    <t>▲ 2.80</t>
  </si>
  <si>
    <t>一般会計</t>
  </si>
  <si>
    <t>水道事業会計</t>
  </si>
  <si>
    <t>国民健康保険事業特別会計</t>
  </si>
  <si>
    <t>介護保険事業特別会計</t>
  </si>
  <si>
    <t>後期高齢者医療事業特別会計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</si>
  <si>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</si>
  <si>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</si>
  <si>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</si>
  <si>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</si>
  <si>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</si>
  <si>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</si>
  <si>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</si>
  <si>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</si>
  <si>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</si>
  <si>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大分県退職手当組合</t>
    <rPh sb="0" eb="3">
      <t>オオイタケン</t>
    </rPh>
    <rPh sb="3" eb="9">
      <t>タイショクテアテクミアイ</t>
    </rPh>
    <phoneticPr fontId="2"/>
  </si>
  <si>
    <t>大分県消防補償組合</t>
    <rPh sb="0" eb="3">
      <t>オオイタケン</t>
    </rPh>
    <rPh sb="3" eb="5">
      <t>ショウボウ</t>
    </rPh>
    <rPh sb="5" eb="7">
      <t>ホショウ</t>
    </rPh>
    <rPh sb="7" eb="9">
      <t>クミアイ</t>
    </rPh>
    <phoneticPr fontId="2"/>
  </si>
  <si>
    <t>由布大分環境衛生組合</t>
    <rPh sb="0" eb="10">
      <t>ユフオオイタカンキョウエイセイクミアイ</t>
    </rPh>
    <phoneticPr fontId="2"/>
  </si>
  <si>
    <t>大分県市町村会館管理組合</t>
    <rPh sb="0" eb="3">
      <t>オオイタケン</t>
    </rPh>
    <rPh sb="3" eb="6">
      <t>シチョウソン</t>
    </rPh>
    <rPh sb="6" eb="8">
      <t>カイカン</t>
    </rPh>
    <rPh sb="8" eb="12">
      <t>カンリクミアイ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</si>
  <si>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</si>
  <si>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26">
      <t>コウキコウレイシャイリョウジギョウカイケイ</t>
    </rPh>
    <phoneticPr fontId="2"/>
  </si>
  <si>
    <t>由布市土地開発公社</t>
    <rPh sb="0" eb="3">
      <t>ユフシ</t>
    </rPh>
    <rPh sb="3" eb="9">
      <t>トチカイハツコウシャ</t>
    </rPh>
    <phoneticPr fontId="2"/>
  </si>
  <si>
    <t>基金から645百万円繰入</t>
    <rPh sb="0" eb="2">
      <t>キキン</t>
    </rPh>
    <rPh sb="7" eb="10">
      <t>ヒャクマンエン</t>
    </rPh>
    <rPh sb="10" eb="12">
      <t>クリイレ</t>
    </rPh>
    <phoneticPr fontId="2"/>
  </si>
  <si>
    <t>-</t>
    <phoneticPr fontId="2"/>
  </si>
  <si>
    <t>基金から122百万円繰入</t>
    <rPh sb="0" eb="2">
      <t>キキン</t>
    </rPh>
    <rPh sb="7" eb="10">
      <t>ヒャクマンエン</t>
    </rPh>
    <rPh sb="10" eb="12">
      <t>クリイレ</t>
    </rPh>
    <phoneticPr fontId="2"/>
  </si>
  <si>
    <t>基金から2百万円繰入</t>
    <rPh sb="0" eb="2">
      <t>キキン</t>
    </rPh>
    <rPh sb="5" eb="7">
      <t>ヒャクマン</t>
    </rPh>
    <rPh sb="7" eb="8">
      <t>エン</t>
    </rPh>
    <rPh sb="8" eb="10">
      <t>クリイレ</t>
    </rPh>
    <phoneticPr fontId="2"/>
  </si>
  <si>
    <t>基金から65百万円繰入</t>
    <rPh sb="0" eb="2">
      <t>キキン</t>
    </rPh>
    <rPh sb="6" eb="8">
      <t>ヒャクマン</t>
    </rPh>
    <rPh sb="8" eb="9">
      <t>エン</t>
    </rPh>
    <rPh sb="9" eb="11">
      <t>クリイレ</t>
    </rPh>
    <phoneticPr fontId="2"/>
  </si>
  <si>
    <t>地域振興基金</t>
    <rPh sb="0" eb="6">
      <t>チイキシンコウキキン</t>
    </rPh>
    <phoneticPr fontId="5"/>
  </si>
  <si>
    <t>地域福祉基金</t>
    <rPh sb="0" eb="4">
      <t>チイキフクシ</t>
    </rPh>
    <rPh sb="4" eb="6">
      <t>キキン</t>
    </rPh>
    <phoneticPr fontId="5"/>
  </si>
  <si>
    <t>みらいふるさと基金</t>
    <rPh sb="7" eb="9">
      <t>キキン</t>
    </rPh>
    <phoneticPr fontId="5"/>
  </si>
  <si>
    <t>子ども及び高校生等医療費助成事業基金</t>
    <rPh sb="0" eb="1">
      <t>コ</t>
    </rPh>
    <rPh sb="3" eb="4">
      <t>オヨ</t>
    </rPh>
    <rPh sb="5" eb="8">
      <t>コウコウセイ</t>
    </rPh>
    <rPh sb="8" eb="9">
      <t>ナド</t>
    </rPh>
    <rPh sb="9" eb="18">
      <t>イリョウヒジョセイジギョウキキン</t>
    </rPh>
    <phoneticPr fontId="5"/>
  </si>
  <si>
    <t>潤いのあるまち環境整備基金</t>
    <rPh sb="0" eb="1">
      <t>ウルオ</t>
    </rPh>
    <rPh sb="7" eb="13">
      <t>カンキョウセイビキキン</t>
    </rPh>
    <phoneticPr fontId="5"/>
  </si>
  <si>
    <t>大分県交通災害共済組合（交通災害共済事業会計）</t>
    <rPh sb="0" eb="3">
      <t>オオイタケン</t>
    </rPh>
    <rPh sb="3" eb="7">
      <t>コウツウサイガイ</t>
    </rPh>
    <rPh sb="7" eb="9">
      <t>キョウサイ</t>
    </rPh>
    <rPh sb="9" eb="11">
      <t>クミアイ</t>
    </rPh>
    <rPh sb="12" eb="16">
      <t>コウツウサイガイ</t>
    </rPh>
    <rPh sb="16" eb="18">
      <t>キョウサイ</t>
    </rPh>
    <rPh sb="18" eb="22">
      <t>ジギョウカイケイ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</si>
  <si>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</si>
  <si>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</si>
  <si>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</si>
  <si>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28年度より地方債の新規発行を抑制してきたが、令和2年度に複合施設建設等を行ったため、令和元年度に比べ将来負担比率が上昇している。有形固定資産減価償却率については、類似団体よりもわずかに低いが、経年で見た場合は上昇傾向にある。主な要因としては、学校施設や庁舎といった、全体の有形固定資産減価償却率への寄与度が高い施設類型が、類似団体平均よりも低い水準にあることが大きいと考えられる。本市では今後、特に道路等インフラ資産を中心とした更新が多数発生するものと見込まれているが、公共施設等に対する各種の計画に沿って優先順位を付けた、計画的な更新を行う。</t>
    <rPh sb="3" eb="5">
      <t>ネンド</t>
    </rPh>
    <rPh sb="24" eb="26">
      <t>レイワ</t>
    </rPh>
    <rPh sb="27" eb="29">
      <t>ネンド</t>
    </rPh>
    <rPh sb="30" eb="32">
      <t>フクゴウ</t>
    </rPh>
    <rPh sb="32" eb="34">
      <t>シセツ</t>
    </rPh>
    <rPh sb="34" eb="37">
      <t>ケンセツトウ</t>
    </rPh>
    <rPh sb="38" eb="39">
      <t>オコナ</t>
    </rPh>
    <rPh sb="44" eb="46">
      <t>レイワ</t>
    </rPh>
    <rPh sb="46" eb="48">
      <t>ガンネン</t>
    </rPh>
    <rPh sb="48" eb="49">
      <t>ド</t>
    </rPh>
    <rPh sb="50" eb="51">
      <t>クラ</t>
    </rPh>
    <rPh sb="59" eb="61">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</si>
  <si>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</si>
  <si>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</si>
  <si>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</si>
  <si>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</si>
  <si>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</si>
  <si>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</si>
  <si>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類似団体平均よりも低い水準にある。本市では、地方債及び基金残高ともほぼ同水準を維持できているものの、現在の起債の多くは道路等のインフラ資産に対するものであり、今後の公共施設の老朽化問題について、起債を含めた十分な更新費用の捻出は難しい状況になっている。本市では公共施設個別計画を策定しており、システムにて管理、3年に一回ローリングを行うことでより住民が必要とする施設について更新を行えるよう体制を整えている段階である。</t>
    <rPh sb="169" eb="171">
      <t>カンリ</t>
    </rPh>
    <rPh sb="173" eb="174">
      <t>ネン</t>
    </rPh>
    <rPh sb="175" eb="177">
      <t>イッカイ</t>
    </rPh>
    <rPh sb="183" eb="184">
      <t>オコナ</t>
    </rPh>
    <rPh sb="190" eb="192">
      <t>ジュウミン</t>
    </rPh>
    <rPh sb="193" eb="195">
      <t>ヒツヨウ</t>
    </rPh>
    <rPh sb="198" eb="200">
      <t>シセツ</t>
    </rPh>
    <rPh sb="212" eb="214">
      <t>タイセイ</t>
    </rPh>
    <rPh sb="215" eb="216">
      <t>トトノ</t>
    </rPh>
    <rPh sb="220" eb="222">
      <t>ダンカイ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</si>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</sst>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6BE7-4D5E-ADC1-69FAABED3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87299</c:v>
                </c:pt>
                <c:pt idx="1">
                  <c:v>84744</c:v>
                </c:pt>
                <c:pt idx="2">
                  <c:v>85713</c:v>
                </c:pt>
                <c:pt idx="3">
                  <c:v>81293</c:v>
                </c:pt>
                <c:pt idx="4">
                  <c:v>103893</c:v>
                </c:pt>
              </c:numCache>
            </c:numRef>
          </c:val>
          <c:smooth val="0"/>
          <c:extLst>
            <c:ext xmlns:c16="http://schemas.microsoft.com/office/drawing/2014/chart" uri="{C3380CC4-5D6E-409C-BE32-E72D297353CC}">
              <c16:uniqueId val="{00000001-6BE7-4D5E-ADC1-69FAABED37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7.95</c:v>
                </c:pt>
                <c:pt idx="1">
                  <c:v>6.82</c:v>
                </c:pt>
                <c:pt idx="2">
                  <c:v>6.04</c:v>
                </c:pt>
                <c:pt idx="3">
                  <c:v>4.1100000000000003</c:v>
                </c:pt>
                <c:pt idx="4">
                  <c:v>6.24</c:v>
                </c:pt>
              </c:numCache>
            </c:numRef>
          </c:val>
          <c:extLst>
            <c:ext xmlns:c16="http://schemas.microsoft.com/office/drawing/2014/chart" uri="{C3380CC4-5D6E-409C-BE32-E72D297353CC}">
              <c16:uniqueId val="{00000000-92B0-484B-8AFA-88BC25CED7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27.72</c:v>
                </c:pt>
                <c:pt idx="1">
                  <c:v>23.69</c:v>
                </c:pt>
                <c:pt idx="2">
                  <c:v>23.09</c:v>
                </c:pt>
                <c:pt idx="3">
                  <c:v>24.26</c:v>
                </c:pt>
                <c:pt idx="4">
                  <c:v>20.48</c:v>
                </c:pt>
              </c:numCache>
            </c:numRef>
          </c:val>
          <c:extLst>
            <c:ext xmlns:c16="http://schemas.microsoft.com/office/drawing/2014/chart" uri="{C3380CC4-5D6E-409C-BE32-E72D297353CC}">
              <c16:uniqueId val="{00000001-92B0-484B-8AFA-88BC25CED7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-9.14</c:v>
                </c:pt>
                <c:pt idx="1">
                  <c:v>-8.86</c:v>
                </c:pt>
                <c:pt idx="2">
                  <c:v>-5.13</c:v>
                </c:pt>
                <c:pt idx="3">
                  <c:v>-3.65</c:v>
                </c:pt>
                <c:pt idx="4">
                  <c:v>-2.8</c:v>
                </c:pt>
              </c:numCache>
            </c:numRef>
          </c:val>
          <c:smooth val="0"/>
          <c:extLst>
            <c:ext xmlns:c16="http://schemas.microsoft.com/office/drawing/2014/chart" uri="{C3380CC4-5D6E-409C-BE32-E72D297353CC}">
              <c16:uniqueId val="{00000002-92B0-484B-8AFA-88BC25CED7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0.06</c:v>
                </c:pt>
                <c:pt idx="4">
                  <c:v>#N/A</c:v>
                </c:pt>
                <c:pt idx="5">
                  <c:v>0.09</c:v>
                </c:pt>
                <c:pt idx="6">
                  <c:v>#N/A</c:v>
                </c:pt>
                <c:pt idx="7">
                  <c:v>0.35</c:v>
                </c:pt>
                <c:pt idx="8">
                  <c:v>0</c:v>
                </c:pt>
                <c:pt idx="9">
                  <c:v>0</c:v>
                </c:pt>
              </c:numCache>
            </c:numRef>
          </c:val>
          <c:extLst>
            <c:ext xmlns:c16="http://schemas.microsoft.com/office/drawing/2014/chart" uri="{C3380CC4-5D6E-409C-BE32-E72D297353CC}">
              <c16:uniqueId val="{00000000-F9B9-41ED-8348-99C6805DBF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B9-41ED-8348-99C6805DBF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9B9-41ED-8348-99C6805DBF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9B9-41ED-8348-99C6805DBFC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9B9-41ED-8348-99C6805DBFC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5-F9B9-41ED-8348-99C6805DBFC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0.28999999999999998</c:v>
                </c:pt>
                <c:pt idx="2">
                  <c:v>#N/A</c:v>
                </c:pt>
                <c:pt idx="3">
                  <c:v>0.73</c:v>
                </c:pt>
                <c:pt idx="4">
                  <c:v>#N/A</c:v>
                </c:pt>
                <c:pt idx="5">
                  <c:v>1.08</c:v>
                </c:pt>
                <c:pt idx="6">
                  <c:v>#N/A</c:v>
                </c:pt>
                <c:pt idx="7">
                  <c:v>0.6</c:v>
                </c:pt>
                <c:pt idx="8">
                  <c:v>#N/A</c:v>
                </c:pt>
                <c:pt idx="9">
                  <c:v>0.48</c:v>
                </c:pt>
              </c:numCache>
            </c:numRef>
          </c:val>
          <c:extLst>
            <c:ext xmlns:c16="http://schemas.microsoft.com/office/drawing/2014/chart" uri="{C3380CC4-5D6E-409C-BE32-E72D297353CC}">
              <c16:uniqueId val="{00000006-F9B9-41ED-8348-99C6805DBFC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1.24</c:v>
                </c:pt>
                <c:pt idx="4">
                  <c:v>#N/A</c:v>
                </c:pt>
                <c:pt idx="5">
                  <c:v>0.4</c:v>
                </c:pt>
                <c:pt idx="6">
                  <c:v>#N/A</c:v>
                </c:pt>
                <c:pt idx="7">
                  <c:v>0.43</c:v>
                </c:pt>
                <c:pt idx="8">
                  <c:v>#N/A</c:v>
                </c:pt>
                <c:pt idx="9">
                  <c:v>0.92</c:v>
                </c:pt>
              </c:numCache>
            </c:numRef>
          </c:val>
          <c:extLst>
            <c:ext xmlns:c16="http://schemas.microsoft.com/office/drawing/2014/chart" uri="{C3380CC4-5D6E-409C-BE32-E72D297353CC}">
              <c16:uniqueId val="{00000007-F9B9-41ED-8348-99C6805DBFC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3.34</c:v>
                </c:pt>
                <c:pt idx="2">
                  <c:v>#N/A</c:v>
                </c:pt>
                <c:pt idx="3">
                  <c:v>3.06</c:v>
                </c:pt>
                <c:pt idx="4">
                  <c:v>#N/A</c:v>
                </c:pt>
                <c:pt idx="5">
                  <c:v>2.94</c:v>
                </c:pt>
                <c:pt idx="6">
                  <c:v>#N/A</c:v>
                </c:pt>
                <c:pt idx="7">
                  <c:v>2.75</c:v>
                </c:pt>
                <c:pt idx="8">
                  <c:v>#N/A</c:v>
                </c:pt>
                <c:pt idx="9">
                  <c:v>3.97</c:v>
                </c:pt>
              </c:numCache>
            </c:numRef>
          </c:val>
          <c:extLst>
            <c:ext xmlns:c16="http://schemas.microsoft.com/office/drawing/2014/chart" uri="{C3380CC4-5D6E-409C-BE32-E72D297353CC}">
              <c16:uniqueId val="{00000008-F9B9-41ED-8348-99C6805DBF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7.95</c:v>
                </c:pt>
                <c:pt idx="2">
                  <c:v>#N/A</c:v>
                </c:pt>
                <c:pt idx="3">
                  <c:v>6.82</c:v>
                </c:pt>
                <c:pt idx="4">
                  <c:v>#N/A</c:v>
                </c:pt>
                <c:pt idx="5">
                  <c:v>6.03</c:v>
                </c:pt>
                <c:pt idx="6">
                  <c:v>#N/A</c:v>
                </c:pt>
                <c:pt idx="7">
                  <c:v>4.1100000000000003</c:v>
                </c:pt>
                <c:pt idx="8">
                  <c:v>#N/A</c:v>
                </c:pt>
                <c:pt idx="9">
                  <c:v>6.23</c:v>
                </c:pt>
              </c:numCache>
            </c:numRef>
          </c:val>
          <c:extLst>
            <c:ext xmlns:c16="http://schemas.microsoft.com/office/drawing/2014/chart" uri="{C3380CC4-5D6E-409C-BE32-E72D297353CC}">
              <c16:uniqueId val="{00000009-F9B9-41ED-8348-99C6805DBF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1702</c:v>
                </c:pt>
                <c:pt idx="5">
                  <c:v>1797</c:v>
                </c:pt>
                <c:pt idx="8">
                  <c:v>1834</c:v>
                </c:pt>
                <c:pt idx="11">
                  <c:v>1811</c:v>
                </c:pt>
                <c:pt idx="14">
                  <c:v>1896</c:v>
                </c:pt>
              </c:numCache>
            </c:numRef>
          </c:val>
          <c:extLst>
            <c:ext xmlns:c16="http://schemas.microsoft.com/office/drawing/2014/chart" uri="{C3380CC4-5D6E-409C-BE32-E72D297353CC}">
              <c16:uniqueId val="{00000000-0728-49BF-8DB1-DD50F68043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28-49BF-8DB1-DD50F68043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133</c:v>
                </c:pt>
                <c:pt idx="3">
                  <c:v>120</c:v>
                </c:pt>
                <c:pt idx="6">
                  <c:v>72</c:v>
                </c:pt>
                <c:pt idx="9">
                  <c:v>0</c:v>
                </c:pt>
                <c:pt idx="12">
                  <c:v>0</c:v>
                </c:pt>
              </c:numCache>
            </c:numRef>
          </c:val>
          <c:extLst>
            <c:ext xmlns:c16="http://schemas.microsoft.com/office/drawing/2014/chart" uri="{C3380CC4-5D6E-409C-BE32-E72D297353CC}">
              <c16:uniqueId val="{00000002-0728-49BF-8DB1-DD50F68043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3-0728-49BF-8DB1-DD50F68043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128</c:v>
                </c:pt>
                <c:pt idx="3">
                  <c:v>121</c:v>
                </c:pt>
                <c:pt idx="6">
                  <c:v>130</c:v>
                </c:pt>
                <c:pt idx="9">
                  <c:v>138</c:v>
                </c:pt>
                <c:pt idx="12">
                  <c:v>123</c:v>
                </c:pt>
              </c:numCache>
            </c:numRef>
          </c:val>
          <c:extLst>
            <c:ext xmlns:c16="http://schemas.microsoft.com/office/drawing/2014/chart" uri="{C3380CC4-5D6E-409C-BE32-E72D297353CC}">
              <c16:uniqueId val="{00000004-0728-49BF-8DB1-DD50F68043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8-49BF-8DB1-DD50F68043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28-49BF-8DB1-DD50F68043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2173</c:v>
                </c:pt>
                <c:pt idx="3">
                  <c:v>2265</c:v>
                </c:pt>
                <c:pt idx="6">
                  <c:v>2277</c:v>
                </c:pt>
                <c:pt idx="9">
                  <c:v>2287</c:v>
                </c:pt>
                <c:pt idx="12">
                  <c:v>2339</c:v>
                </c:pt>
              </c:numCache>
            </c:numRef>
          </c:val>
          <c:extLst>
            <c:ext xmlns:c16="http://schemas.microsoft.com/office/drawing/2014/chart" uri="{C3380CC4-5D6E-409C-BE32-E72D297353CC}">
              <c16:uniqueId val="{00000007-0728-49BF-8DB1-DD50F68043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736</c:v>
                </c:pt>
                <c:pt idx="2">
                  <c:v>#N/A</c:v>
                </c:pt>
                <c:pt idx="3">
                  <c:v>#N/A</c:v>
                </c:pt>
                <c:pt idx="4">
                  <c:v>713</c:v>
                </c:pt>
                <c:pt idx="5">
                  <c:v>#N/A</c:v>
                </c:pt>
                <c:pt idx="6">
                  <c:v>#N/A</c:v>
                </c:pt>
                <c:pt idx="7">
                  <c:v>649</c:v>
                </c:pt>
                <c:pt idx="8">
                  <c:v>#N/A</c:v>
                </c:pt>
                <c:pt idx="9">
                  <c:v>#N/A</c:v>
                </c:pt>
                <c:pt idx="10">
                  <c:v>614</c:v>
                </c:pt>
                <c:pt idx="11">
                  <c:v>#N/A</c:v>
                </c:pt>
                <c:pt idx="12">
                  <c:v>#N/A</c:v>
                </c:pt>
                <c:pt idx="13">
                  <c:v>566</c:v>
                </c:pt>
                <c:pt idx="14">
                  <c:v>#N/A</c:v>
                </c:pt>
              </c:numCache>
            </c:numRef>
          </c:val>
          <c:smooth val="0"/>
          <c:extLst>
            <c:ext xmlns:c16="http://schemas.microsoft.com/office/drawing/2014/chart" uri="{C3380CC4-5D6E-409C-BE32-E72D297353CC}">
              <c16:uniqueId val="{00000008-0728-49BF-8DB1-DD50F68043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18041</c:v>
                </c:pt>
                <c:pt idx="5">
                  <c:v>17784</c:v>
                </c:pt>
                <c:pt idx="8">
                  <c:v>17773</c:v>
                </c:pt>
                <c:pt idx="11">
                  <c:v>17734</c:v>
                </c:pt>
                <c:pt idx="14">
                  <c:v>17718</c:v>
                </c:pt>
              </c:numCache>
            </c:numRef>
          </c:val>
          <c:extLst>
            <c:ext xmlns:c16="http://schemas.microsoft.com/office/drawing/2014/chart" uri="{C3380CC4-5D6E-409C-BE32-E72D297353CC}">
              <c16:uniqueId val="{00000000-3F9E-459D-BA3D-0898AC3EFB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505</c:v>
                </c:pt>
                <c:pt idx="5">
                  <c:v>436</c:v>
                </c:pt>
                <c:pt idx="8">
                  <c:v>372</c:v>
                </c:pt>
                <c:pt idx="11">
                  <c:v>339</c:v>
                </c:pt>
                <c:pt idx="14">
                  <c:v>307</c:v>
                </c:pt>
              </c:numCache>
            </c:numRef>
          </c:val>
          <c:extLst>
            <c:ext xmlns:c16="http://schemas.microsoft.com/office/drawing/2014/chart" uri="{C3380CC4-5D6E-409C-BE32-E72D297353CC}">
              <c16:uniqueId val="{00000001-3F9E-459D-BA3D-0898AC3EFB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4103</c:v>
                </c:pt>
                <c:pt idx="5">
                  <c:v>3868</c:v>
                </c:pt>
                <c:pt idx="8">
                  <c:v>3840</c:v>
                </c:pt>
                <c:pt idx="11">
                  <c:v>3970</c:v>
                </c:pt>
                <c:pt idx="14">
                  <c:v>3643</c:v>
                </c:pt>
              </c:numCache>
            </c:numRef>
          </c:val>
          <c:extLst>
            <c:ext xmlns:c16="http://schemas.microsoft.com/office/drawing/2014/chart" uri="{C3380CC4-5D6E-409C-BE32-E72D297353CC}">
              <c16:uniqueId val="{00000002-3F9E-459D-BA3D-0898AC3EFB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9E-459D-BA3D-0898AC3EFB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9E-459D-BA3D-0898AC3EFB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c:v>
                </c:pt>
                <c:pt idx="3">
                  <c:v>11</c:v>
                </c:pt>
                <c:pt idx="6">
                  <c:v>9</c:v>
                </c:pt>
                <c:pt idx="9">
                  <c:v>7</c:v>
                </c:pt>
                <c:pt idx="12">
                  <c:v>2</c:v>
                </c:pt>
              </c:numCache>
            </c:numRef>
          </c:val>
          <c:extLst>
            <c:ext xmlns:c16="http://schemas.microsoft.com/office/drawing/2014/chart" uri="{C3380CC4-5D6E-409C-BE32-E72D297353CC}">
              <c16:uniqueId val="{00000005-3F9E-459D-BA3D-0898AC3EFB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996</c:v>
                </c:pt>
                <c:pt idx="3">
                  <c:v>839</c:v>
                </c:pt>
                <c:pt idx="6">
                  <c:v>430</c:v>
                </c:pt>
                <c:pt idx="9">
                  <c:v>0</c:v>
                </c:pt>
                <c:pt idx="12">
                  <c:v>237</c:v>
                </c:pt>
              </c:numCache>
            </c:numRef>
          </c:val>
          <c:extLst>
            <c:ext xmlns:c16="http://schemas.microsoft.com/office/drawing/2014/chart" uri="{C3380CC4-5D6E-409C-BE32-E72D297353CC}">
              <c16:uniqueId val="{00000006-3F9E-459D-BA3D-0898AC3EFB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193</c:v>
                </c:pt>
                <c:pt idx="3">
                  <c:v>75</c:v>
                </c:pt>
                <c:pt idx="6">
                  <c:v>0</c:v>
                </c:pt>
                <c:pt idx="9">
                  <c:v>0</c:v>
                </c:pt>
                <c:pt idx="12">
                  <c:v>0</c:v>
                </c:pt>
              </c:numCache>
            </c:numRef>
          </c:val>
          <c:extLst>
            <c:ext xmlns:c16="http://schemas.microsoft.com/office/drawing/2014/chart" uri="{C3380CC4-5D6E-409C-BE32-E72D297353CC}">
              <c16:uniqueId val="{00000007-3F9E-459D-BA3D-0898AC3EFB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1661</c:v>
                </c:pt>
                <c:pt idx="3">
                  <c:v>1584</c:v>
                </c:pt>
                <c:pt idx="6">
                  <c:v>1433</c:v>
                </c:pt>
                <c:pt idx="9">
                  <c:v>1611</c:v>
                </c:pt>
                <c:pt idx="12">
                  <c:v>946</c:v>
                </c:pt>
              </c:numCache>
            </c:numRef>
          </c:val>
          <c:extLst>
            <c:ext xmlns:c16="http://schemas.microsoft.com/office/drawing/2014/chart" uri="{C3380CC4-5D6E-409C-BE32-E72D297353CC}">
              <c16:uniqueId val="{00000008-3F9E-459D-BA3D-0898AC3EFB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89</c:v>
                </c:pt>
                <c:pt idx="3">
                  <c:v>89</c:v>
                </c:pt>
                <c:pt idx="6">
                  <c:v>85</c:v>
                </c:pt>
                <c:pt idx="9">
                  <c:v>85</c:v>
                </c:pt>
                <c:pt idx="12">
                  <c:v>85</c:v>
                </c:pt>
              </c:numCache>
            </c:numRef>
          </c:val>
          <c:extLst>
            <c:ext xmlns:c16="http://schemas.microsoft.com/office/drawing/2014/chart" uri="{C3380CC4-5D6E-409C-BE32-E72D297353CC}">
              <c16:uniqueId val="{00000009-3F9E-459D-BA3D-0898AC3EFB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22965</c:v>
                </c:pt>
                <c:pt idx="3">
                  <c:v>22532</c:v>
                </c:pt>
                <c:pt idx="6">
                  <c:v>22610</c:v>
                </c:pt>
                <c:pt idx="9">
                  <c:v>22471</c:v>
                </c:pt>
                <c:pt idx="12">
                  <c:v>22867</c:v>
                </c:pt>
              </c:numCache>
            </c:numRef>
          </c:val>
          <c:extLst>
            <c:ext xmlns:c16="http://schemas.microsoft.com/office/drawing/2014/chart" uri="{C3380CC4-5D6E-409C-BE32-E72D297353CC}">
              <c16:uniqueId val="{0000000A-3F9E-459D-BA3D-0898AC3EFB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3269</c:v>
                </c:pt>
                <c:pt idx="2">
                  <c:v>#N/A</c:v>
                </c:pt>
                <c:pt idx="3">
                  <c:v>#N/A</c:v>
                </c:pt>
                <c:pt idx="4">
                  <c:v>3042</c:v>
                </c:pt>
                <c:pt idx="5">
                  <c:v>#N/A</c:v>
                </c:pt>
                <c:pt idx="6">
                  <c:v>#N/A</c:v>
                </c:pt>
                <c:pt idx="7">
                  <c:v>2583</c:v>
                </c:pt>
                <c:pt idx="8">
                  <c:v>#N/A</c:v>
                </c:pt>
                <c:pt idx="9">
                  <c:v>#N/A</c:v>
                </c:pt>
                <c:pt idx="10">
                  <c:v>2130</c:v>
                </c:pt>
                <c:pt idx="11">
                  <c:v>#N/A</c:v>
                </c:pt>
                <c:pt idx="12">
                  <c:v>#N/A</c:v>
                </c:pt>
                <c:pt idx="13">
                  <c:v>2470</c:v>
                </c:pt>
                <c:pt idx="14">
                  <c:v>#N/A</c:v>
                </c:pt>
              </c:numCache>
            </c:numRef>
          </c:val>
          <c:smooth val="0"/>
          <c:extLst>
            <c:ext xmlns:c16="http://schemas.microsoft.com/office/drawing/2014/chart" uri="{C3380CC4-5D6E-409C-BE32-E72D297353CC}">
              <c16:uniqueId val="{0000000B-3F9E-459D-BA3D-0898AC3EFB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2425</c:v>
                </c:pt>
                <c:pt idx="1">
                  <c:v>2559</c:v>
                </c:pt>
                <c:pt idx="2">
                  <c:v>2230</c:v>
                </c:pt>
              </c:numCache>
            </c:numRef>
          </c:val>
          <c:extLst>
            <c:ext xmlns:c16="http://schemas.microsoft.com/office/drawing/2014/chart" uri="{C3380CC4-5D6E-409C-BE32-E72D297353CC}">
              <c16:uniqueId val="{00000000-D866-4A60-A867-FE64FE3E8D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555</c:v>
                </c:pt>
                <c:pt idx="1">
                  <c:v>555</c:v>
                </c:pt>
                <c:pt idx="2">
                  <c:v>555</c:v>
                </c:pt>
              </c:numCache>
            </c:numRef>
          </c:val>
          <c:extLst>
            <c:ext xmlns:c16="http://schemas.microsoft.com/office/drawing/2014/chart" uri="{C3380CC4-5D6E-409C-BE32-E72D297353CC}">
              <c16:uniqueId val="{00000001-D866-4A60-A867-FE64FE3E8D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2643</c:v>
                </c:pt>
                <c:pt idx="1">
                  <c:v>2661</c:v>
                </c:pt>
                <c:pt idx="2">
                  <c:v>2712</c:v>
                </c:pt>
              </c:numCache>
            </c:numRef>
          </c:val>
          <c:extLst>
            <c:ext xmlns:c16="http://schemas.microsoft.com/office/drawing/2014/chart" uri="{C3380CC4-5D6E-409C-BE32-E72D297353CC}">
              <c16:uniqueId val="{00000002-D866-4A60-A867-FE64FE3E8D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{C2B1184C-2638-4993-AF1B-65CC0F655FA1}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F40-48B5-A8EA-F5BF68DA86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{2B1DE5EC-F23D-48FC-BBA2-E3885C538398}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40-48B5-A8EA-F5BF68DA86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{A05D069B-6FBE-4C9E-B7F6-AFEECF61B577}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40-48B5-A8EA-F5BF68DA86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{385986D0-0750-4AE8-A54A-79AFA60C3213}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40-48B5-A8EA-F5BF68DA86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{31589E3E-8703-4774-8CB2-906A945B1327}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40-48B5-A8EA-F5BF68DA868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{EF55FB0C-4C40-4CC8-B989-AAED2AF78C4C}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F40-48B5-A8EA-F5BF68DA868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{2D593150-668D-43C9-87BA-7E7593EF1810}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F40-48B5-A8EA-F5BF68DA868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{3D3DBD18-DBDF-49A6-B212-3943B8B5C8B7}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F40-48B5-A8EA-F5BF68DA868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{02A45AD3-0C55-4B72-88AF-B1D48B5A643A}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F40-48B5-A8EA-F5BF68DA86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58.8</c:v>
                </c:pt>
                <c:pt idx="16">
                  <c:v>59.7</c:v>
                </c:pt>
                <c:pt idx="24">
                  <c:v>60.7</c:v>
                </c:pt>
                <c:pt idx="32">
                  <c:v>60.9</c:v>
                </c:pt>
              </c:numCache>
            </c:numRef>
          </c:xVal>
          <c:yVal>
            <c:numRef>
              <c:f>公会計指標分析・財政指標組合せ分析表!$BP$51:$DC$51</c:f>
              <c:numCache>
                <c:formatCode>#,##0.0;"▲ "#,##0.0</c:formatCode>
                <c:ptCount val="40"/>
                <c:pt idx="0">
                  <c:v>36.799999999999997</c:v>
                </c:pt>
                <c:pt idx="8">
                  <c:v>34.299999999999997</c:v>
                </c:pt>
                <c:pt idx="16">
                  <c:v>29.5</c:v>
                </c:pt>
                <c:pt idx="24">
                  <c:v>24.2</c:v>
                </c:pt>
                <c:pt idx="32">
                  <c:v>27.3</c:v>
                </c:pt>
              </c:numCache>
            </c:numRef>
          </c:yVal>
          <c:smooth val="0"/>
          <c:extLst>
            <c:ext xmlns:c16="http://schemas.microsoft.com/office/drawing/2014/chart" uri="{C3380CC4-5D6E-409C-BE32-E72D297353CC}">
              <c16:uniqueId val="{00000009-2F40-48B5-A8EA-F5BF68DA86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{4CAE46C5-712B-46D3-BDC0-ABEABBB932D1}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F40-48B5-A8EA-F5BF68DA86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{BCD4A702-C15F-470C-B5CA-73F03EF4396B}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40-48B5-A8EA-F5BF68DA86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{0DF2476B-AA1C-4368-99B9-6321AA688FFC}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40-48B5-A8EA-F5BF68DA86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{9D0A4D2C-DE8D-4CCF-8264-D782F2737256}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40-48B5-A8EA-F5BF68DA86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{C5AF8DAF-7A22-418D-9121-186AB10EE41F}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40-48B5-A8EA-F5BF68DA868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{CD56C855-40A3-43BA-82F0-7056B844447E}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F40-48B5-A8EA-F5BF68DA8680}"/>
                </c:ext>
              </c:extLst>
            </c:dLbl>
            <c:dLbl>
              <c:idx val="16"/>
              <c:layout>
                <c:manualLayout>
                  <c:x val="-3.0681791375817211E-2"/>
                  <c:y val="-7.578849698639927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{94B6B744-DEE3-4931-AE56-B7D0AD1C8481}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F40-48B5-A8EA-F5BF68DA8680}"/>
                </c:ext>
              </c:extLst>
            </c:dLbl>
            <c:dLbl>
              <c:idx val="24"/>
              <c:layout>
                <c:manualLayout>
                  <c:x val="-3.3479159743989385E-2"/>
                  <c:y val="-5.368958722533108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{24D97920-0268-4B66-86F6-884F9ADD82B3}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F40-48B5-A8EA-F5BF68DA868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{82500707-0C97-4D5A-8810-FDD798C6999B}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F40-48B5-A8EA-F5BF68DA86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F40-48B5-A8EA-F5BF68DA868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{78A595CB-7E75-4D7F-B8D0-18AA55BD6807}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1D4-4DC3-8499-5A51F34533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{E0DC13DA-50B8-40D4-9949-9D99037164DF}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4-4DC3-8499-5A51F34533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{54496BBE-3DA3-4E95-A7AA-B14AACB60FA8}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4-4DC3-8499-5A51F34533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{6A35E347-7AC5-4CE1-A726-54E8D42CA97D}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4-4DC3-8499-5A51F34533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{8A51DCF9-50AA-48B4-AB16-51A23276C79C}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4-4DC3-8499-5A51F34533F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{03AACC2E-8774-4F59-A2A8-5363077EE2DE}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1D4-4DC3-8499-5A51F34533F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{C20E437B-6324-4939-9396-3E0B3FE2DBDC}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1D4-4DC3-8499-5A51F34533F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{36FD2919-56B7-4FAA-A349-3B6FEE4208FE}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1D4-4DC3-8499-5A51F34533F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{285DD0D0-5AF8-491B-9596-74E08D3788AC}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1D4-4DC3-8499-5A51F34533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7.9</c:v>
                </c:pt>
                <c:pt idx="16">
                  <c:v>7.9</c:v>
                </c:pt>
                <c:pt idx="24">
                  <c:v>7.4</c:v>
                </c:pt>
                <c:pt idx="32">
                  <c:v>6.8</c:v>
                </c:pt>
              </c:numCache>
            </c:numRef>
          </c:xVal>
          <c:yVal>
            <c:numRef>
              <c:f>公会計指標分析・財政指標組合せ分析表!$BP$73:$DC$73</c:f>
              <c:numCache>
                <c:formatCode>#,##0.0;"▲ "#,##0.0</c:formatCode>
                <c:ptCount val="40"/>
                <c:pt idx="0">
                  <c:v>36.799999999999997</c:v>
                </c:pt>
                <c:pt idx="8">
                  <c:v>34.299999999999997</c:v>
                </c:pt>
                <c:pt idx="16">
                  <c:v>29.5</c:v>
                </c:pt>
                <c:pt idx="24">
                  <c:v>24.2</c:v>
                </c:pt>
                <c:pt idx="32">
                  <c:v>27.3</c:v>
                </c:pt>
              </c:numCache>
            </c:numRef>
          </c:yVal>
          <c:smooth val="0"/>
          <c:extLst>
            <c:ext xmlns:c16="http://schemas.microsoft.com/office/drawing/2014/chart" uri="{C3380CC4-5D6E-409C-BE32-E72D297353CC}">
              <c16:uniqueId val="{00000009-91D4-4DC3-8499-5A51F34533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{17BB87F8-2E35-4B87-A43F-A00BB9765B64}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1D4-4DC3-8499-5A51F34533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{786D924A-226A-49F8-93E5-1B2D9C328E79}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4-4DC3-8499-5A51F34533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{3638E8C2-30F5-415C-9114-F5E172A87DD5}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4-4DC3-8499-5A51F34533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{21FE2636-11E2-4055-B5EA-F0B829939EDF}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4-4DC3-8499-5A51F34533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{8B3B8F33-6F9B-43B4-A545-8316D0CBEF40}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4-4DC3-8499-5A51F34533F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{F0FCFCDF-7D51-4519-9AF6-DA3FD421E18B}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1D4-4DC3-8499-5A51F34533FE}"/>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{AC01FF8E-FC10-4E5D-997C-6849E6696238}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1D4-4DC3-8499-5A51F34533FE}"/>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{2C52C8AD-4DFB-43E6-BB46-688AD39002DE}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1D4-4DC3-8499-5A51F34533F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{2050BA04-9CBE-4643-9FC5-BA5E00B73B88}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1D4-4DC3-8499-5A51F34533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1D4-4DC3-8499-5A51F34533FE}"/>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に対する繰出金は、令和元年度に水道事業会計統合に伴う地方債償還財源のため増加があったが、令和２年度は減少している。また、大規模建設事業が続く一般会計では元利償還金が増えている。現状では、合併特例事業債や過疎対策事業債等の交付税措置率が高い起債を中心に借入を行っているため、算入公債費等も増加しているが、</a:t>
          </a:r>
          <a:r>
            <a:rPr kumimoji="1" lang="ja-JP" altLang="en-US" sz="1200" b="0">
              <a:solidFill>
                <a:sysClr val="windowText" lastClr="000000"/>
              </a:solidFill>
              <a:latin typeface="ＭＳ ゴシック" pitchFamily="49" charset="-128"/>
              <a:ea typeface="ＭＳ ゴシック" pitchFamily="49" charset="-128"/>
            </a:rPr>
            <a:t>合併特例債の借入限度額は目前に迫っている。</a:t>
          </a:r>
          <a:r>
            <a:rPr kumimoji="1" lang="ja-JP" altLang="en-US" sz="1200">
              <a:latin typeface="ＭＳ ゴシック" pitchFamily="49" charset="-128"/>
              <a:ea typeface="ＭＳ ゴシック" pitchFamily="49" charset="-128"/>
            </a:rPr>
            <a:t>さらに、し尿処理施設や新環境センターの建設負担金等が予定されている状況を踏まえると、今後は投資事業を厳選し、財政規模に見合った運営を行っていく必要がある。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将来負担額については、公営企業債等繰入見込額は大きく減少したものの、地方債残高や退職手当負担見込額が増加したことにより、前年度比の３４０百万円の増加となった。</a:t>
          </a:r>
        </a:p>
        <a:p>
          <a:r>
            <a:rPr kumimoji="1" lang="ja-JP" altLang="en-US" sz="1200">
              <a:latin typeface="ＭＳ ゴシック" pitchFamily="49" charset="-128"/>
              <a:ea typeface="ＭＳ ゴシック" pitchFamily="49" charset="-128"/>
            </a:rPr>
            <a:t>　充当可能財源等については、充当可能特定歳入、標準財政需要額算入見込額の減少に加えて、令和２年７月豪雨災害の影響から財政調整基金の取崩が重なり、いずれにおいても減少しており、、若干の積み立てをすることができたことにより、前年度比３７５百万円の減となった。今後もし尿処理施設整備事業、新環境センター整備負担金等による地方債の増による将来負担額の増加が見込まれることに加えて、コロナ対策や令和２年７月豪雨災害対応によるさらなる充当可能基金の減が見込まれており、</a:t>
          </a:r>
          <a:r>
            <a:rPr kumimoji="1" lang="ja-JP" altLang="en-US" sz="1200" b="0">
              <a:solidFill>
                <a:sysClr val="windowText" lastClr="000000"/>
              </a:solidFill>
              <a:latin typeface="ＭＳ ゴシック" pitchFamily="49" charset="-128"/>
              <a:ea typeface="ＭＳ ゴシック" pitchFamily="49" charset="-128"/>
            </a:rPr>
            <a:t>第４次行財政改革実施計画</a:t>
          </a:r>
          <a:r>
            <a:rPr kumimoji="1" lang="ja-JP" altLang="en-US" sz="1200">
              <a:latin typeface="ＭＳ ゴシック" pitchFamily="49" charset="-128"/>
              <a:ea typeface="ＭＳ ゴシック" pitchFamily="49" charset="-128"/>
            </a:rPr>
            <a:t>に則った事業精査を行い、適正な基金残高の保有に努め、将来の負担を抑制していく必要がある。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としては、令和２年７月豪雨災害の復旧事業等の影響による財政調整基金３２９百万円の取り崩しにより、全体として２７８百万円の減少となった。その他の基金については元金、利子の積立により増額したもの、また基金目的に沿った事業に対しては取り崩しを行ったため減少したもの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標準財政規模の２５％以上の保有を指標としているものの、令和２年７月豪雨災害への復旧・復興対応に必要な財源を確保するためにも、経常経費の削減、投資事業の厳選を行い歳出額を抑制することが必要である。また、財政調整基金以外については、それぞれの目的に沿った事業に対して取り崩しを行い、財政調整基金への過度な負担を減少させ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住民の連帯強化や地域振興を図ることを目的とした地域振興基金、由布市のまちづくりのために頂いた寄附金を原資としたみらいふるさと基金、まちづくりに要する経費に自動販売機による寄附金を充当するまちづくり支援自動販売機基金、美しい自然環境、魅力ある景観及び良好な生活環境の保全等を図る潤いのあるまち環境整備基金、子ども医療費及び高校生等医療費の一部を助成する子ども及び高校生等医療費助成事業基金、高齢化社会に対応した保健福祉活動の促進を図る地域福祉基金、森林環境譲与税を原資として森林の整備や公益的機能に関する普及啓発を進めるための森林環境譲与税基金等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で利子の積立がある一方、子ども及び高校生等医療費助成事業基金については、基金の目的に沿った事業に対して取り崩しを行った。みらいふるさと基金については、寄付額と同程度の事業繰入に伴う取り崩し額があり、わずかに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みらいふるさと基金については積み立てられた寄附金を有効な事業の財源として取り崩す予定である。ま た、地域振興基金については、今後大きく財政需要が発生する見込みとなっている施設更新整備事業の財源として検討をしていく必 要があると考えている。その他の基金については、それぞれの基金目的に沿った事業が発生した際に、適宜取り崩しを行う。</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に発生した熊本・大分地震に対応する災害復旧・復興事業に際し、財政調整基金を取り崩して対応してきた。結果、平成２７年度末で約３７億円ほどあった残高が、平成３０年度末では約２４億円ほどにまで激減した。 令和元年度については、震災後３年を経過し、復旧・復興事業に区切りがついたこと等から、取り崩しから脱却し、１３４百万円の積み増しをすることができた。しかし、令和２年度は令和２年７月豪雨災害の影響やコロナ対策の影響から、財政調整基金からの繰り入れが多く基金残高は３２９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引き続きコロナ対策や令和２年７月豪雨への対応等により財政調整基金からの繰り入れが見込まれている。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減収等、今後の財政不安に備え、第４次行財政改革実施計画に則り、これまで以上の経常経費の削減と投資事業の取捨選択に加え、新たな財源獲得を試みることにより、基金残高を標準財政規模の２５％（２６億円）を維持できるよう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積立、取り崩しともに行っていない。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令和６年度に向け県下統一で整備が進められている消防指令業務の共同運用について、既存の消防指令システム等に係る残債の繰上償還を行う際に、減債基金の取り崩しを予定している。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有形固定資産減価償却率については、類似団体・全国・大分県平均よりも下回っているが、経年で見た場合</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年度決算より上昇している。今後については、公共施設に対する各種の計画に沿って優先順位を付けた、計画的な更新を行う。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41656</xdr:rowOff>
    </xdr:from>
    <xdr:to>
      <xdr:col>23</xdr:col>
      <xdr:colOff>136525</xdr:colOff>
      <xdr:row>29</xdr:row>
      <xdr:rowOff>143256</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64533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63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88138</xdr:rowOff>
    </xdr:from>
    <xdr:to>
      <xdr:col>23</xdr:col>
      <xdr:colOff>85725</xdr:colOff>
      <xdr:row>29</xdr:row>
      <xdr:rowOff>92456</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831713"/>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15748</xdr:rowOff>
    </xdr:from>
    <xdr:to>
      <xdr:col>15</xdr:col>
      <xdr:colOff>187325</xdr:colOff>
      <xdr:row>29</xdr:row>
      <xdr:rowOff>117348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66548</xdr:rowOff>
    </xdr:from>
    <xdr:to>
      <xdr:col>19</xdr:col>
      <xdr:colOff>136525</xdr:colOff>
      <xdr:row>29</xdr:row>
      <xdr:rowOff>88138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8101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66548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79069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146177</xdr:rowOff>
    </xdr:from>
    <xdr:to>
      <xdr:col>7</xdr:col>
      <xdr:colOff>187325</xdr:colOff>
      <xdr:row>29</xdr:row>
      <xdr:rowOff>76327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25527</xdr:rowOff>
    </xdr:from>
    <xdr:to>
      <xdr:col>11</xdr:col>
      <xdr:colOff>136525</xdr:colOff>
      <xdr:row>29</xdr:row>
      <xdr:rowOff>47117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7691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133875</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53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92854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決算よりは減少したものの、類似団体・全国・大分県平均のいずれも上回っている。起債の大半は合併特例債もしくは過疎・辺地債等比較的有利な条件となっているものの、今後も本市では、償還額以上の起債を極力行わないよう、行財政運営に留意するとともに経常的経費部分の圧縮を進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1288</xdr:rowOff>
    </xdr:from>
    <xdr:to>
      <xdr:col>76</xdr:col>
      <xdr:colOff>73025</xdr:colOff>
      <xdr:row>30</xdr:row>
      <xdr:rowOff>102888</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151165</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8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51768</xdr:rowOff>
    </xdr:from>
    <xdr:to>
      <xdr:col>72</xdr:col>
      <xdr:colOff>123825</xdr:colOff>
      <xdr:row>30</xdr:row>
      <xdr:rowOff>153368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52088</xdr:rowOff>
    </xdr:from>
    <xdr:to>
      <xdr:col>76</xdr:col>
      <xdr:colOff>22225</xdr:colOff>
      <xdr:row>30</xdr:row>
      <xdr:rowOff>102568</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967113"/>
          <a:ext cx="7112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78704</xdr:rowOff>
    </xdr:from>
    <xdr:to>
      <xdr:col>68</xdr:col>
      <xdr:colOff>123825</xdr:colOff>
      <xdr:row>31</xdr:row>
      <xdr:rowOff>8854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9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102568</xdr:rowOff>
    </xdr:from>
    <xdr:to>
      <xdr:col>72</xdr:col>
      <xdr:colOff>73025</xdr:colOff>
      <xdr:row>30</xdr:row>
      <xdr:rowOff>129504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017593"/>
          <a:ext cx="762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99163</xdr:rowOff>
    </xdr:from>
    <xdr:to>
      <xdr:col>64</xdr:col>
      <xdr:colOff>123825</xdr:colOff>
      <xdr:row>31</xdr:row>
      <xdr:rowOff>29313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129504</xdr:rowOff>
    </xdr:from>
    <xdr:to>
      <xdr:col>68</xdr:col>
      <xdr:colOff>73025</xdr:colOff>
      <xdr:row>30</xdr:row>
      <xdr:rowOff>149963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044529"/>
          <a:ext cx="762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109855</xdr:rowOff>
    </xdr:from>
    <xdr:to>
      <xdr:col>60</xdr:col>
      <xdr:colOff>123825</xdr:colOff>
      <xdr:row>31</xdr:row>
      <xdr:rowOff>40005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149963</xdr:rowOff>
    </xdr:from>
    <xdr:to>
      <xdr:col>64</xdr:col>
      <xdr:colOff>73025</xdr:colOff>
      <xdr:row>30</xdr:row>
      <xdr:rowOff>160655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064988"/>
          <a:ext cx="762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144495</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05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171431</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0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20440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1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31132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74295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684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493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34290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360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113030</xdr:rowOff>
    </xdr:from>
    <xdr:to>
      <xdr:col>6</xdr:col>
      <xdr:colOff>38100</xdr:colOff>
      <xdr:row>38</xdr:row>
      <xdr:rowOff>43180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163830</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0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34307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86734</xdr:rowOff>
    </xdr:from>
    <xdr:to>
      <xdr:col>54</xdr:col>
      <xdr:colOff>189865</xdr:colOff>
      <xdr:row>41</xdr:row>
      <xdr:rowOff>66599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4584"/>
          <a:ext cx="0" cy="135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70426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0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66599</xdr:rowOff>
    </xdr:from>
    <xdr:to>
      <xdr:col>55</xdr:col>
      <xdr:colOff>88900</xdr:colOff>
      <xdr:row>41</xdr:row>
      <xdr:rowOff>66599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09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33411</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86734</xdr:rowOff>
    </xdr:from>
    <xdr:to>
      <xdr:col>55</xdr:col>
      <xdr:colOff>88900</xdr:colOff>
      <xdr:row>33</xdr:row>
      <xdr:rowOff>86734</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38630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25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15753</xdr:rowOff>
    </xdr:from>
    <xdr:to>
      <xdr:col>55</xdr:col>
      <xdr:colOff>50800</xdr:colOff>
      <xdr:row>40</xdr:row>
      <xdr:rowOff>117353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7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19347</xdr:rowOff>
    </xdr:from>
    <xdr:to>
      <xdr:col>50</xdr:col>
      <xdr:colOff>165100</xdr:colOff>
      <xdr:row>40</xdr:row>
      <xdr:rowOff>120947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7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28088</xdr:rowOff>
    </xdr:from>
    <xdr:to>
      <xdr:col>46</xdr:col>
      <xdr:colOff>38100</xdr:colOff>
      <xdr:row>40</xdr:row>
      <xdr:rowOff>129688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40991</xdr:rowOff>
    </xdr:from>
    <xdr:to>
      <xdr:col>41</xdr:col>
      <xdr:colOff>101600</xdr:colOff>
      <xdr:row>40</xdr:row>
      <xdr:rowOff>142591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38247</xdr:rowOff>
    </xdr:from>
    <xdr:to>
      <xdr:col>36</xdr:col>
      <xdr:colOff>165100</xdr:colOff>
      <xdr:row>40</xdr:row>
      <xdr:rowOff>139847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80913</xdr:rowOff>
    </xdr:from>
    <xdr:to>
      <xdr:col>55</xdr:col>
      <xdr:colOff>50800</xdr:colOff>
      <xdr:row>41</xdr:row>
      <xdr:rowOff>11063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9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167290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83693</xdr:rowOff>
    </xdr:from>
    <xdr:to>
      <xdr:col>50</xdr:col>
      <xdr:colOff>165100</xdr:colOff>
      <xdr:row>41</xdr:row>
      <xdr:rowOff>13843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9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131713</xdr:rowOff>
    </xdr:from>
    <xdr:to>
      <xdr:col>55</xdr:col>
      <xdr:colOff>0</xdr:colOff>
      <xdr:row>40</xdr:row>
      <xdr:rowOff>134493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89713"/>
          <a:ext cx="8382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64546</xdr:rowOff>
    </xdr:from>
    <xdr:to>
      <xdr:col>46</xdr:col>
      <xdr:colOff>38100</xdr:colOff>
      <xdr:row>41</xdr:row>
      <xdr:rowOff>166146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134493</xdr:rowOff>
    </xdr:from>
    <xdr:to>
      <xdr:col>50</xdr:col>
      <xdr:colOff>114300</xdr:colOff>
      <xdr:row>41</xdr:row>
      <xdr:rowOff>115346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92493"/>
          <a:ext cx="889000" cy="15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64609</xdr:rowOff>
    </xdr:from>
    <xdr:to>
      <xdr:col>41</xdr:col>
      <xdr:colOff>101600</xdr:colOff>
      <xdr:row>41</xdr:row>
      <xdr:rowOff>166209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115346</xdr:rowOff>
    </xdr:from>
    <xdr:to>
      <xdr:col>45</xdr:col>
      <xdr:colOff>177800</xdr:colOff>
      <xdr:row>41</xdr:row>
      <xdr:rowOff>115409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44796"/>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62571</xdr:rowOff>
    </xdr:from>
    <xdr:to>
      <xdr:col>36</xdr:col>
      <xdr:colOff>165100</xdr:colOff>
      <xdr:row>41</xdr:row>
      <xdr:rowOff>164171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113371</xdr:rowOff>
    </xdr:from>
    <xdr:to>
      <xdr:col>41</xdr:col>
      <xdr:colOff>50800</xdr:colOff>
      <xdr:row>41</xdr:row>
      <xdr:rowOff>115409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972300" y="714282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137474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6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146215</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159118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156374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7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4970</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03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157273</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8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157336</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8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155298</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141605</xdr:rowOff>
    </xdr:from>
    <xdr:to>
      <xdr:col>24</xdr:col>
      <xdr:colOff>114300</xdr:colOff>
      <xdr:row>62</xdr:row>
      <xdr:rowOff>71755</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4584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164482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100-0000BA000000}"/>
            </a:ext>
          </a:extLst>
        </xdr:cNvPr>
        <xdr:cNvSpPr txBox="1"/>
      </xdr:nvSpPr>
      <xdr:spPr>
        <a:xfrm>
          <a:off x="4673600" y="1045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20955</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3797300" y="106203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61</xdr:row>
      <xdr:rowOff>161925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908300" y="105994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140970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019300" y="10568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31115</xdr:rowOff>
    </xdr:from>
    <xdr:to>
      <xdr:col>6</xdr:col>
      <xdr:colOff>38100</xdr:colOff>
      <xdr:row>61</xdr:row>
      <xdr:rowOff>132715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81915</xdr:rowOff>
    </xdr:from>
    <xdr:to>
      <xdr:col>10</xdr:col>
      <xdr:colOff>114300</xdr:colOff>
      <xdr:row>61</xdr:row>
      <xdr:rowOff>110490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130300" y="105403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57802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34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6367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135521</xdr:rowOff>
    </xdr:from>
    <xdr:to>
      <xdr:col>55</xdr:col>
      <xdr:colOff>50800</xdr:colOff>
      <xdr:row>61</xdr:row>
      <xdr:rowOff>65671</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4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158398</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2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142302</xdr:rowOff>
    </xdr:from>
    <xdr:to>
      <xdr:col>50</xdr:col>
      <xdr:colOff>165100</xdr:colOff>
      <xdr:row>61</xdr:row>
      <xdr:rowOff>72452</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4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14871</xdr:rowOff>
    </xdr:from>
    <xdr:to>
      <xdr:col>55</xdr:col>
      <xdr:colOff>0</xdr:colOff>
      <xdr:row>61</xdr:row>
      <xdr:rowOff>21652</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47332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150276</xdr:rowOff>
    </xdr:from>
    <xdr:to>
      <xdr:col>46</xdr:col>
      <xdr:colOff>38100</xdr:colOff>
      <xdr:row>61</xdr:row>
      <xdr:rowOff>80426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4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21652</xdr:rowOff>
    </xdr:from>
    <xdr:to>
      <xdr:col>50</xdr:col>
      <xdr:colOff>114300</xdr:colOff>
      <xdr:row>61</xdr:row>
      <xdr:rowOff>29626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480102"/>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152043</xdr:rowOff>
    </xdr:from>
    <xdr:to>
      <xdr:col>41</xdr:col>
      <xdr:colOff>101600</xdr:colOff>
      <xdr:row>61</xdr:row>
      <xdr:rowOff>82193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4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29626</xdr:rowOff>
    </xdr:from>
    <xdr:to>
      <xdr:col>45</xdr:col>
      <xdr:colOff>177800</xdr:colOff>
      <xdr:row>61</xdr:row>
      <xdr:rowOff>31393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488076"/>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156938</xdr:rowOff>
    </xdr:from>
    <xdr:to>
      <xdr:col>36</xdr:col>
      <xdr:colOff>165100</xdr:colOff>
      <xdr:row>61</xdr:row>
      <xdr:rowOff>87088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4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31393</xdr:rowOff>
    </xdr:from>
    <xdr:to>
      <xdr:col>41</xdr:col>
      <xdr:colOff>50800</xdr:colOff>
      <xdr:row>61</xdr:row>
      <xdr:rowOff>36288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489843"/>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88979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0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96953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21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98720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21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103615</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2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32386</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797300" y="144170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128270</xdr:rowOff>
    </xdr:from>
    <xdr:to>
      <xdr:col>15</xdr:col>
      <xdr:colOff>101600</xdr:colOff>
      <xdr:row>84</xdr:row>
      <xdr:rowOff>58420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15239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908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165736</xdr:rowOff>
    </xdr:from>
    <xdr:to>
      <xdr:col>15</xdr:col>
      <xdr:colOff>50800</xdr:colOff>
      <xdr:row>84</xdr:row>
      <xdr:rowOff>7620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3960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86361</xdr:rowOff>
    </xdr:from>
    <xdr:to>
      <xdr:col>6</xdr:col>
      <xdr:colOff>38100</xdr:colOff>
      <xdr:row>84</xdr:row>
      <xdr:rowOff>16511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137161</xdr:rowOff>
    </xdr:from>
    <xdr:to>
      <xdr:col>10</xdr:col>
      <xdr:colOff>114300</xdr:colOff>
      <xdr:row>83</xdr:row>
      <xdr:rowOff>165736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3675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49547</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7638</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116642</xdr:rowOff>
    </xdr:from>
    <xdr:to>
      <xdr:col>55</xdr:col>
      <xdr:colOff>50800</xdr:colOff>
      <xdr:row>86</xdr:row>
      <xdr:rowOff>46792</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46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116642</xdr:rowOff>
    </xdr:from>
    <xdr:to>
      <xdr:col>50</xdr:col>
      <xdr:colOff>165100</xdr:colOff>
      <xdr:row>86</xdr:row>
      <xdr:rowOff>46792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46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167442</xdr:rowOff>
    </xdr:from>
    <xdr:to>
      <xdr:col>55</xdr:col>
      <xdr:colOff>0</xdr:colOff>
      <xdr:row>85</xdr:row>
      <xdr:rowOff>167442</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9639300" y="14740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116687</xdr:rowOff>
    </xdr:from>
    <xdr:to>
      <xdr:col>46</xdr:col>
      <xdr:colOff>38100</xdr:colOff>
      <xdr:row>86</xdr:row>
      <xdr:rowOff>46837</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167442</xdr:rowOff>
    </xdr:from>
    <xdr:to>
      <xdr:col>50</xdr:col>
      <xdr:colOff>114300</xdr:colOff>
      <xdr:row>85</xdr:row>
      <xdr:rowOff>167487</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8750300" y="1474069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114264</xdr:rowOff>
    </xdr:from>
    <xdr:to>
      <xdr:col>41</xdr:col>
      <xdr:colOff>101600</xdr:colOff>
      <xdr:row>86</xdr:row>
      <xdr:rowOff>44414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46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165064</xdr:rowOff>
    </xdr:from>
    <xdr:to>
      <xdr:col>45</xdr:col>
      <xdr:colOff>177800</xdr:colOff>
      <xdr:row>85</xdr:row>
      <xdr:rowOff>167487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7861300" y="1473831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114675</xdr:rowOff>
    </xdr:from>
    <xdr:to>
      <xdr:col>36</xdr:col>
      <xdr:colOff>165100</xdr:colOff>
      <xdr:row>86</xdr:row>
      <xdr:rowOff>44825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468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165064</xdr:rowOff>
    </xdr:from>
    <xdr:to>
      <xdr:col>41</xdr:col>
      <xdr:colOff>50800</xdr:colOff>
      <xdr:row>85</xdr:row>
      <xdr:rowOff>165475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473831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37919</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478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37964</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35541</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478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35952</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4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1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100-00009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100-0000A1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100-0000A3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125021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100-0000AF010000}"/>
            </a:ext>
          </a:extLst>
        </xdr:cNvPr>
        <xdr:cNvSpPr txBox="1"/>
      </xdr:nvSpPr>
      <xdr:spPr>
        <a:xfrm>
          <a:off x="16357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152944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5481300" y="645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90896</xdr:rowOff>
    </xdr:from>
    <xdr:to>
      <xdr:col>81</xdr:col>
      <xdr:colOff>50800</xdr:colOff>
      <xdr:row>37</xdr:row>
      <xdr:rowOff>113756</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592300" y="6434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147864</xdr:rowOff>
    </xdr:from>
    <xdr:to>
      <xdr:col>72</xdr:col>
      <xdr:colOff>38100</xdr:colOff>
      <xdr:row>37</xdr:row>
      <xdr:rowOff>78014</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652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27214</xdr:rowOff>
    </xdr:from>
    <xdr:to>
      <xdr:col>76</xdr:col>
      <xdr:colOff>114300</xdr:colOff>
      <xdr:row>37</xdr:row>
      <xdr:rowOff>90896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703300" y="637086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33564</xdr:rowOff>
    </xdr:from>
    <xdr:to>
      <xdr:col>67</xdr:col>
      <xdr:colOff>101600</xdr:colOff>
      <xdr:row>37</xdr:row>
      <xdr:rowOff>135164</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76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27214</xdr:rowOff>
    </xdr:from>
    <xdr:to>
      <xdr:col>71</xdr:col>
      <xdr:colOff>177800</xdr:colOff>
      <xdr:row>37</xdr:row>
      <xdr:rowOff>84364</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2814300" y="63708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158223</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94541</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151691</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15603</xdr:rowOff>
    </xdr:from>
    <xdr:to>
      <xdr:col>116</xdr:col>
      <xdr:colOff>114300</xdr:colOff>
      <xdr:row>41</xdr:row>
      <xdr:rowOff>117203</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165480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702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66403</xdr:rowOff>
    </xdr:from>
    <xdr:to>
      <xdr:col>116</xdr:col>
      <xdr:colOff>63500</xdr:colOff>
      <xdr:row>41</xdr:row>
      <xdr:rowOff>68035</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709585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18869</xdr:rowOff>
    </xdr:from>
    <xdr:to>
      <xdr:col>107</xdr:col>
      <xdr:colOff>101600</xdr:colOff>
      <xdr:row>41</xdr:row>
      <xdr:rowOff>120469</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69669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70974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28666</xdr:rowOff>
    </xdr:from>
    <xdr:to>
      <xdr:col>102</xdr:col>
      <xdr:colOff>165100</xdr:colOff>
      <xdr:row>41</xdr:row>
      <xdr:rowOff>130266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69669</xdr:rowOff>
    </xdr:from>
    <xdr:to>
      <xdr:col>107</xdr:col>
      <xdr:colOff>50800</xdr:colOff>
      <xdr:row>41</xdr:row>
      <xdr:rowOff>79466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70991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10704</xdr:rowOff>
    </xdr:from>
    <xdr:to>
      <xdr:col>98</xdr:col>
      <xdr:colOff>38100</xdr:colOff>
      <xdr:row>41</xdr:row>
      <xdr:rowOff>112304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61504</xdr:rowOff>
    </xdr:from>
    <xdr:to>
      <xdr:col>102</xdr:col>
      <xdr:colOff>114300</xdr:colOff>
      <xdr:row>41</xdr:row>
      <xdr:rowOff>79466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70909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111596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1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121393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1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103431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118745</xdr:rowOff>
    </xdr:from>
    <xdr:to>
      <xdr:col>85</xdr:col>
      <xdr:colOff>177800</xdr:colOff>
      <xdr:row>59</xdr:row>
      <xdr:rowOff>48895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141622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28575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1136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28575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1117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123825</xdr:rowOff>
    </xdr:from>
    <xdr:to>
      <xdr:col>76</xdr:col>
      <xdr:colOff>114300</xdr:colOff>
      <xdr:row>58</xdr:row>
      <xdr:rowOff>167640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0679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69215</xdr:rowOff>
    </xdr:from>
    <xdr:to>
      <xdr:col>67</xdr:col>
      <xdr:colOff>101600</xdr:colOff>
      <xdr:row>58</xdr:row>
      <xdr:rowOff>170815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120015</xdr:rowOff>
    </xdr:from>
    <xdr:to>
      <xdr:col>71</xdr:col>
      <xdr:colOff>177800</xdr:colOff>
      <xdr:row>58</xdr:row>
      <xdr:rowOff>123825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0641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95902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19702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15892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140733</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59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57976</xdr:rowOff>
    </xdr:from>
    <xdr:to>
      <xdr:col>112</xdr:col>
      <xdr:colOff>38100</xdr:colOff>
      <xdr:row>62</xdr:row>
      <xdr:rowOff>159576</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6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108776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73505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60643</xdr:rowOff>
    </xdr:from>
    <xdr:to>
      <xdr:col>107</xdr:col>
      <xdr:colOff>101600</xdr:colOff>
      <xdr:row>62</xdr:row>
      <xdr:rowOff>162243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108776</xdr:rowOff>
    </xdr:from>
    <xdr:to>
      <xdr:col>111</xdr:col>
      <xdr:colOff>177800</xdr:colOff>
      <xdr:row>62</xdr:row>
      <xdr:rowOff>111443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7386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59499</xdr:rowOff>
    </xdr:from>
    <xdr:to>
      <xdr:col>102</xdr:col>
      <xdr:colOff>165100</xdr:colOff>
      <xdr:row>62</xdr:row>
      <xdr:rowOff>161099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110299</xdr:rowOff>
    </xdr:from>
    <xdr:to>
      <xdr:col>107</xdr:col>
      <xdr:colOff>50800</xdr:colOff>
      <xdr:row>62</xdr:row>
      <xdr:rowOff>111443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9545300" y="107401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11874</xdr:rowOff>
    </xdr:from>
    <xdr:to>
      <xdr:col>98</xdr:col>
      <xdr:colOff>38100</xdr:colOff>
      <xdr:row>62</xdr:row>
      <xdr:rowOff>113474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6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62674</xdr:rowOff>
    </xdr:from>
    <xdr:to>
      <xdr:col>102</xdr:col>
      <xdr:colOff>114300</xdr:colOff>
      <xdr:row>62</xdr:row>
      <xdr:rowOff>110299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656300" y="1069257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150703</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7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153370</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152226</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78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104601</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73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37919</xdr:rowOff>
    </xdr:from>
    <xdr:to>
      <xdr:col>81</xdr:col>
      <xdr:colOff>101600</xdr:colOff>
      <xdr:row>79</xdr:row>
      <xdr:rowOff>139519</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88719</xdr:rowOff>
    </xdr:from>
    <xdr:to>
      <xdr:col>85</xdr:col>
      <xdr:colOff>127000</xdr:colOff>
      <xdr:row>79</xdr:row>
      <xdr:rowOff>167095</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3633269"/>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130992</xdr:rowOff>
    </xdr:from>
    <xdr:to>
      <xdr:col>76</xdr:col>
      <xdr:colOff>165100</xdr:colOff>
      <xdr:row>79</xdr:row>
      <xdr:rowOff>61142</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10342</xdr:rowOff>
    </xdr:from>
    <xdr:to>
      <xdr:col>81</xdr:col>
      <xdr:colOff>50800</xdr:colOff>
      <xdr:row>79</xdr:row>
      <xdr:rowOff>88719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35548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3811</xdr:rowOff>
    </xdr:from>
    <xdr:to>
      <xdr:col>76</xdr:col>
      <xdr:colOff>114300</xdr:colOff>
      <xdr:row>79</xdr:row>
      <xdr:rowOff>10342</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3548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52614</xdr:rowOff>
    </xdr:from>
    <xdr:to>
      <xdr:col>67</xdr:col>
      <xdr:colOff>101600</xdr:colOff>
      <xdr:row>78</xdr:row>
      <xdr:rowOff>154214</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103414</xdr:rowOff>
    </xdr:from>
    <xdr:to>
      <xdr:col>71</xdr:col>
      <xdr:colOff>177800</xdr:colOff>
      <xdr:row>79</xdr:row>
      <xdr:rowOff>3811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34765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156046</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77669</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170741</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31750</xdr:rowOff>
    </xdr:from>
    <xdr:to>
      <xdr:col>107</xdr:col>
      <xdr:colOff>101600</xdr:colOff>
      <xdr:row>85</xdr:row>
      <xdr:rowOff>133350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82550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0434300" y="1464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82550</xdr:rowOff>
    </xdr:from>
    <xdr:to>
      <xdr:col>107</xdr:col>
      <xdr:colOff>50800</xdr:colOff>
      <xdr:row>85</xdr:row>
      <xdr:rowOff>120650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9545300" y="1465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120650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8656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124477</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20199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8421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90170</xdr:rowOff>
    </xdr:from>
    <xdr:to>
      <xdr:col>85</xdr:col>
      <xdr:colOff>177800</xdr:colOff>
      <xdr:row>104</xdr:row>
      <xdr:rowOff>20320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6268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113047</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6357600"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103</xdr:row>
      <xdr:rowOff>140970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5481300" y="17766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72389</xdr:rowOff>
    </xdr:from>
    <xdr:to>
      <xdr:col>81</xdr:col>
      <xdr:colOff>50800</xdr:colOff>
      <xdr:row>103</xdr:row>
      <xdr:rowOff>106680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4592300" y="17731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72389</xdr:rowOff>
    </xdr:from>
    <xdr:to>
      <xdr:col>76</xdr:col>
      <xdr:colOff>114300</xdr:colOff>
      <xdr:row>104</xdr:row>
      <xdr:rowOff>85725</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3703300" y="17731739"/>
          <a:ext cx="889000" cy="18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114936</xdr:rowOff>
    </xdr:from>
    <xdr:to>
      <xdr:col>67</xdr:col>
      <xdr:colOff>101600</xdr:colOff>
      <xdr:row>104</xdr:row>
      <xdr:rowOff>45086</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763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165736</xdr:rowOff>
    </xdr:from>
    <xdr:to>
      <xdr:col>71</xdr:col>
      <xdr:colOff>177800</xdr:colOff>
      <xdr:row>104</xdr:row>
      <xdr:rowOff>85725</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814300" y="178250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153052</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61613</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76836</xdr:rowOff>
    </xdr:from>
    <xdr:to>
      <xdr:col>116</xdr:col>
      <xdr:colOff>114300</xdr:colOff>
      <xdr:row>102</xdr:row>
      <xdr:rowOff>6986</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99713</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72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90170</xdr:rowOff>
    </xdr:from>
    <xdr:to>
      <xdr:col>112</xdr:col>
      <xdr:colOff>38100</xdr:colOff>
      <xdr:row>102</xdr:row>
      <xdr:rowOff>20320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127636</xdr:rowOff>
    </xdr:from>
    <xdr:to>
      <xdr:col>116</xdr:col>
      <xdr:colOff>63500</xdr:colOff>
      <xdr:row>101</xdr:row>
      <xdr:rowOff>140970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74440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101600</xdr:rowOff>
    </xdr:from>
    <xdr:to>
      <xdr:col>107</xdr:col>
      <xdr:colOff>101600</xdr:colOff>
      <xdr:row>102</xdr:row>
      <xdr:rowOff>31750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140970</xdr:rowOff>
    </xdr:from>
    <xdr:to>
      <xdr:col>111</xdr:col>
      <xdr:colOff>177800</xdr:colOff>
      <xdr:row>101</xdr:row>
      <xdr:rowOff>152400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7457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10161</xdr:rowOff>
    </xdr:from>
    <xdr:to>
      <xdr:col>102</xdr:col>
      <xdr:colOff>165100</xdr:colOff>
      <xdr:row>102</xdr:row>
      <xdr:rowOff>111761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152400</xdr:rowOff>
    </xdr:from>
    <xdr:to>
      <xdr:col>107</xdr:col>
      <xdr:colOff>50800</xdr:colOff>
      <xdr:row>102</xdr:row>
      <xdr:rowOff>60961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74688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19686</xdr:rowOff>
    </xdr:from>
    <xdr:to>
      <xdr:col>98</xdr:col>
      <xdr:colOff>38100</xdr:colOff>
      <xdr:row>103</xdr:row>
      <xdr:rowOff>121286</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60961</xdr:rowOff>
    </xdr:from>
    <xdr:to>
      <xdr:col>102</xdr:col>
      <xdr:colOff>114300</xdr:colOff>
      <xdr:row>103</xdr:row>
      <xdr:rowOff>70486</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754886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36847</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48277</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128288</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137813</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有形固定資産減価償却率で類似団体平均を上回っている「公営住宅」について「由布市公共施設個別計画」では廃止や解体の方針が確定している施設が多く今後数値は下がっていくものと思われる。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道路については、類似団体平均を上回っているが減らすことはできないため優先順位をつけ、修繕を施していくこととする。</a:t>
          </a:r>
          <a:endParaRPr lang="ja-JP" altLang="ja-JP" sz="1400">
            <a:effectLst/>
          </a:endParaRPr>
        </a:p>
        <a:p>
          <a:r>
            <a:rPr kumimoji="1" lang="ja-JP" altLang="ja-JP" sz="1100">
              <a:solidFill>
                <a:schemeClr val="dk1"/>
              </a:solidFill>
              <a:effectLst/>
              <a:latin typeface="+mn-lt"/>
              <a:ea typeface="+mn-ea"/>
              <a:cs typeface="+mn-cs"/>
            </a:rPr>
            <a:t>有形固定資産減価償却率で類似団体平均を下回っている「公民館」について、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人当たりの面積が類似団体を大きく上回っており、経年比較でも増加傾向にある。同計画に基づき、今後は住民との協議を行い適正化を図っていく。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50165</xdr:rowOff>
    </xdr:from>
    <xdr:to>
      <xdr:col>20</xdr:col>
      <xdr:colOff>38100</xdr:colOff>
      <xdr:row>62</xdr:row>
      <xdr:rowOff>151765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100965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107099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100965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7080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158750</xdr:rowOff>
    </xdr:from>
    <xdr:to>
      <xdr:col>10</xdr:col>
      <xdr:colOff>165100</xdr:colOff>
      <xdr:row>63</xdr:row>
      <xdr:rowOff>88900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78105</xdr:rowOff>
    </xdr:from>
    <xdr:to>
      <xdr:col>15</xdr:col>
      <xdr:colOff>50800</xdr:colOff>
      <xdr:row>63</xdr:row>
      <xdr:rowOff>38100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019300" y="1070800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59690</xdr:rowOff>
    </xdr:from>
    <xdr:to>
      <xdr:col>6</xdr:col>
      <xdr:colOff>38100</xdr:colOff>
      <xdr:row>62</xdr:row>
      <xdr:rowOff>161290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110490</xdr:rowOff>
    </xdr:from>
    <xdr:to>
      <xdr:col>10</xdr:col>
      <xdr:colOff>114300</xdr:colOff>
      <xdr:row>63</xdr:row>
      <xdr:rowOff>38100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7403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142892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80027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152417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61976</xdr:rowOff>
    </xdr:from>
    <xdr:to>
      <xdr:col>55</xdr:col>
      <xdr:colOff>50800</xdr:colOff>
      <xdr:row>63</xdr:row>
      <xdr:rowOff>163576</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8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40403</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8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108077</xdr:rowOff>
    </xdr:from>
    <xdr:to>
      <xdr:col>50</xdr:col>
      <xdr:colOff>165100</xdr:colOff>
      <xdr:row>64</xdr:row>
      <xdr:rowOff>38227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112776</xdr:rowOff>
    </xdr:from>
    <xdr:to>
      <xdr:col>55</xdr:col>
      <xdr:colOff>0</xdr:colOff>
      <xdr:row>63</xdr:row>
      <xdr:rowOff>158877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914126"/>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108839</xdr:rowOff>
    </xdr:from>
    <xdr:to>
      <xdr:col>46</xdr:col>
      <xdr:colOff>38100</xdr:colOff>
      <xdr:row>64</xdr:row>
      <xdr:rowOff>38989</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158877</xdr:rowOff>
    </xdr:from>
    <xdr:to>
      <xdr:col>50</xdr:col>
      <xdr:colOff>114300</xdr:colOff>
      <xdr:row>63</xdr:row>
      <xdr:rowOff>159639</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9602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159639</xdr:rowOff>
    </xdr:from>
    <xdr:to>
      <xdr:col>45</xdr:col>
      <xdr:colOff>177800</xdr:colOff>
      <xdr:row>63</xdr:row>
      <xdr:rowOff>160020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9609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90932</xdr:rowOff>
    </xdr:from>
    <xdr:to>
      <xdr:col>36</xdr:col>
      <xdr:colOff>165100</xdr:colOff>
      <xdr:row>64</xdr:row>
      <xdr:rowOff>21082</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141732</xdr:rowOff>
    </xdr:from>
    <xdr:to>
      <xdr:col>41</xdr:col>
      <xdr:colOff>50800</xdr:colOff>
      <xdr:row>63</xdr:row>
      <xdr:rowOff>160020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972300" y="1094308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29354</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30116</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12209</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2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0000000-0008-0000-02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00000000-0008-0000-0200-0000C000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200-0000C200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200-0000CE000000}"/>
            </a:ext>
          </a:extLst>
        </xdr:cNvPr>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122827</xdr:rowOff>
    </xdr:from>
    <xdr:to>
      <xdr:col>20</xdr:col>
      <xdr:colOff>38100</xdr:colOff>
      <xdr:row>82</xdr:row>
      <xdr:rowOff>52977</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3746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82</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3797300" y="140610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88537</xdr:rowOff>
    </xdr:from>
    <xdr:to>
      <xdr:col>15</xdr:col>
      <xdr:colOff>101600</xdr:colOff>
      <xdr:row>82</xdr:row>
      <xdr:rowOff>18687</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857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139337</xdr:rowOff>
    </xdr:from>
    <xdr:to>
      <xdr:col>19</xdr:col>
      <xdr:colOff>177800</xdr:colOff>
      <xdr:row>82</xdr:row>
      <xdr:rowOff>2177</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908300" y="140267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54248</xdr:rowOff>
    </xdr:from>
    <xdr:to>
      <xdr:col>10</xdr:col>
      <xdr:colOff>165100</xdr:colOff>
      <xdr:row>81</xdr:row>
      <xdr:rowOff>155848</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968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105048</xdr:rowOff>
    </xdr:from>
    <xdr:to>
      <xdr:col>15</xdr:col>
      <xdr:colOff>50800</xdr:colOff>
      <xdr:row>81</xdr:row>
      <xdr:rowOff>139337</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019300" y="139924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18324</xdr:rowOff>
    </xdr:from>
    <xdr:to>
      <xdr:col>6</xdr:col>
      <xdr:colOff>38100</xdr:colOff>
      <xdr:row>81</xdr:row>
      <xdr:rowOff>119924</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79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69124</xdr:rowOff>
    </xdr:from>
    <xdr:to>
      <xdr:col>10</xdr:col>
      <xdr:colOff>114300</xdr:colOff>
      <xdr:row>81</xdr:row>
      <xdr:rowOff>105048</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130300" y="139565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69504</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35214</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925</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136451</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200-0000DE000000}"/>
            </a:ext>
          </a:extLst>
        </xdr:cNvPr>
        <xdr:cNvSpPr txBox="1"/>
      </xdr:nvSpPr>
      <xdr:spPr>
        <a:xfrm>
          <a:off x="927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83820</xdr:rowOff>
    </xdr:from>
    <xdr:to>
      <xdr:col>50</xdr:col>
      <xdr:colOff>165100</xdr:colOff>
      <xdr:row>86</xdr:row>
      <xdr:rowOff>13970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134620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7066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85089</xdr:rowOff>
    </xdr:from>
    <xdr:to>
      <xdr:col>46</xdr:col>
      <xdr:colOff>38100</xdr:colOff>
      <xdr:row>86</xdr:row>
      <xdr:rowOff>15239</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134620</xdr:rowOff>
    </xdr:from>
    <xdr:to>
      <xdr:col>50</xdr:col>
      <xdr:colOff>114300</xdr:colOff>
      <xdr:row>85</xdr:row>
      <xdr:rowOff>135889</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7078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135889</xdr:rowOff>
    </xdr:from>
    <xdr:to>
      <xdr:col>45</xdr:col>
      <xdr:colOff>177800</xdr:colOff>
      <xdr:row>85</xdr:row>
      <xdr:rowOff>137161</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709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87630</xdr:rowOff>
    </xdr:from>
    <xdr:to>
      <xdr:col>36</xdr:col>
      <xdr:colOff>165100</xdr:colOff>
      <xdr:row>86</xdr:row>
      <xdr:rowOff>17780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137161</xdr:rowOff>
    </xdr:from>
    <xdr:to>
      <xdr:col>41</xdr:col>
      <xdr:colOff>50800</xdr:colOff>
      <xdr:row>85</xdr:row>
      <xdr:rowOff>138430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7104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5097</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4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6366</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8907</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2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2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200-000034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200-00003601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4584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41746</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200-000042010000}"/>
            </a:ext>
          </a:extLst>
        </xdr:cNvPr>
        <xdr:cNvSpPr txBox="1"/>
      </xdr:nvSpPr>
      <xdr:spPr>
        <a:xfrm>
          <a:off x="4673600" y="1770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3746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69669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3797300" y="178678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77832</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2908300" y="178678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33564</xdr:rowOff>
    </xdr:from>
    <xdr:to>
      <xdr:col>10</xdr:col>
      <xdr:colOff>165100</xdr:colOff>
      <xdr:row>104</xdr:row>
      <xdr:rowOff>135164</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968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77832</xdr:rowOff>
    </xdr:from>
    <xdr:to>
      <xdr:col>15</xdr:col>
      <xdr:colOff>50800</xdr:colOff>
      <xdr:row>104</xdr:row>
      <xdr:rowOff>84364</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2019300" y="179086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146231</xdr:rowOff>
    </xdr:from>
    <xdr:to>
      <xdr:col>6</xdr:col>
      <xdr:colOff>38100</xdr:colOff>
      <xdr:row>102</xdr:row>
      <xdr:rowOff>76381</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079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25581</xdr:rowOff>
    </xdr:from>
    <xdr:to>
      <xdr:col>10</xdr:col>
      <xdr:colOff>114300</xdr:colOff>
      <xdr:row>104</xdr:row>
      <xdr:rowOff>84364</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130300" y="17513481"/>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104339</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200-00004F010000}"/>
            </a:ext>
          </a:extLst>
        </xdr:cNvPr>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200-000050010000}"/>
            </a:ext>
          </a:extLst>
        </xdr:cNvPr>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126291</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200-000051010000}"/>
            </a:ext>
          </a:extLst>
        </xdr:cNvPr>
        <xdr:cNvSpPr txBox="1"/>
      </xdr:nvSpPr>
      <xdr:spPr>
        <a:xfrm>
          <a:off x="1816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92908</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200-000052010000}"/>
            </a:ext>
          </a:extLst>
        </xdr:cNvPr>
        <xdr:cNvSpPr txBox="1"/>
      </xdr:nvSpPr>
      <xdr:spPr>
        <a:xfrm>
          <a:off x="927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23495</xdr:rowOff>
    </xdr:from>
    <xdr:to>
      <xdr:col>55</xdr:col>
      <xdr:colOff>50800</xdr:colOff>
      <xdr:row>108</xdr:row>
      <xdr:rowOff>125095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04267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109872</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200-00007B010000}"/>
            </a:ext>
          </a:extLst>
        </xdr:cNvPr>
        <xdr:cNvSpPr txBox="1"/>
      </xdr:nvSpPr>
      <xdr:spPr>
        <a:xfrm>
          <a:off x="10515600" y="184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958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74295</xdr:rowOff>
    </xdr:from>
    <xdr:to>
      <xdr:col>55</xdr:col>
      <xdr:colOff>0</xdr:colOff>
      <xdr:row>108</xdr:row>
      <xdr:rowOff>76200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9639300" y="18590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164464</xdr:rowOff>
    </xdr:from>
    <xdr:to>
      <xdr:col>46</xdr:col>
      <xdr:colOff>38100</xdr:colOff>
      <xdr:row>108</xdr:row>
      <xdr:rowOff>94614</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8699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43814</xdr:rowOff>
    </xdr:from>
    <xdr:to>
      <xdr:col>50</xdr:col>
      <xdr:colOff>114300</xdr:colOff>
      <xdr:row>108</xdr:row>
      <xdr:rowOff>76200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8750300" y="185604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166370</xdr:rowOff>
    </xdr:from>
    <xdr:to>
      <xdr:col>41</xdr:col>
      <xdr:colOff>101600</xdr:colOff>
      <xdr:row>108</xdr:row>
      <xdr:rowOff>96520</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7810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43814</xdr:rowOff>
    </xdr:from>
    <xdr:to>
      <xdr:col>45</xdr:col>
      <xdr:colOff>177800</xdr:colOff>
      <xdr:row>108</xdr:row>
      <xdr:rowOff>45720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7861300" y="1856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48261</xdr:rowOff>
    </xdr:from>
    <xdr:to>
      <xdr:col>36</xdr:col>
      <xdr:colOff>165100</xdr:colOff>
      <xdr:row>108</xdr:row>
      <xdr:rowOff>149861</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6921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45720</xdr:rowOff>
    </xdr:from>
    <xdr:to>
      <xdr:col>41</xdr:col>
      <xdr:colOff>50800</xdr:colOff>
      <xdr:row>108</xdr:row>
      <xdr:rowOff>99061</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6972300" y="18562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a:extLst>
            <a:ext uri="{FF2B5EF4-FFF2-40B4-BE49-F238E27FC236}">
              <a16:creationId xmlns:a16="http://schemas.microsoft.com/office/drawing/2014/main" id="{00000000-0008-0000-0200-000084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a:extLst>
            <a:ext uri="{FF2B5EF4-FFF2-40B4-BE49-F238E27FC236}">
              <a16:creationId xmlns:a16="http://schemas.microsoft.com/office/drawing/2014/main" id="{00000000-0008-0000-0200-000085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id="{00000000-0008-0000-0200-000086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id="{00000000-0008-0000-0200-000087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392" name="n_1mainValue【市民会館】&#10;一人当たり面積">
          <a:extLst>
            <a:ext uri="{FF2B5EF4-FFF2-40B4-BE49-F238E27FC236}">
              <a16:creationId xmlns:a16="http://schemas.microsoft.com/office/drawing/2014/main" id="{00000000-0008-0000-0200-000088010000}"/>
            </a:ext>
          </a:extLst>
        </xdr:cNvPr>
        <xdr:cNvSpPr txBox="1"/>
      </xdr:nvSpPr>
      <xdr:spPr>
        <a:xfrm>
          <a:off x="9391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85741</xdr:rowOff>
    </xdr:from>
    <xdr:ext cx="469744" cy="259045"/>
    <xdr:sp macro="" textlink="">
      <xdr:nvSpPr>
        <xdr:cNvPr id="393" name="n_2mainValue【市民会館】&#10;一人当たり面積">
          <a:extLst>
            <a:ext uri="{FF2B5EF4-FFF2-40B4-BE49-F238E27FC236}">
              <a16:creationId xmlns:a16="http://schemas.microsoft.com/office/drawing/2014/main" id="{00000000-0008-0000-0200-000089010000}"/>
            </a:ext>
          </a:extLst>
        </xdr:cNvPr>
        <xdr:cNvSpPr txBox="1"/>
      </xdr:nvSpPr>
      <xdr:spPr>
        <a:xfrm>
          <a:off x="8515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87647</xdr:rowOff>
    </xdr:from>
    <xdr:ext cx="469744" cy="259045"/>
    <xdr:sp macro="" textlink="">
      <xdr:nvSpPr>
        <xdr:cNvPr id="394" name="n_3mainValue【市民会館】&#10;一人当たり面積">
          <a:extLst>
            <a:ext uri="{FF2B5EF4-FFF2-40B4-BE49-F238E27FC236}">
              <a16:creationId xmlns:a16="http://schemas.microsoft.com/office/drawing/2014/main" id="{00000000-0008-0000-0200-00008A010000}"/>
            </a:ext>
          </a:extLst>
        </xdr:cNvPr>
        <xdr:cNvSpPr txBox="1"/>
      </xdr:nvSpPr>
      <xdr:spPr>
        <a:xfrm>
          <a:off x="7626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140988</xdr:rowOff>
    </xdr:from>
    <xdr:ext cx="469744" cy="259045"/>
    <xdr:sp macro="" textlink="">
      <xdr:nvSpPr>
        <xdr:cNvPr id="395" name="n_4mainValue【市民会館】&#10;一人当たり面積">
          <a:extLst>
            <a:ext uri="{FF2B5EF4-FFF2-40B4-BE49-F238E27FC236}">
              <a16:creationId xmlns:a16="http://schemas.microsoft.com/office/drawing/2014/main" id="{00000000-0008-0000-0200-00008B010000}"/>
            </a:ext>
          </a:extLst>
        </xdr:cNvPr>
        <xdr:cNvSpPr txBox="1"/>
      </xdr:nvSpPr>
      <xdr:spPr>
        <a:xfrm>
          <a:off x="6737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2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2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00000000-0008-0000-0200-0000A8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200-0000AA01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59707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200-0000B6010000}"/>
            </a:ext>
          </a:extLst>
        </xdr:cNvPr>
        <xdr:cNvSpPr txBox="1"/>
      </xdr:nvSpPr>
      <xdr:spPr>
        <a:xfrm>
          <a:off x="16357600"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87630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5481300" y="65602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121739</xdr:rowOff>
    </xdr:from>
    <xdr:to>
      <xdr:col>76</xdr:col>
      <xdr:colOff>165100</xdr:colOff>
      <xdr:row>38</xdr:row>
      <xdr:rowOff>51888</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4541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xdr:rowOff>
    </xdr:from>
    <xdr:to>
      <xdr:col>81</xdr:col>
      <xdr:colOff>50800</xdr:colOff>
      <xdr:row>38</xdr:row>
      <xdr:rowOff>45176</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592300" y="65161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3652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1088</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3703300" y="64753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157662</xdr:rowOff>
    </xdr:from>
    <xdr:to>
      <xdr:col>67</xdr:col>
      <xdr:colOff>101600</xdr:colOff>
      <xdr:row>41</xdr:row>
      <xdr:rowOff>87812</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2763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41</xdr:row>
      <xdr:rowOff>37012</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12814300" y="6475367"/>
          <a:ext cx="889000" cy="59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112503</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5266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68416</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4389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2194</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3500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78939</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2611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2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200-0000DD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200-0000DF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200-0000E101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59720</xdr:rowOff>
    </xdr:from>
    <xdr:to>
      <xdr:col>116</xdr:col>
      <xdr:colOff>114300</xdr:colOff>
      <xdr:row>40</xdr:row>
      <xdr:rowOff>161320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2110700" y="6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38147</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200-0000ED010000}"/>
            </a:ext>
          </a:extLst>
        </xdr:cNvPr>
        <xdr:cNvSpPr txBox="1"/>
      </xdr:nvSpPr>
      <xdr:spPr>
        <a:xfrm>
          <a:off x="22199600" y="68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91196</xdr:rowOff>
    </xdr:from>
    <xdr:to>
      <xdr:col>112</xdr:col>
      <xdr:colOff>38100</xdr:colOff>
      <xdr:row>41</xdr:row>
      <xdr:rowOff>21346</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1272500" y="69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110520</xdr:rowOff>
    </xdr:from>
    <xdr:to>
      <xdr:col>116</xdr:col>
      <xdr:colOff>63500</xdr:colOff>
      <xdr:row>40</xdr:row>
      <xdr:rowOff>141996</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1323300" y="6968520"/>
          <a:ext cx="838200" cy="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88665</xdr:rowOff>
    </xdr:from>
    <xdr:to>
      <xdr:col>107</xdr:col>
      <xdr:colOff>101600</xdr:colOff>
      <xdr:row>41</xdr:row>
      <xdr:rowOff>18815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0383500" y="6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139465</xdr:rowOff>
    </xdr:from>
    <xdr:to>
      <xdr:col>111</xdr:col>
      <xdr:colOff>177800</xdr:colOff>
      <xdr:row>40</xdr:row>
      <xdr:rowOff>141996</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0434300" y="6997465"/>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86397</xdr:rowOff>
    </xdr:from>
    <xdr:to>
      <xdr:col>102</xdr:col>
      <xdr:colOff>165100</xdr:colOff>
      <xdr:row>41</xdr:row>
      <xdr:rowOff>16547</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9494500" y="69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137197</xdr:rowOff>
    </xdr:from>
    <xdr:to>
      <xdr:col>107</xdr:col>
      <xdr:colOff>50800</xdr:colOff>
      <xdr:row>40</xdr:row>
      <xdr:rowOff>139465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9545300" y="699519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81798</xdr:rowOff>
    </xdr:from>
    <xdr:to>
      <xdr:col>98</xdr:col>
      <xdr:colOff>38100</xdr:colOff>
      <xdr:row>42</xdr:row>
      <xdr:rowOff>11948</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8605500" y="71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137197</xdr:rowOff>
    </xdr:from>
    <xdr:to>
      <xdr:col>102</xdr:col>
      <xdr:colOff>114300</xdr:colOff>
      <xdr:row>41</xdr:row>
      <xdr:rowOff>132598</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8656300" y="6995197"/>
          <a:ext cx="889000" cy="16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12473</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1043411" y="70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9942</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0167111" y="70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7674</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9278111" y="703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3075</xdr:rowOff>
    </xdr:from>
    <xdr:ext cx="378565"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8467017" y="7203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2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00000000-0008-0000-02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200-00001A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200-00001C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99423</xdr:rowOff>
    </xdr:from>
    <xdr:to>
      <xdr:col>85</xdr:col>
      <xdr:colOff>177800</xdr:colOff>
      <xdr:row>61</xdr:row>
      <xdr:rowOff>29573</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6268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77850</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200-000028020000}"/>
            </a:ext>
          </a:extLst>
        </xdr:cNvPr>
        <xdr:cNvSpPr txBox="1"/>
      </xdr:nvSpPr>
      <xdr:spPr>
        <a:xfrm>
          <a:off x="16357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150223</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5481300" y="104176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3266</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4592300" y="104176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91259</xdr:rowOff>
    </xdr:from>
    <xdr:to>
      <xdr:col>72</xdr:col>
      <xdr:colOff>38100</xdr:colOff>
      <xdr:row>61</xdr:row>
      <xdr:rowOff>21409</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3652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142059</xdr:rowOff>
    </xdr:from>
    <xdr:to>
      <xdr:col>76</xdr:col>
      <xdr:colOff>114300</xdr:colOff>
      <xdr:row>61</xdr:row>
      <xdr:rowOff>3266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3703300" y="1042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58601</xdr:rowOff>
    </xdr:from>
    <xdr:to>
      <xdr:col>67</xdr:col>
      <xdr:colOff>101600</xdr:colOff>
      <xdr:row>60</xdr:row>
      <xdr:rowOff>160201</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2763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109401</xdr:rowOff>
    </xdr:from>
    <xdr:to>
      <xdr:col>71</xdr:col>
      <xdr:colOff>177800</xdr:colOff>
      <xdr:row>60</xdr:row>
      <xdr:rowOff>142059</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814300" y="103964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151328</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2611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1323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167640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0434300" y="10923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71120</xdr:rowOff>
    </xdr:from>
    <xdr:to>
      <xdr:col>98</xdr:col>
      <xdr:colOff>38100</xdr:colOff>
      <xdr:row>64</xdr:row>
      <xdr:rowOff>1270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8605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121920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656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163847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8421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45720</xdr:rowOff>
    </xdr:from>
    <xdr:to>
      <xdr:col>85</xdr:col>
      <xdr:colOff>177800</xdr:colOff>
      <xdr:row>78</xdr:row>
      <xdr:rowOff>147320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68597</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19050</xdr:rowOff>
    </xdr:from>
    <xdr:to>
      <xdr:col>81</xdr:col>
      <xdr:colOff>101600</xdr:colOff>
      <xdr:row>78</xdr:row>
      <xdr:rowOff>120650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69850</xdr:rowOff>
    </xdr:from>
    <xdr:to>
      <xdr:col>85</xdr:col>
      <xdr:colOff>127000</xdr:colOff>
      <xdr:row>78</xdr:row>
      <xdr:rowOff>96520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3442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162561</xdr:rowOff>
    </xdr:from>
    <xdr:to>
      <xdr:col>76</xdr:col>
      <xdr:colOff>165100</xdr:colOff>
      <xdr:row>78</xdr:row>
      <xdr:rowOff>92711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41911</xdr:rowOff>
    </xdr:from>
    <xdr:to>
      <xdr:col>81</xdr:col>
      <xdr:colOff>50800</xdr:colOff>
      <xdr:row>78</xdr:row>
      <xdr:rowOff>69850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592300" y="134150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78</xdr:row>
      <xdr:rowOff>41911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3703300" y="13388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29211</xdr:rowOff>
    </xdr:from>
    <xdr:to>
      <xdr:col>67</xdr:col>
      <xdr:colOff>101600</xdr:colOff>
      <xdr:row>78</xdr:row>
      <xdr:rowOff>130811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15239</xdr:rowOff>
    </xdr:from>
    <xdr:to>
      <xdr:col>71</xdr:col>
      <xdr:colOff>177800</xdr:colOff>
      <xdr:row>78</xdr:row>
      <xdr:rowOff>80011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2814300" y="13388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137177</xdr:rowOff>
    </xdr:from>
    <xdr:ext cx="340478"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98361" y="13167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109238</xdr:rowOff>
    </xdr:from>
    <xdr:ext cx="340478"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422061" y="13139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82566</xdr:rowOff>
    </xdr:from>
    <xdr:ext cx="340478"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33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147338</xdr:rowOff>
    </xdr:from>
    <xdr:ext cx="340478"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44061" y="131775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63108</xdr:rowOff>
    </xdr:from>
    <xdr:to>
      <xdr:col>116</xdr:col>
      <xdr:colOff>114300</xdr:colOff>
      <xdr:row>86</xdr:row>
      <xdr:rowOff>164708</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8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63111</xdr:rowOff>
    </xdr:from>
    <xdr:to>
      <xdr:col>112</xdr:col>
      <xdr:colOff>38100</xdr:colOff>
      <xdr:row>86</xdr:row>
      <xdr:rowOff>164711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113908</xdr:rowOff>
    </xdr:from>
    <xdr:to>
      <xdr:col>116</xdr:col>
      <xdr:colOff>63500</xdr:colOff>
      <xdr:row>86</xdr:row>
      <xdr:rowOff>113911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4858608"/>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63116</xdr:rowOff>
    </xdr:from>
    <xdr:to>
      <xdr:col>107</xdr:col>
      <xdr:colOff>101600</xdr:colOff>
      <xdr:row>86</xdr:row>
      <xdr:rowOff>164716</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8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113911</xdr:rowOff>
    </xdr:from>
    <xdr:to>
      <xdr:col>111</xdr:col>
      <xdr:colOff>177800</xdr:colOff>
      <xdr:row>86</xdr:row>
      <xdr:rowOff>113916</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0434300" y="1485861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8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113916</xdr:rowOff>
    </xdr:from>
    <xdr:to>
      <xdr:col>107</xdr:col>
      <xdr:colOff>50800</xdr:colOff>
      <xdr:row>86</xdr:row>
      <xdr:rowOff>113916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9545300" y="1485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63047</xdr:rowOff>
    </xdr:from>
    <xdr:to>
      <xdr:col>98</xdr:col>
      <xdr:colOff>38100</xdr:colOff>
      <xdr:row>86</xdr:row>
      <xdr:rowOff>164647</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113847</xdr:rowOff>
    </xdr:from>
    <xdr:to>
      <xdr:col>102</xdr:col>
      <xdr:colOff>114300</xdr:colOff>
      <xdr:row>86</xdr:row>
      <xdr:rowOff>113916</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656300" y="1485854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155838</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49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155843</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155774</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9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144599</xdr:rowOff>
    </xdr:from>
    <xdr:to>
      <xdr:col>85</xdr:col>
      <xdr:colOff>177800</xdr:colOff>
      <xdr:row>102</xdr:row>
      <xdr:rowOff>74749</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167476</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23949</xdr:rowOff>
    </xdr:from>
    <xdr:to>
      <xdr:col>85</xdr:col>
      <xdr:colOff>127000</xdr:colOff>
      <xdr:row>103</xdr:row>
      <xdr:rowOff>99061</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5481300" y="17511849"/>
          <a:ext cx="8382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149679</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4592300" y="1775841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112123</xdr:rowOff>
    </xdr:from>
    <xdr:to>
      <xdr:col>76</xdr:col>
      <xdr:colOff>114300</xdr:colOff>
      <xdr:row>103</xdr:row>
      <xdr:rowOff>149679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3703300" y="1777147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28666</xdr:rowOff>
    </xdr:from>
    <xdr:to>
      <xdr:col>67</xdr:col>
      <xdr:colOff>101600</xdr:colOff>
      <xdr:row>103</xdr:row>
      <xdr:rowOff>130266</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79466</xdr:rowOff>
    </xdr:from>
    <xdr:to>
      <xdr:col>71</xdr:col>
      <xdr:colOff>177800</xdr:colOff>
      <xdr:row>103</xdr:row>
      <xdr:rowOff>112123</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814300" y="1773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45556</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146793</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2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a:extLst>
            <a:ext uri="{FF2B5EF4-FFF2-40B4-BE49-F238E27FC236}">
              <a16:creationId xmlns:a16="http://schemas.microsoft.com/office/drawing/2014/main" id="{00000000-0008-0000-0200-000039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id="{00000000-0008-0000-0200-00003B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9" name="【庁舎】&#10;一人当たり面積平均値テキスト">
          <a:extLst>
            <a:ext uri="{FF2B5EF4-FFF2-40B4-BE49-F238E27FC236}">
              <a16:creationId xmlns:a16="http://schemas.microsoft.com/office/drawing/2014/main" id="{00000000-0008-0000-0200-00003D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118473</xdr:rowOff>
    </xdr:from>
    <xdr:to>
      <xdr:col>116</xdr:col>
      <xdr:colOff>114300</xdr:colOff>
      <xdr:row>105</xdr:row>
      <xdr:rowOff>48623</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2110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141350</xdr:rowOff>
    </xdr:from>
    <xdr:ext cx="469744" cy="259045"/>
    <xdr:sp macro="" textlink="">
      <xdr:nvSpPr>
        <xdr:cNvPr id="841" name="【庁舎】&#10;一人当たり面積該当値テキスト">
          <a:extLst>
            <a:ext uri="{FF2B5EF4-FFF2-40B4-BE49-F238E27FC236}">
              <a16:creationId xmlns:a16="http://schemas.microsoft.com/office/drawing/2014/main" id="{00000000-0008-0000-0200-000049030000}"/>
            </a:ext>
          </a:extLst>
        </xdr:cNvPr>
        <xdr:cNvSpPr txBox="1"/>
      </xdr:nvSpPr>
      <xdr:spPr>
        <a:xfrm>
          <a:off x="22199600" y="17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136434</xdr:rowOff>
    </xdr:from>
    <xdr:to>
      <xdr:col>112</xdr:col>
      <xdr:colOff>38100</xdr:colOff>
      <xdr:row>106</xdr:row>
      <xdr:rowOff>66584</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127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169273</xdr:rowOff>
    </xdr:from>
    <xdr:to>
      <xdr:col>116</xdr:col>
      <xdr:colOff>63500</xdr:colOff>
      <xdr:row>106</xdr:row>
      <xdr:rowOff>15784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21323300" y="18000073"/>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64588</xdr:rowOff>
    </xdr:from>
    <xdr:to>
      <xdr:col>107</xdr:col>
      <xdr:colOff>101600</xdr:colOff>
      <xdr:row>105</xdr:row>
      <xdr:rowOff>166188</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038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115388</xdr:rowOff>
    </xdr:from>
    <xdr:to>
      <xdr:col>111</xdr:col>
      <xdr:colOff>177800</xdr:colOff>
      <xdr:row>106</xdr:row>
      <xdr:rowOff>15784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0434300" y="181176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115388</xdr:rowOff>
    </xdr:from>
    <xdr:to>
      <xdr:col>107</xdr:col>
      <xdr:colOff>50800</xdr:colOff>
      <xdr:row>105</xdr:row>
      <xdr:rowOff>117021</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9545300" y="181176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117021</xdr:rowOff>
    </xdr:from>
    <xdr:to>
      <xdr:col>102</xdr:col>
      <xdr:colOff>114300</xdr:colOff>
      <xdr:row>105</xdr:row>
      <xdr:rowOff>121920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8656300" y="181192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a:extLst>
            <a:ext uri="{FF2B5EF4-FFF2-40B4-BE49-F238E27FC236}">
              <a16:creationId xmlns:a16="http://schemas.microsoft.com/office/drawing/2014/main" id="{00000000-0008-0000-0200-000052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51" name="n_2aveValue【庁舎】&#10;一人当たり面積">
          <a:extLst>
            <a:ext uri="{FF2B5EF4-FFF2-40B4-BE49-F238E27FC236}">
              <a16:creationId xmlns:a16="http://schemas.microsoft.com/office/drawing/2014/main" id="{00000000-0008-0000-0200-000053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52" name="n_3aveValue【庁舎】&#10;一人当たり面積">
          <a:extLst>
            <a:ext uri="{FF2B5EF4-FFF2-40B4-BE49-F238E27FC236}">
              <a16:creationId xmlns:a16="http://schemas.microsoft.com/office/drawing/2014/main" id="{00000000-0008-0000-0200-000054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a:extLst>
            <a:ext uri="{FF2B5EF4-FFF2-40B4-BE49-F238E27FC236}">
              <a16:creationId xmlns:a16="http://schemas.microsoft.com/office/drawing/2014/main" id="{00000000-0008-0000-0200-000055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57711</xdr:rowOff>
    </xdr:from>
    <xdr:ext cx="469744" cy="259045"/>
    <xdr:sp macro="" textlink="">
      <xdr:nvSpPr>
        <xdr:cNvPr id="854" name="n_1mainValue【庁舎】&#10;一人当たり面積">
          <a:extLst>
            <a:ext uri="{FF2B5EF4-FFF2-40B4-BE49-F238E27FC236}">
              <a16:creationId xmlns:a16="http://schemas.microsoft.com/office/drawing/2014/main" id="{00000000-0008-0000-0200-000056030000}"/>
            </a:ext>
          </a:extLst>
        </xdr:cNvPr>
        <xdr:cNvSpPr txBox="1"/>
      </xdr:nvSpPr>
      <xdr:spPr>
        <a:xfrm>
          <a:off x="210757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11265</xdr:rowOff>
    </xdr:from>
    <xdr:ext cx="469744" cy="259045"/>
    <xdr:sp macro="" textlink="">
      <xdr:nvSpPr>
        <xdr:cNvPr id="855" name="n_2mainValue【庁舎】&#10;一人当たり面積">
          <a:extLst>
            <a:ext uri="{FF2B5EF4-FFF2-40B4-BE49-F238E27FC236}">
              <a16:creationId xmlns:a16="http://schemas.microsoft.com/office/drawing/2014/main" id="{00000000-0008-0000-0200-000057030000}"/>
            </a:ext>
          </a:extLst>
        </xdr:cNvPr>
        <xdr:cNvSpPr txBox="1"/>
      </xdr:nvSpPr>
      <xdr:spPr>
        <a:xfrm>
          <a:off x="20199427" y="1784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56" name="n_3mainValue【庁舎】&#10;一人当たり面積">
          <a:extLst>
            <a:ext uri="{FF2B5EF4-FFF2-40B4-BE49-F238E27FC236}">
              <a16:creationId xmlns:a16="http://schemas.microsoft.com/office/drawing/2014/main" id="{00000000-0008-0000-0200-000058030000}"/>
            </a:ext>
          </a:extLst>
        </xdr:cNvPr>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857" name="n_4mainValue【庁舎】&#10;一人当たり面積">
          <a:extLst>
            <a:ext uri="{FF2B5EF4-FFF2-40B4-BE49-F238E27FC236}">
              <a16:creationId xmlns:a16="http://schemas.microsoft.com/office/drawing/2014/main" id="{00000000-0008-0000-0200-000059030000}"/>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では類似団体と差がないものの、有形固定資産減価償却率は大きく上回っている。利用者が多いため、今後は施設の現状維持を図りつつ、コストの見直し等適切なマネジメントの推進が必要である。</a:t>
          </a:r>
          <a:endParaRPr lang="ja-JP" altLang="ja-JP" sz="1400">
            <a:effectLst/>
          </a:endParaRPr>
        </a:p>
        <a:p>
          <a:r>
            <a:rPr kumimoji="1" lang="ja-JP" altLang="ja-JP" sz="1100">
              <a:solidFill>
                <a:schemeClr val="dk1"/>
              </a:solidFill>
              <a:effectLst/>
              <a:latin typeface="+mn-lt"/>
              <a:ea typeface="+mn-ea"/>
              <a:cs typeface="+mn-cs"/>
            </a:rPr>
            <a:t>「由布市公共施設個別計画」に基づき、「保健センター・保健所」</a:t>
          </a:r>
          <a:r>
            <a:rPr kumimoji="1" lang="ja-JP" altLang="en-US" sz="1100">
              <a:solidFill>
                <a:schemeClr val="dk1"/>
              </a:solidFill>
              <a:effectLst/>
              <a:latin typeface="+mn-lt"/>
              <a:ea typeface="+mn-ea"/>
              <a:cs typeface="+mn-cs"/>
            </a:rPr>
            <a:t>は解体し、</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と複合施設として建設を行ったため、庁舎の一人当たり面積が増え、保健センター・保健所は減少したと思われる。</a:t>
          </a:r>
          <a:endParaRPr lang="ja-JP" altLang="ja-JP" sz="1400">
            <a:effectLst/>
          </a:endParaRPr>
        </a:p>
        <a:p>
          <a:r>
            <a:rPr kumimoji="1" lang="ja-JP" altLang="ja-JP" sz="1100">
              <a:solidFill>
                <a:schemeClr val="dk1"/>
              </a:solidFill>
              <a:effectLst/>
              <a:latin typeface="+mn-lt"/>
              <a:ea typeface="+mn-ea"/>
              <a:cs typeface="+mn-cs"/>
            </a:rPr>
            <a:t>その他の施設についても「由布市公共施設個別計画」に基づき、使用していない施設については建物の集約化・改修を検討しているため、今後有形固定資産減価償却率は下がっていくものと思われる。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類似団体及び大分県の平均は上回っているものの、全国平均は下回っている。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ここ数年、公共施設の大規模改修などが続き、公債費の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等により単年度の財政力指数が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となった。第２次総合計画の重点プランに沿って活力あるまちづくりを展開しつつ、公共施設等総合管理計画に取り組みながら経常経費の削減により、財政基盤の強化に努める。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大分県平均よりは下回っているものの、類似団体や全国平均を上回っている。令和元年度に続き好転したものの、高止まり傾向にある。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歳出については物件費の経常経費充当一般財源が減少したが、人件</a:t>
          </a:r>
          <a:r>
            <a:rPr kumimoji="1" lang="ja-JP" altLang="en-US" sz="1300">
              <a:latin typeface="ＭＳ Ｐゴシック" panose="020B0600070205080204" pitchFamily="50" charset="-128"/>
              <a:ea typeface="ＭＳ Ｐゴシック" panose="020B0600070205080204" pitchFamily="50" charset="-128"/>
            </a:rPr>
            <a:t>費や公債費等が増となったため、総額は増加した。しかし、地方消費税交付金、地方交付税等が微増したことにより経常一般財源が昨年比増となり、経常収支比率が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ポイント減となった。今後も大型の施設整備事業（し尿処理施設整備等）により、公債費の増が見込まれるため、人件費、物件費の経常経費については削減していく必要がある。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139156</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2615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19413</xdr:rowOff>
    </xdr:from>
    <xdr:to>
      <xdr:col>19</xdr:col>
      <xdr:colOff>133350</xdr:colOff>
      <xdr:row>61</xdr:row>
      <xdr:rowOff>40096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778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40096</xdr:rowOff>
    </xdr:from>
    <xdr:to>
      <xdr:col>15</xdr:col>
      <xdr:colOff>82550</xdr:colOff>
      <xdr:row>61</xdr:row>
      <xdr:rowOff>40096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98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2177</xdr:rowOff>
    </xdr:from>
    <xdr:to>
      <xdr:col>11</xdr:col>
      <xdr:colOff>31750</xdr:colOff>
      <xdr:row>61</xdr:row>
      <xdr:rowOff>40096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6062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88356</xdr:rowOff>
    </xdr:from>
    <xdr:to>
      <xdr:col>23</xdr:col>
      <xdr:colOff>184150</xdr:colOff>
      <xdr:row>61</xdr:row>
      <xdr:rowOff>18506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60433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54990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160746</xdr:rowOff>
    </xdr:from>
    <xdr:to>
      <xdr:col>15</xdr:col>
      <xdr:colOff>133350</xdr:colOff>
      <xdr:row>61</xdr:row>
      <xdr:rowOff>90896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75673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160746</xdr:rowOff>
    </xdr:from>
    <xdr:to>
      <xdr:col>11</xdr:col>
      <xdr:colOff>82550</xdr:colOff>
      <xdr:row>61</xdr:row>
      <xdr:rowOff>90896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75673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122827</xdr:rowOff>
    </xdr:from>
    <xdr:to>
      <xdr:col>7</xdr:col>
      <xdr:colOff>31750</xdr:colOff>
      <xdr:row>61</xdr:row>
      <xdr:rowOff>52977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37754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類似団体の決算額よりは下回っているものの、大分県平均、全国平均を上回っている。 前年度と比較して物件費は減少したが、会計年度任用職員の報酬が増加したことなどから、全体として人件費と物件費の合計金額は増加した。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今後は第４次行財政改革実施計画に則り、人件費、物件費等の経常経費削減に向けて努力していく必要がある。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918</xdr:rowOff>
    </xdr:from>
    <xdr:to>
      <xdr:col>23</xdr:col>
      <xdr:colOff>133350</xdr:colOff>
      <xdr:row>83</xdr:row>
      <xdr:rowOff>31364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1268"/>
          <a:ext cx="838200" cy="3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165126</xdr:rowOff>
    </xdr:from>
    <xdr:to>
      <xdr:col>19</xdr:col>
      <xdr:colOff>133350</xdr:colOff>
      <xdr:row>83</xdr:row>
      <xdr:rowOff>918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2402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165126</xdr:rowOff>
    </xdr:from>
    <xdr:to>
      <xdr:col>15</xdr:col>
      <xdr:colOff>82550</xdr:colOff>
      <xdr:row>82</xdr:row>
      <xdr:rowOff>169056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24026"/>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156553</xdr:rowOff>
    </xdr:from>
    <xdr:to>
      <xdr:col>11</xdr:col>
      <xdr:colOff>31750</xdr:colOff>
      <xdr:row>82</xdr:row>
      <xdr:rowOff>169056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15453"/>
          <a:ext cx="8890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152014</xdr:rowOff>
    </xdr:from>
    <xdr:to>
      <xdr:col>23</xdr:col>
      <xdr:colOff>184150</xdr:colOff>
      <xdr:row>83</xdr:row>
      <xdr:rowOff>82164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1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168541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121568</xdr:rowOff>
    </xdr:from>
    <xdr:to>
      <xdr:col>19</xdr:col>
      <xdr:colOff>184150</xdr:colOff>
      <xdr:row>83</xdr:row>
      <xdr:rowOff>51718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61895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4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114326</xdr:rowOff>
    </xdr:from>
    <xdr:to>
      <xdr:col>15</xdr:col>
      <xdr:colOff>133350</xdr:colOff>
      <xdr:row>83</xdr:row>
      <xdr:rowOff>44476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54653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4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118256</xdr:rowOff>
    </xdr:from>
    <xdr:to>
      <xdr:col>11</xdr:col>
      <xdr:colOff>82550</xdr:colOff>
      <xdr:row>83</xdr:row>
      <xdr:rowOff>48406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58583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105753</xdr:rowOff>
    </xdr:from>
    <xdr:to>
      <xdr:col>7</xdr:col>
      <xdr:colOff>31750</xdr:colOff>
      <xdr:row>83</xdr:row>
      <xdr:rowOff>35903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46080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3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類似団体平均、全国平均の全てを上回っている状況である。 第３次行財政改革大綱の実施等によりラスパイレス指数は前年度から０．１ポイント改善されたものの、類似団体や全国平均と比べると依然として高い状況にある。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今後も適宜給与体系の点検を行い、より一層の適正化に努める。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33564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382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497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87</xdr:row>
      <xdr:rowOff>159959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69282"/>
          <a:ext cx="889000" cy="2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類似団体平均、全国平均、大分県平均の全てを上回っている状況である。また、前年度と比較し増加している。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第３次行財政改革大綱や定員管理計画等により職員数の削減に取り組 んでいるが、市民ニーズの多様化や業務の複雑化等により、計画通りの削減を達成できていない状況であるが、今後は組織や事業の見直しを図る中で、人件費の抑制に努める。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152460</xdr:rowOff>
    </xdr:from>
    <xdr:to>
      <xdr:col>81</xdr:col>
      <xdr:colOff>44450</xdr:colOff>
      <xdr:row>63</xdr:row>
      <xdr:rowOff>25823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8236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135225</xdr:rowOff>
    </xdr:from>
    <xdr:to>
      <xdr:col>77</xdr:col>
      <xdr:colOff>44450</xdr:colOff>
      <xdr:row>62</xdr:row>
      <xdr:rowOff>152460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651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131778</xdr:rowOff>
    </xdr:from>
    <xdr:to>
      <xdr:col>72</xdr:col>
      <xdr:colOff>203200</xdr:colOff>
      <xdr:row>62</xdr:row>
      <xdr:rowOff>135225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6167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62</xdr:row>
      <xdr:rowOff>131778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547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118550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101660</xdr:rowOff>
    </xdr:from>
    <xdr:to>
      <xdr:col>77</xdr:col>
      <xdr:colOff>95250</xdr:colOff>
      <xdr:row>63</xdr:row>
      <xdr:rowOff>31810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16587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1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84425</xdr:rowOff>
    </xdr:from>
    <xdr:to>
      <xdr:col>73</xdr:col>
      <xdr:colOff>44450</xdr:colOff>
      <xdr:row>63</xdr:row>
      <xdr:rowOff>14575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170802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80978</xdr:rowOff>
    </xdr:from>
    <xdr:to>
      <xdr:col>68</xdr:col>
      <xdr:colOff>203200</xdr:colOff>
      <xdr:row>63</xdr:row>
      <xdr:rowOff>11128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167355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類似団体平均は下回ったものの、全国平均及び大分県平均を上回って いる。 ここ数年の庁舎建設をはじめとした施設の建て替え、耐震工事等が重な り、平成２６年度以降、徐々に比率が上昇している状況にあったが、令和２年度に関しては０．６ポイントの改善がみられる。しかし、今後についてもし尿処理施設、新環境センター等の建設により、実質公債費比率の増が見込まれるが、適正な事業規模により発行額の抑制を図る必要 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157268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174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167322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2946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36</xdr:row>
      <xdr:rowOff>167322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39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167322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類似団体平均は下回ったものの、大分県平均では大きく上回っている。前年度比３．１ポイントの増となっている。　これは財政調整基金の取り崩しがあり、加えて公債費の償還残高が増加額が増加したこ 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財政調整基金の基金残高については、今後も減少していくことが予想さ れるが事務事業評価にかかる成果指標において標準財政規模の２５％程の２７億円以上を基金残高として継続的に保有していくことを目指し、将来負担比率の抑制に努める。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67691</xdr:rowOff>
    </xdr:from>
    <xdr:to>
      <xdr:col>81</xdr:col>
      <xdr:colOff>44450</xdr:colOff>
      <xdr:row>14</xdr:row>
      <xdr:rowOff>80158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467991"/>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64935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65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67691</xdr:rowOff>
    </xdr:from>
    <xdr:to>
      <xdr:col>77</xdr:col>
      <xdr:colOff>44450</xdr:colOff>
      <xdr:row>14</xdr:row>
      <xdr:rowOff>89006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67991"/>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89006</xdr:rowOff>
    </xdr:from>
    <xdr:to>
      <xdr:col>72</xdr:col>
      <xdr:colOff>203200</xdr:colOff>
      <xdr:row>14</xdr:row>
      <xdr:rowOff>108310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89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108310</xdr:rowOff>
    </xdr:from>
    <xdr:to>
      <xdr:col>68</xdr:col>
      <xdr:colOff>152400</xdr:colOff>
      <xdr:row>14</xdr:row>
      <xdr:rowOff>118364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0861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29358</xdr:rowOff>
    </xdr:from>
    <xdr:to>
      <xdr:col>81</xdr:col>
      <xdr:colOff>95250</xdr:colOff>
      <xdr:row>14</xdr:row>
      <xdr:rowOff>130958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122085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5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xdr:rowOff>
    </xdr:from>
    <xdr:to>
      <xdr:col>77</xdr:col>
      <xdr:colOff>95250</xdr:colOff>
      <xdr:row>14</xdr:row>
      <xdr:rowOff>118491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128668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38206</xdr:rowOff>
    </xdr:from>
    <xdr:to>
      <xdr:col>73</xdr:col>
      <xdr:colOff>44450</xdr:colOff>
      <xdr:row>14</xdr:row>
      <xdr:rowOff>139806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149983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0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57510</xdr:rowOff>
    </xdr:from>
    <xdr:to>
      <xdr:col>68</xdr:col>
      <xdr:colOff>203200</xdr:colOff>
      <xdr:row>14</xdr:row>
      <xdr:rowOff>159110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169287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67564</xdr:rowOff>
    </xdr:from>
    <xdr:to>
      <xdr:col>64</xdr:col>
      <xdr:colOff>152400</xdr:colOff>
      <xdr:row>14</xdr:row>
      <xdr:rowOff>169164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7891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大分県平均、類似団体、全国平均ともに上回っている。前年度より増加したが、職員給の増加はわずかであり、７節賃金の廃止に伴い物件費から人件費に計上されることとなったことが主な要因である。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第４次行財政改革に則り</a:t>
          </a:r>
          <a:r>
            <a:rPr kumimoji="1" lang="ja-JP" altLang="en-US" sz="1300">
              <a:latin typeface="ＭＳ Ｐゴシック" panose="020B0600070205080204" pitchFamily="50" charset="-128"/>
              <a:ea typeface="ＭＳ Ｐゴシック" panose="020B0600070205080204" pitchFamily="50" charset="-128"/>
            </a:rPr>
            <a:t>、給与体系等の点検を行うことで経常経費の削減に向けて努力する必要がある。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25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及び大分県平均を下回っている。前年度に比べると、２．６ポイントの減少となっているが、主な要因としては、７節賃金の廃止に伴い物件費から人件費に計上されることとなったことである。今後は第４次行財政改革実施計画に則り、経常経費の削減に 向けて努力していく必要がある。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133350</xdr:rowOff>
    </xdr:from>
    <xdr:to>
      <xdr:col>82</xdr:col>
      <xdr:colOff>107950</xdr:colOff>
      <xdr:row>19</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480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82550</xdr:rowOff>
    </xdr:from>
    <xdr:to>
      <xdr:col>82</xdr:col>
      <xdr:colOff>158750</xdr:colOff>
      <xdr:row>18</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全国平均、大分県平均を下回っているものの、類似団体平均を上回っている状況である。 前年度比で２．２ポイントの減となったが、主な原因は、</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既存事業の一部を新型コロナウイルス感染症対策事業に乗せ換えて扱ったため。</a:t>
          </a:r>
          <a:r>
            <a:rPr kumimoji="1" lang="ja-JP" altLang="en-US" sz="1300">
              <a:latin typeface="ＭＳ Ｐゴシック" panose="020B0600070205080204" pitchFamily="50" charset="-128"/>
              <a:ea typeface="ＭＳ Ｐゴシック" panose="020B0600070205080204" pitchFamily="50" charset="-128"/>
            </a:rPr>
            <a:t>今後も障害福祉サービス負担金や生活保護費等の増が予想されるため、単独事業等の見直しを図り、扶助費の抑制に努める。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60</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203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0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大分県平均は下回っているものの、類似団体及び全国平均は上回っている。 前年度と比較して減少しているが、これは簡易水道事業が水道事業へ統合したことに伴って繰出がなくなったためである。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今後も公営企業会計としての適正な使用料料金体系を検討を進め、特別会計の更なる健全化を図り、赤字補てん的な繰出しの抑制を目指す。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大分県平均を上回っているものの、類似団体及び全国平均は下回っている。 前年度比で０．４ポイントの増加となっている。決算額が上がった主な要因は、</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新型コロナウイルス感染症対策事業に係る補助金を支出したため。</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今後も、補助団体の事業内容や収支報告書を精査し、補助金額の適正化に努める。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52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523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類似団体、全国平均、大分県平均すべてで上回っている。主な 要因は、ここ数年にわたり行われた庁舎建設事業や湯布院複合施設整備事業等による償還額の増加である。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今後もし尿処理施設建設、新環境センター整備負担金等が予定されているため、更なる公債費の増が見込まれる。公共施設総合管理計画等を軸に、適正な事業規模を把握しながら施設の整備を進める。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45085</xdr:rowOff>
    </xdr:from>
    <xdr:to>
      <xdr:col>24</xdr:col>
      <xdr:colOff>25400</xdr:colOff>
      <xdr:row>75</xdr:row>
      <xdr:rowOff>48895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038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45085</xdr:rowOff>
    </xdr:from>
    <xdr:to>
      <xdr:col>19</xdr:col>
      <xdr:colOff>187325</xdr:colOff>
      <xdr:row>75</xdr:row>
      <xdr:rowOff>45085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03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37465</xdr:rowOff>
    </xdr:from>
    <xdr:to>
      <xdr:col>15</xdr:col>
      <xdr:colOff>98425</xdr:colOff>
      <xdr:row>75</xdr:row>
      <xdr:rowOff>45085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962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37465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866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169545</xdr:rowOff>
    </xdr:from>
    <xdr:to>
      <xdr:col>24</xdr:col>
      <xdr:colOff>76200</xdr:colOff>
      <xdr:row>75</xdr:row>
      <xdr:rowOff>99695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141622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165735</xdr:rowOff>
    </xdr:from>
    <xdr:to>
      <xdr:col>20</xdr:col>
      <xdr:colOff>38100</xdr:colOff>
      <xdr:row>75</xdr:row>
      <xdr:rowOff>95885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80663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165735</xdr:rowOff>
    </xdr:from>
    <xdr:to>
      <xdr:col>15</xdr:col>
      <xdr:colOff>149225</xdr:colOff>
      <xdr:row>75</xdr:row>
      <xdr:rowOff>95885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158115</xdr:rowOff>
    </xdr:from>
    <xdr:to>
      <xdr:col>11</xdr:col>
      <xdr:colOff>60325</xdr:colOff>
      <xdr:row>75</xdr:row>
      <xdr:rowOff>88265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73042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3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全国平均、大分県平均は下回っており、類似団体比較では同値である。前年度と比較すると、１．７ポイント改善されたが、令和３年度より普通交付税の合併算定替期間が終了し１本算定へ移行するこ とや人口減等による市税収入の減予測等により、今後も経常一 般財源が減少していくことが予想される。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第４次行財政改革実施計画</a:t>
          </a:r>
          <a:r>
            <a:rPr kumimoji="1" lang="ja-JP" altLang="en-US" sz="1300">
              <a:latin typeface="ＭＳ Ｐゴシック" panose="020B0600070205080204" pitchFamily="50" charset="-128"/>
              <a:ea typeface="ＭＳ Ｐゴシック" panose="020B0600070205080204" pitchFamily="50" charset="-128"/>
            </a:rPr>
            <a:t>に示された目標の達成に向けて各項目を遵守し、経常経 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983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101854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120142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03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155945</xdr:rowOff>
    </xdr:from>
    <xdr:to>
      <xdr:col>29</xdr:col>
      <xdr:colOff>127000</xdr:colOff>
      <xdr:row>18</xdr:row>
      <xdr:rowOff>51997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8220"/>
          <a:ext cx="647700" cy="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51997</xdr:rowOff>
    </xdr:from>
    <xdr:to>
      <xdr:col>26</xdr:col>
      <xdr:colOff>50800</xdr:colOff>
      <xdr:row>18</xdr:row>
      <xdr:rowOff>54871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5722"/>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54871</xdr:rowOff>
    </xdr:from>
    <xdr:to>
      <xdr:col>22</xdr:col>
      <xdr:colOff>114300</xdr:colOff>
      <xdr:row>18</xdr:row>
      <xdr:rowOff>59650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8596"/>
          <a:ext cx="698500" cy="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59650</xdr:rowOff>
    </xdr:from>
    <xdr:to>
      <xdr:col>18</xdr:col>
      <xdr:colOff>177800</xdr:colOff>
      <xdr:row>18</xdr:row>
      <xdr:rowOff>75826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3375"/>
          <a:ext cx="698500" cy="16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105145</xdr:rowOff>
    </xdr:from>
    <xdr:to>
      <xdr:col>29</xdr:col>
      <xdr:colOff>177800</xdr:colOff>
      <xdr:row>18</xdr:row>
      <xdr:rowOff>35295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77222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1197</xdr:rowOff>
    </xdr:from>
    <xdr:to>
      <xdr:col>26</xdr:col>
      <xdr:colOff>101600</xdr:colOff>
      <xdr:row>18</xdr:row>
      <xdr:rowOff>102797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87575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1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4071</xdr:rowOff>
    </xdr:from>
    <xdr:to>
      <xdr:col>22</xdr:col>
      <xdr:colOff>165100</xdr:colOff>
      <xdr:row>18</xdr:row>
      <xdr:rowOff>105671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90448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8850</xdr:rowOff>
    </xdr:from>
    <xdr:to>
      <xdr:col>19</xdr:col>
      <xdr:colOff>38100</xdr:colOff>
      <xdr:row>18</xdr:row>
      <xdr:rowOff>110450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95227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25026</xdr:rowOff>
    </xdr:from>
    <xdr:to>
      <xdr:col>15</xdr:col>
      <xdr:colOff>101600</xdr:colOff>
      <xdr:row>18</xdr:row>
      <xdr:rowOff>126626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111403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20903</xdr:rowOff>
    </xdr:from>
    <xdr:to>
      <xdr:col>29</xdr:col>
      <xdr:colOff>127000</xdr:colOff>
      <xdr:row>38</xdr:row>
      <xdr:rowOff>25364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8503"/>
          <a:ext cx="647700" cy="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17520</xdr:rowOff>
    </xdr:from>
    <xdr:to>
      <xdr:col>26</xdr:col>
      <xdr:colOff>50800</xdr:colOff>
      <xdr:row>38</xdr:row>
      <xdr:rowOff>20903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5120"/>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10799</xdr:rowOff>
    </xdr:from>
    <xdr:to>
      <xdr:col>22</xdr:col>
      <xdr:colOff>114300</xdr:colOff>
      <xdr:row>38</xdr:row>
      <xdr:rowOff>17520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8399"/>
          <a:ext cx="6985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9077</xdr:rowOff>
    </xdr:from>
    <xdr:to>
      <xdr:col>18</xdr:col>
      <xdr:colOff>177800</xdr:colOff>
      <xdr:row>38</xdr:row>
      <xdr:rowOff>10799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6677"/>
          <a:ext cx="698500" cy="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317464</xdr:rowOff>
    </xdr:from>
    <xdr:to>
      <xdr:col>29</xdr:col>
      <xdr:colOff>177800</xdr:colOff>
      <xdr:row>38</xdr:row>
      <xdr:rowOff>76164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289541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1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313003</xdr:rowOff>
    </xdr:from>
    <xdr:to>
      <xdr:col>26</xdr:col>
      <xdr:colOff>101600</xdr:colOff>
      <xdr:row>38</xdr:row>
      <xdr:rowOff>71703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56480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309620</xdr:rowOff>
    </xdr:from>
    <xdr:to>
      <xdr:col>22</xdr:col>
      <xdr:colOff>165100</xdr:colOff>
      <xdr:row>38</xdr:row>
      <xdr:rowOff>68320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53097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302899</xdr:rowOff>
    </xdr:from>
    <xdr:to>
      <xdr:col>19</xdr:col>
      <xdr:colOff>38100</xdr:colOff>
      <xdr:row>38</xdr:row>
      <xdr:rowOff>61599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46376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301177</xdr:rowOff>
    </xdr:from>
    <xdr:to>
      <xdr:col>15</xdr:col>
      <xdr:colOff>101600</xdr:colOff>
      <xdr:row>38</xdr:row>
      <xdr:rowOff>59877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44654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26837</xdr:rowOff>
    </xdr:from>
    <xdr:to>
      <xdr:col>24</xdr:col>
      <xdr:colOff>63500</xdr:colOff>
      <xdr:row>36</xdr:row>
      <xdr:rowOff>4576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7587"/>
          <a:ext cx="838200" cy="1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4576</xdr:rowOff>
    </xdr:from>
    <xdr:to>
      <xdr:col>19</xdr:col>
      <xdr:colOff>177800</xdr:colOff>
      <xdr:row>36</xdr:row>
      <xdr:rowOff>8418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6776"/>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8418</xdr:rowOff>
    </xdr:from>
    <xdr:to>
      <xdr:col>15</xdr:col>
      <xdr:colOff>50800</xdr:colOff>
      <xdr:row>36</xdr:row>
      <xdr:rowOff>17127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061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17127</xdr:rowOff>
    </xdr:from>
    <xdr:to>
      <xdr:col>10</xdr:col>
      <xdr:colOff>114300</xdr:colOff>
      <xdr:row>36</xdr:row>
      <xdr:rowOff>34065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9327"/>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147487</xdr:rowOff>
    </xdr:from>
    <xdr:to>
      <xdr:col>24</xdr:col>
      <xdr:colOff>114300</xdr:colOff>
      <xdr:row>35</xdr:row>
      <xdr:rowOff>77637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125914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125226</xdr:rowOff>
    </xdr:from>
    <xdr:to>
      <xdr:col>20</xdr:col>
      <xdr:colOff>38100</xdr:colOff>
      <xdr:row>36</xdr:row>
      <xdr:rowOff>55376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46503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129068</xdr:rowOff>
    </xdr:from>
    <xdr:to>
      <xdr:col>15</xdr:col>
      <xdr:colOff>101600</xdr:colOff>
      <xdr:row>36</xdr:row>
      <xdr:rowOff>59218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50345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137777</xdr:rowOff>
    </xdr:from>
    <xdr:to>
      <xdr:col>10</xdr:col>
      <xdr:colOff>165100</xdr:colOff>
      <xdr:row>36</xdr:row>
      <xdr:rowOff>67927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59054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154715</xdr:rowOff>
    </xdr:from>
    <xdr:to>
      <xdr:col>6</xdr:col>
      <xdr:colOff>38100</xdr:colOff>
      <xdr:row>36</xdr:row>
      <xdr:rowOff>84865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75992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62878</xdr:rowOff>
    </xdr:from>
    <xdr:to>
      <xdr:col>24</xdr:col>
      <xdr:colOff>63500</xdr:colOff>
      <xdr:row>58</xdr:row>
      <xdr:rowOff>76280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06978"/>
          <a:ext cx="8382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62878</xdr:rowOff>
    </xdr:from>
    <xdr:to>
      <xdr:col>19</xdr:col>
      <xdr:colOff>177800</xdr:colOff>
      <xdr:row>58</xdr:row>
      <xdr:rowOff>74124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6978"/>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68723</xdr:rowOff>
    </xdr:from>
    <xdr:to>
      <xdr:col>15</xdr:col>
      <xdr:colOff>50800</xdr:colOff>
      <xdr:row>58</xdr:row>
      <xdr:rowOff>74124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12823"/>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68723</xdr:rowOff>
    </xdr:from>
    <xdr:to>
      <xdr:col>10</xdr:col>
      <xdr:colOff>114300</xdr:colOff>
      <xdr:row>58</xdr:row>
      <xdr:rowOff>78791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2823"/>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25480</xdr:rowOff>
    </xdr:from>
    <xdr:to>
      <xdr:col>24</xdr:col>
      <xdr:colOff>114300</xdr:colOff>
      <xdr:row>58</xdr:row>
      <xdr:rowOff>127080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111857</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12078</xdr:rowOff>
    </xdr:from>
    <xdr:to>
      <xdr:col>20</xdr:col>
      <xdr:colOff>38100</xdr:colOff>
      <xdr:row>58</xdr:row>
      <xdr:rowOff>113678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104805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23324</xdr:rowOff>
    </xdr:from>
    <xdr:to>
      <xdr:col>15</xdr:col>
      <xdr:colOff>101600</xdr:colOff>
      <xdr:row>58</xdr:row>
      <xdr:rowOff>124924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116051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17923</xdr:rowOff>
    </xdr:from>
    <xdr:to>
      <xdr:col>10</xdr:col>
      <xdr:colOff>165100</xdr:colOff>
      <xdr:row>58</xdr:row>
      <xdr:rowOff>119523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110650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27991</xdr:rowOff>
    </xdr:from>
    <xdr:to>
      <xdr:col>6</xdr:col>
      <xdr:colOff>38100</xdr:colOff>
      <xdr:row>58</xdr:row>
      <xdr:rowOff>129591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120718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17704</xdr:rowOff>
    </xdr:from>
    <xdr:to>
      <xdr:col>24</xdr:col>
      <xdr:colOff>63500</xdr:colOff>
      <xdr:row>79</xdr:row>
      <xdr:rowOff>19495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2254"/>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13742</xdr:rowOff>
    </xdr:from>
    <xdr:to>
      <xdr:col>19</xdr:col>
      <xdr:colOff>177800</xdr:colOff>
      <xdr:row>79</xdr:row>
      <xdr:rowOff>19495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829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7665</xdr:rowOff>
    </xdr:from>
    <xdr:to>
      <xdr:col>15</xdr:col>
      <xdr:colOff>50800</xdr:colOff>
      <xdr:row>79</xdr:row>
      <xdr:rowOff>13742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5221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7665</xdr:rowOff>
    </xdr:from>
    <xdr:to>
      <xdr:col>10</xdr:col>
      <xdr:colOff>114300</xdr:colOff>
      <xdr:row>79</xdr:row>
      <xdr:rowOff>12331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52215"/>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138354</xdr:rowOff>
    </xdr:from>
    <xdr:to>
      <xdr:col>24</xdr:col>
      <xdr:colOff>114300</xdr:colOff>
      <xdr:row>79</xdr:row>
      <xdr:rowOff>68504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53281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140145</xdr:rowOff>
    </xdr:from>
    <xdr:to>
      <xdr:col>20</xdr:col>
      <xdr:colOff>38100</xdr:colOff>
      <xdr:row>79</xdr:row>
      <xdr:rowOff>70295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61422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134392</xdr:rowOff>
    </xdr:from>
    <xdr:to>
      <xdr:col>15</xdr:col>
      <xdr:colOff>101600</xdr:colOff>
      <xdr:row>79</xdr:row>
      <xdr:rowOff>64542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55669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128315</xdr:rowOff>
    </xdr:from>
    <xdr:to>
      <xdr:col>10</xdr:col>
      <xdr:colOff>165100</xdr:colOff>
      <xdr:row>79</xdr:row>
      <xdr:rowOff>58465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49592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132981</xdr:rowOff>
    </xdr:from>
    <xdr:to>
      <xdr:col>6</xdr:col>
      <xdr:colOff>38100</xdr:colOff>
      <xdr:row>79</xdr:row>
      <xdr:rowOff>63131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54258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115112</xdr:rowOff>
    </xdr:from>
    <xdr:to>
      <xdr:col>24</xdr:col>
      <xdr:colOff>63500</xdr:colOff>
      <xdr:row>94</xdr:row>
      <xdr:rowOff>159017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231412"/>
          <a:ext cx="8382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159017</xdr:rowOff>
    </xdr:from>
    <xdr:to>
      <xdr:col>19</xdr:col>
      <xdr:colOff>177800</xdr:colOff>
      <xdr:row>95</xdr:row>
      <xdr:rowOff>76302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75317"/>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76302</xdr:rowOff>
    </xdr:from>
    <xdr:to>
      <xdr:col>15</xdr:col>
      <xdr:colOff>50800</xdr:colOff>
      <xdr:row>95</xdr:row>
      <xdr:rowOff>95211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64052"/>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95211</xdr:rowOff>
    </xdr:from>
    <xdr:to>
      <xdr:col>10</xdr:col>
      <xdr:colOff>114300</xdr:colOff>
      <xdr:row>95</xdr:row>
      <xdr:rowOff>139370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82961"/>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64312</xdr:rowOff>
    </xdr:from>
    <xdr:to>
      <xdr:col>24</xdr:col>
      <xdr:colOff>114300</xdr:colOff>
      <xdr:row>94</xdr:row>
      <xdr:rowOff>165912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87189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3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108217</xdr:rowOff>
    </xdr:from>
    <xdr:to>
      <xdr:col>20</xdr:col>
      <xdr:colOff>38100</xdr:colOff>
      <xdr:row>95</xdr:row>
      <xdr:rowOff>38367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54894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9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25502</xdr:rowOff>
    </xdr:from>
    <xdr:to>
      <xdr:col>15</xdr:col>
      <xdr:colOff>101600</xdr:colOff>
      <xdr:row>95</xdr:row>
      <xdr:rowOff>127102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143629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0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44411</xdr:rowOff>
    </xdr:from>
    <xdr:to>
      <xdr:col>10</xdr:col>
      <xdr:colOff>165100</xdr:colOff>
      <xdr:row>95</xdr:row>
      <xdr:rowOff>146011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162538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0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88570</xdr:rowOff>
    </xdr:from>
    <xdr:to>
      <xdr:col>6</xdr:col>
      <xdr:colOff>38100</xdr:colOff>
      <xdr:row>96</xdr:row>
      <xdr:rowOff>18720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35247</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5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71868</xdr:rowOff>
    </xdr:from>
    <xdr:to>
      <xdr:col>55</xdr:col>
      <xdr:colOff>0</xdr:colOff>
      <xdr:row>38</xdr:row>
      <xdr:rowOff>126742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44068"/>
          <a:ext cx="838200" cy="39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118584</xdr:rowOff>
    </xdr:from>
    <xdr:to>
      <xdr:col>50</xdr:col>
      <xdr:colOff>114300</xdr:colOff>
      <xdr:row>38</xdr:row>
      <xdr:rowOff>126742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633684"/>
          <a:ext cx="889000" cy="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117480</xdr:rowOff>
    </xdr:from>
    <xdr:to>
      <xdr:col>45</xdr:col>
      <xdr:colOff>177800</xdr:colOff>
      <xdr:row>38</xdr:row>
      <xdr:rowOff>118584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3258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100175</xdr:rowOff>
    </xdr:from>
    <xdr:to>
      <xdr:col>41</xdr:col>
      <xdr:colOff>50800</xdr:colOff>
      <xdr:row>38</xdr:row>
      <xdr:rowOff>117480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15275"/>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21068</xdr:rowOff>
    </xdr:from>
    <xdr:to>
      <xdr:col>55</xdr:col>
      <xdr:colOff>50800</xdr:colOff>
      <xdr:row>36</xdr:row>
      <xdr:rowOff>122668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170945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75942</xdr:rowOff>
    </xdr:from>
    <xdr:to>
      <xdr:col>50</xdr:col>
      <xdr:colOff>165100</xdr:colOff>
      <xdr:row>39</xdr:row>
      <xdr:rowOff>6092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168669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67784</xdr:rowOff>
    </xdr:from>
    <xdr:to>
      <xdr:col>46</xdr:col>
      <xdr:colOff>38100</xdr:colOff>
      <xdr:row>38</xdr:row>
      <xdr:rowOff>169384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160511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66680</xdr:rowOff>
    </xdr:from>
    <xdr:to>
      <xdr:col>41</xdr:col>
      <xdr:colOff>101600</xdr:colOff>
      <xdr:row>38</xdr:row>
      <xdr:rowOff>168280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159407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49375</xdr:rowOff>
    </xdr:from>
    <xdr:to>
      <xdr:col>36</xdr:col>
      <xdr:colOff>165100</xdr:colOff>
      <xdr:row>38</xdr:row>
      <xdr:rowOff>150975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142102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5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7601</xdr:rowOff>
    </xdr:from>
    <xdr:to>
      <xdr:col>55</xdr:col>
      <xdr:colOff>0</xdr:colOff>
      <xdr:row>56</xdr:row>
      <xdr:rowOff>110928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08801"/>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90720</xdr:rowOff>
    </xdr:from>
    <xdr:to>
      <xdr:col>50</xdr:col>
      <xdr:colOff>114300</xdr:colOff>
      <xdr:row>56</xdr:row>
      <xdr:rowOff>110928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91920"/>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90720</xdr:rowOff>
    </xdr:from>
    <xdr:to>
      <xdr:col>45</xdr:col>
      <xdr:colOff>177800</xdr:colOff>
      <xdr:row>56</xdr:row>
      <xdr:rowOff>95151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91920"/>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83469</xdr:rowOff>
    </xdr:from>
    <xdr:to>
      <xdr:col>41</xdr:col>
      <xdr:colOff>50800</xdr:colOff>
      <xdr:row>56</xdr:row>
      <xdr:rowOff>95151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84669"/>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128251</xdr:rowOff>
    </xdr:from>
    <xdr:to>
      <xdr:col>55</xdr:col>
      <xdr:colOff>50800</xdr:colOff>
      <xdr:row>56</xdr:row>
      <xdr:rowOff>58401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151128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0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60128</xdr:rowOff>
    </xdr:from>
    <xdr:to>
      <xdr:col>50</xdr:col>
      <xdr:colOff>165100</xdr:colOff>
      <xdr:row>56</xdr:row>
      <xdr:rowOff>161728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152855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39920</xdr:rowOff>
    </xdr:from>
    <xdr:to>
      <xdr:col>46</xdr:col>
      <xdr:colOff>38100</xdr:colOff>
      <xdr:row>56</xdr:row>
      <xdr:rowOff>141520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158047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44351</xdr:rowOff>
    </xdr:from>
    <xdr:to>
      <xdr:col>41</xdr:col>
      <xdr:colOff>101600</xdr:colOff>
      <xdr:row>56</xdr:row>
      <xdr:rowOff>145951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137078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32669</xdr:rowOff>
    </xdr:from>
    <xdr:to>
      <xdr:col>36</xdr:col>
      <xdr:colOff>165100</xdr:colOff>
      <xdr:row>56</xdr:row>
      <xdr:rowOff>134269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25189</xdr:rowOff>
    </xdr:from>
    <xdr:to>
      <xdr:col>55</xdr:col>
      <xdr:colOff>0</xdr:colOff>
      <xdr:row>77</xdr:row>
      <xdr:rowOff>48343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26839"/>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12360</xdr:rowOff>
    </xdr:from>
    <xdr:to>
      <xdr:col>50</xdr:col>
      <xdr:colOff>114300</xdr:colOff>
      <xdr:row>77</xdr:row>
      <xdr:rowOff>25189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042560"/>
          <a:ext cx="889000" cy="18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8548</xdr:rowOff>
    </xdr:from>
    <xdr:to>
      <xdr:col>45</xdr:col>
      <xdr:colOff>177800</xdr:colOff>
      <xdr:row>76</xdr:row>
      <xdr:rowOff>12360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038748"/>
          <a:ext cx="889000" cy="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159762</xdr:rowOff>
    </xdr:from>
    <xdr:to>
      <xdr:col>41</xdr:col>
      <xdr:colOff>50800</xdr:colOff>
      <xdr:row>76</xdr:row>
      <xdr:rowOff>8548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18512"/>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168993</xdr:rowOff>
    </xdr:from>
    <xdr:to>
      <xdr:col>55</xdr:col>
      <xdr:colOff>50800</xdr:colOff>
      <xdr:row>77</xdr:row>
      <xdr:rowOff>99143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20420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145839</xdr:rowOff>
    </xdr:from>
    <xdr:to>
      <xdr:col>50</xdr:col>
      <xdr:colOff>165100</xdr:colOff>
      <xdr:row>77</xdr:row>
      <xdr:rowOff>75989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92517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133010</xdr:rowOff>
    </xdr:from>
    <xdr:to>
      <xdr:col>46</xdr:col>
      <xdr:colOff>38100</xdr:colOff>
      <xdr:row>76</xdr:row>
      <xdr:rowOff>63160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9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79687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7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129198</xdr:rowOff>
    </xdr:from>
    <xdr:to>
      <xdr:col>41</xdr:col>
      <xdr:colOff>101600</xdr:colOff>
      <xdr:row>76</xdr:row>
      <xdr:rowOff>59348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75875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108962</xdr:rowOff>
    </xdr:from>
    <xdr:to>
      <xdr:col>36</xdr:col>
      <xdr:colOff>165100</xdr:colOff>
      <xdr:row>76</xdr:row>
      <xdr:rowOff>39111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67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55639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36863</xdr:rowOff>
    </xdr:from>
    <xdr:to>
      <xdr:col>55</xdr:col>
      <xdr:colOff>0</xdr:colOff>
      <xdr:row>97</xdr:row>
      <xdr:rowOff>22591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96063"/>
          <a:ext cx="838200" cy="15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22591</xdr:rowOff>
    </xdr:from>
    <xdr:to>
      <xdr:col>50</xdr:col>
      <xdr:colOff>114300</xdr:colOff>
      <xdr:row>98</xdr:row>
      <xdr:rowOff>109579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53241"/>
          <a:ext cx="889000" cy="2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109579</xdr:rowOff>
    </xdr:from>
    <xdr:to>
      <xdr:col>45</xdr:col>
      <xdr:colOff>177800</xdr:colOff>
      <xdr:row>98</xdr:row>
      <xdr:rowOff>112344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911679"/>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103276</xdr:rowOff>
    </xdr:from>
    <xdr:to>
      <xdr:col>41</xdr:col>
      <xdr:colOff>50800</xdr:colOff>
      <xdr:row>98</xdr:row>
      <xdr:rowOff>112344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0537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157513</xdr:rowOff>
    </xdr:from>
    <xdr:to>
      <xdr:col>55</xdr:col>
      <xdr:colOff>50800</xdr:colOff>
      <xdr:row>96</xdr:row>
      <xdr:rowOff>87663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8940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143241</xdr:rowOff>
    </xdr:from>
    <xdr:to>
      <xdr:col>50</xdr:col>
      <xdr:colOff>165100</xdr:colOff>
      <xdr:row>97</xdr:row>
      <xdr:rowOff>73391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64518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58779</xdr:rowOff>
    </xdr:from>
    <xdr:to>
      <xdr:col>46</xdr:col>
      <xdr:colOff>38100</xdr:colOff>
      <xdr:row>98</xdr:row>
      <xdr:rowOff>160379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151506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61544</xdr:rowOff>
    </xdr:from>
    <xdr:to>
      <xdr:col>41</xdr:col>
      <xdr:colOff>101600</xdr:colOff>
      <xdr:row>98</xdr:row>
      <xdr:rowOff>163144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154271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52476</xdr:rowOff>
    </xdr:from>
    <xdr:to>
      <xdr:col>36</xdr:col>
      <xdr:colOff>165100</xdr:colOff>
      <xdr:row>98</xdr:row>
      <xdr:rowOff>154076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145203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168986</xdr:rowOff>
    </xdr:from>
    <xdr:to>
      <xdr:col>85</xdr:col>
      <xdr:colOff>127000</xdr:colOff>
      <xdr:row>39</xdr:row>
      <xdr:rowOff>10871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341186"/>
          <a:ext cx="8382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165418</xdr:rowOff>
    </xdr:from>
    <xdr:to>
      <xdr:col>81</xdr:col>
      <xdr:colOff>50800</xdr:colOff>
      <xdr:row>39</xdr:row>
      <xdr:rowOff>10871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09068"/>
          <a:ext cx="889000" cy="1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139281</xdr:rowOff>
    </xdr:from>
    <xdr:to>
      <xdr:col>76</xdr:col>
      <xdr:colOff>114300</xdr:colOff>
      <xdr:row>37</xdr:row>
      <xdr:rowOff>165418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482931"/>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98298</xdr:rowOff>
    </xdr:from>
    <xdr:to>
      <xdr:col>71</xdr:col>
      <xdr:colOff>177800</xdr:colOff>
      <xdr:row>37</xdr:row>
      <xdr:rowOff>139281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41948"/>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118186</xdr:rowOff>
    </xdr:from>
    <xdr:to>
      <xdr:col>85</xdr:col>
      <xdr:colOff>177800</xdr:colOff>
      <xdr:row>37</xdr:row>
      <xdr:rowOff>48336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2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141063</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1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131521</xdr:rowOff>
    </xdr:from>
    <xdr:to>
      <xdr:col>81</xdr:col>
      <xdr:colOff>101600</xdr:colOff>
      <xdr:row>39</xdr:row>
      <xdr:rowOff>61671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52798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3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114617</xdr:rowOff>
    </xdr:from>
    <xdr:to>
      <xdr:col>76</xdr:col>
      <xdr:colOff>165100</xdr:colOff>
      <xdr:row>38</xdr:row>
      <xdr:rowOff>44768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61294</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88481</xdr:rowOff>
    </xdr:from>
    <xdr:to>
      <xdr:col>72</xdr:col>
      <xdr:colOff>38100</xdr:colOff>
      <xdr:row>38</xdr:row>
      <xdr:rowOff>18631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35158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47498</xdr:rowOff>
    </xdr:from>
    <xdr:to>
      <xdr:col>67</xdr:col>
      <xdr:colOff>101600</xdr:colOff>
      <xdr:row>37</xdr:row>
      <xdr:rowOff>149098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165625</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1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45410</xdr:rowOff>
    </xdr:from>
    <xdr:to>
      <xdr:col>85</xdr:col>
      <xdr:colOff>127000</xdr:colOff>
      <xdr:row>78</xdr:row>
      <xdr:rowOff>52972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18510"/>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52972</xdr:rowOff>
    </xdr:from>
    <xdr:to>
      <xdr:col>81</xdr:col>
      <xdr:colOff>50800</xdr:colOff>
      <xdr:row>78</xdr:row>
      <xdr:rowOff>55739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26072"/>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55739</xdr:rowOff>
    </xdr:from>
    <xdr:to>
      <xdr:col>76</xdr:col>
      <xdr:colOff>114300</xdr:colOff>
      <xdr:row>78</xdr:row>
      <xdr:rowOff>57519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2883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57519</xdr:rowOff>
    </xdr:from>
    <xdr:to>
      <xdr:col>71</xdr:col>
      <xdr:colOff>177800</xdr:colOff>
      <xdr:row>78</xdr:row>
      <xdr:rowOff>67997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30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166060</xdr:rowOff>
    </xdr:from>
    <xdr:to>
      <xdr:col>85</xdr:col>
      <xdr:colOff>177800</xdr:colOff>
      <xdr:row>78</xdr:row>
      <xdr:rowOff>96210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144487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2172</xdr:rowOff>
    </xdr:from>
    <xdr:to>
      <xdr:col>81</xdr:col>
      <xdr:colOff>101600</xdr:colOff>
      <xdr:row>78</xdr:row>
      <xdr:rowOff>103772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94899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4939</xdr:rowOff>
    </xdr:from>
    <xdr:to>
      <xdr:col>76</xdr:col>
      <xdr:colOff>165100</xdr:colOff>
      <xdr:row>78</xdr:row>
      <xdr:rowOff>106539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97666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6719</xdr:rowOff>
    </xdr:from>
    <xdr:to>
      <xdr:col>72</xdr:col>
      <xdr:colOff>38100</xdr:colOff>
      <xdr:row>78</xdr:row>
      <xdr:rowOff>108319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99446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17197</xdr:rowOff>
    </xdr:from>
    <xdr:to>
      <xdr:col>67</xdr:col>
      <xdr:colOff>101600</xdr:colOff>
      <xdr:row>78</xdr:row>
      <xdr:rowOff>118797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109924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129829</xdr:rowOff>
    </xdr:from>
    <xdr:to>
      <xdr:col>85</xdr:col>
      <xdr:colOff>127000</xdr:colOff>
      <xdr:row>98</xdr:row>
      <xdr:rowOff>132238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1929"/>
          <a:ext cx="8382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132238</xdr:rowOff>
    </xdr:from>
    <xdr:to>
      <xdr:col>81</xdr:col>
      <xdr:colOff>50800</xdr:colOff>
      <xdr:row>98</xdr:row>
      <xdr:rowOff>134083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433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127715</xdr:rowOff>
    </xdr:from>
    <xdr:to>
      <xdr:col>76</xdr:col>
      <xdr:colOff>114300</xdr:colOff>
      <xdr:row>98</xdr:row>
      <xdr:rowOff>134083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9815"/>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127715</xdr:rowOff>
    </xdr:from>
    <xdr:to>
      <xdr:col>71</xdr:col>
      <xdr:colOff>177800</xdr:colOff>
      <xdr:row>98</xdr:row>
      <xdr:rowOff>131887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9815"/>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79029</xdr:rowOff>
    </xdr:from>
    <xdr:to>
      <xdr:col>85</xdr:col>
      <xdr:colOff>177800</xdr:colOff>
      <xdr:row>99</xdr:row>
      <xdr:rowOff>9179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81438</xdr:rowOff>
    </xdr:from>
    <xdr:to>
      <xdr:col>81</xdr:col>
      <xdr:colOff>101600</xdr:colOff>
      <xdr:row>99</xdr:row>
      <xdr:rowOff>11588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2715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83283</xdr:rowOff>
    </xdr:from>
    <xdr:to>
      <xdr:col>76</xdr:col>
      <xdr:colOff>165100</xdr:colOff>
      <xdr:row>99</xdr:row>
      <xdr:rowOff>13433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76915</xdr:rowOff>
    </xdr:from>
    <xdr:to>
      <xdr:col>72</xdr:col>
      <xdr:colOff>38100</xdr:colOff>
      <xdr:row>99</xdr:row>
      <xdr:rowOff>7065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169642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81087</xdr:rowOff>
    </xdr:from>
    <xdr:to>
      <xdr:col>67</xdr:col>
      <xdr:colOff>101600</xdr:colOff>
      <xdr:row>99</xdr:row>
      <xdr:rowOff>11237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2364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7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97196</xdr:rowOff>
    </xdr:from>
    <xdr:to>
      <xdr:col>116</xdr:col>
      <xdr:colOff>63500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12746"/>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46396</xdr:rowOff>
    </xdr:from>
    <xdr:to>
      <xdr:col>116</xdr:col>
      <xdr:colOff>114300</xdr:colOff>
      <xdr:row>59</xdr:row>
      <xdr:rowOff>147996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132773</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6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74911</xdr:rowOff>
    </xdr:from>
    <xdr:to>
      <xdr:col>116</xdr:col>
      <xdr:colOff>63500</xdr:colOff>
      <xdr:row>75</xdr:row>
      <xdr:rowOff>106724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33661"/>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74911</xdr:rowOff>
    </xdr:from>
    <xdr:to>
      <xdr:col>111</xdr:col>
      <xdr:colOff>177800</xdr:colOff>
      <xdr:row>75</xdr:row>
      <xdr:rowOff>84093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33661"/>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84093</xdr:rowOff>
    </xdr:from>
    <xdr:to>
      <xdr:col>107</xdr:col>
      <xdr:colOff>50800</xdr:colOff>
      <xdr:row>75</xdr:row>
      <xdr:rowOff>113926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42843"/>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113926</xdr:rowOff>
    </xdr:from>
    <xdr:to>
      <xdr:col>102</xdr:col>
      <xdr:colOff>114300</xdr:colOff>
      <xdr:row>75</xdr:row>
      <xdr:rowOff>121507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72676"/>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55924</xdr:rowOff>
    </xdr:from>
    <xdr:to>
      <xdr:col>116</xdr:col>
      <xdr:colOff>114300</xdr:colOff>
      <xdr:row>75</xdr:row>
      <xdr:rowOff>157525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14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34351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24111</xdr:rowOff>
    </xdr:from>
    <xdr:to>
      <xdr:col>112</xdr:col>
      <xdr:colOff>38100</xdr:colOff>
      <xdr:row>75</xdr:row>
      <xdr:rowOff>125711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116839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33293</xdr:rowOff>
    </xdr:from>
    <xdr:to>
      <xdr:col>107</xdr:col>
      <xdr:colOff>101600</xdr:colOff>
      <xdr:row>75</xdr:row>
      <xdr:rowOff>134893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126020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63126</xdr:rowOff>
    </xdr:from>
    <xdr:to>
      <xdr:col>102</xdr:col>
      <xdr:colOff>165100</xdr:colOff>
      <xdr:row>75</xdr:row>
      <xdr:rowOff>164725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21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70707</xdr:rowOff>
    </xdr:from>
    <xdr:to>
      <xdr:col>98</xdr:col>
      <xdr:colOff>38100</xdr:colOff>
      <xdr:row>76</xdr:row>
      <xdr:rowOff>857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163434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歳出決算総額は、住民一人当たり７０８，７６１円となっている。 類似団体等との比較分析においては、扶助費が住民一人当たり１２１，９３８円と高い水準となっており、また、その額は年々増加し続けている。特に障害福祉サービス費負担金や子育て支援に係る事業費の伸びが著しい。由布市の財政規模や今後の財政状況を踏まえた単独事業費の見直しが求められる。普通建設事業費（うち新規整備）については、前年度比ではやや減額となったものの、類似団体内平均、全国平均、大分県平均を上回っている。今後、大規模な普通建設事業が見込まれている。普通建設事業費（うち更新整備）についても、湯布院複合施設整備事業やし尿処理施設整備事業、新環境センター整備負担金等に伴って前年度比大きく増加しており、こちらも今後、大きく伸びることが想定されている。 市の財政規模を踏まえた適正な事業規模を保ち、健全で身の丈に合った財政運営を行っていく必要がある。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33,954
33,539
319.32
25,031,305
24,065,257
679,039
10,888,270
22,867,367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81407</xdr:rowOff>
    </xdr:from>
    <xdr:to>
      <xdr:col>24</xdr:col>
      <xdr:colOff>63500</xdr:colOff>
      <xdr:row>36</xdr:row>
      <xdr:rowOff>104458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53607"/>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29210</xdr:rowOff>
    </xdr:from>
    <xdr:to>
      <xdr:col>19</xdr:col>
      <xdr:colOff>177800</xdr:colOff>
      <xdr:row>36</xdr:row>
      <xdr:rowOff>81407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01410"/>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29210</xdr:rowOff>
    </xdr:from>
    <xdr:to>
      <xdr:col>15</xdr:col>
      <xdr:colOff>50800</xdr:colOff>
      <xdr:row>36</xdr:row>
      <xdr:rowOff>38545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141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29401</xdr:rowOff>
    </xdr:from>
    <xdr:to>
      <xdr:col>10</xdr:col>
      <xdr:colOff>114300</xdr:colOff>
      <xdr:row>36</xdr:row>
      <xdr:rowOff>38545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1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53658</xdr:rowOff>
    </xdr:from>
    <xdr:to>
      <xdr:col>24</xdr:col>
      <xdr:colOff>114300</xdr:colOff>
      <xdr:row>36</xdr:row>
      <xdr:rowOff>155258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32085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30607</xdr:rowOff>
    </xdr:from>
    <xdr:to>
      <xdr:col>20</xdr:col>
      <xdr:colOff>38100</xdr:colOff>
      <xdr:row>36</xdr:row>
      <xdr:rowOff>132207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123334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149860</xdr:rowOff>
    </xdr:from>
    <xdr:to>
      <xdr:col>15</xdr:col>
      <xdr:colOff>101600</xdr:colOff>
      <xdr:row>36</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71137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159195</xdr:rowOff>
    </xdr:from>
    <xdr:to>
      <xdr:col>10</xdr:col>
      <xdr:colOff>165100</xdr:colOff>
      <xdr:row>36</xdr:row>
      <xdr:rowOff>89345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80472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150051</xdr:rowOff>
    </xdr:from>
    <xdr:to>
      <xdr:col>6</xdr:col>
      <xdr:colOff>38100</xdr:colOff>
      <xdr:row>36</xdr:row>
      <xdr:rowOff>80201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71328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115329</xdr:rowOff>
    </xdr:from>
    <xdr:to>
      <xdr:col>24</xdr:col>
      <xdr:colOff>63500</xdr:colOff>
      <xdr:row>58</xdr:row>
      <xdr:rowOff>119998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7979"/>
          <a:ext cx="838200" cy="17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119998</xdr:rowOff>
    </xdr:from>
    <xdr:to>
      <xdr:col>19</xdr:col>
      <xdr:colOff>177800</xdr:colOff>
      <xdr:row>58</xdr:row>
      <xdr:rowOff>155946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4098"/>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155946</xdr:rowOff>
    </xdr:from>
    <xdr:to>
      <xdr:col>15</xdr:col>
      <xdr:colOff>50800</xdr:colOff>
      <xdr:row>58</xdr:row>
      <xdr:rowOff>159162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00046"/>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134155</xdr:rowOff>
    </xdr:from>
    <xdr:to>
      <xdr:col>10</xdr:col>
      <xdr:colOff>114300</xdr:colOff>
      <xdr:row>58</xdr:row>
      <xdr:rowOff>159162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8255"/>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64529</xdr:rowOff>
    </xdr:from>
    <xdr:to>
      <xdr:col>24</xdr:col>
      <xdr:colOff>114300</xdr:colOff>
      <xdr:row>57</xdr:row>
      <xdr:rowOff>166129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69198</xdr:rowOff>
    </xdr:from>
    <xdr:to>
      <xdr:col>20</xdr:col>
      <xdr:colOff>38100</xdr:colOff>
      <xdr:row>58</xdr:row>
      <xdr:rowOff>170798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161925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105146</xdr:rowOff>
    </xdr:from>
    <xdr:to>
      <xdr:col>15</xdr:col>
      <xdr:colOff>101600</xdr:colOff>
      <xdr:row>59</xdr:row>
      <xdr:rowOff>35296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26423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108362</xdr:rowOff>
    </xdr:from>
    <xdr:to>
      <xdr:col>10</xdr:col>
      <xdr:colOff>165100</xdr:colOff>
      <xdr:row>59</xdr:row>
      <xdr:rowOff>38512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29639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83355</xdr:rowOff>
    </xdr:from>
    <xdr:to>
      <xdr:col>6</xdr:col>
      <xdr:colOff>38100</xdr:colOff>
      <xdr:row>59</xdr:row>
      <xdr:rowOff>13505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4632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55727</xdr:rowOff>
    </xdr:from>
    <xdr:to>
      <xdr:col>24</xdr:col>
      <xdr:colOff>63500</xdr:colOff>
      <xdr:row>76</xdr:row>
      <xdr:rowOff>117576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5927"/>
          <a:ext cx="8382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117576</xdr:rowOff>
    </xdr:from>
    <xdr:to>
      <xdr:col>19</xdr:col>
      <xdr:colOff>177800</xdr:colOff>
      <xdr:row>76</xdr:row>
      <xdr:rowOff>147490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7776"/>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147490</xdr:rowOff>
    </xdr:from>
    <xdr:to>
      <xdr:col>15</xdr:col>
      <xdr:colOff>50800</xdr:colOff>
      <xdr:row>76</xdr:row>
      <xdr:rowOff>164726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76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164726</xdr:rowOff>
    </xdr:from>
    <xdr:to>
      <xdr:col>10</xdr:col>
      <xdr:colOff>114300</xdr:colOff>
      <xdr:row>77</xdr:row>
      <xdr:rowOff>3332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4926"/>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4927</xdr:rowOff>
    </xdr:from>
    <xdr:to>
      <xdr:col>24</xdr:col>
      <xdr:colOff>114300</xdr:colOff>
      <xdr:row>76</xdr:row>
      <xdr:rowOff>106527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27803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8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66776</xdr:rowOff>
    </xdr:from>
    <xdr:to>
      <xdr:col>20</xdr:col>
      <xdr:colOff>38100</xdr:colOff>
      <xdr:row>76</xdr:row>
      <xdr:rowOff>168376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96690</xdr:rowOff>
    </xdr:from>
    <xdr:to>
      <xdr:col>15</xdr:col>
      <xdr:colOff>101600</xdr:colOff>
      <xdr:row>77</xdr:row>
      <xdr:rowOff>26840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17967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113926</xdr:rowOff>
    </xdr:from>
    <xdr:to>
      <xdr:col>10</xdr:col>
      <xdr:colOff>165100</xdr:colOff>
      <xdr:row>77</xdr:row>
      <xdr:rowOff>44076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123982</xdr:rowOff>
    </xdr:from>
    <xdr:to>
      <xdr:col>6</xdr:col>
      <xdr:colOff>38100</xdr:colOff>
      <xdr:row>77</xdr:row>
      <xdr:rowOff>54132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45259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83671</xdr:rowOff>
    </xdr:from>
    <xdr:to>
      <xdr:col>24</xdr:col>
      <xdr:colOff>63500</xdr:colOff>
      <xdr:row>97</xdr:row>
      <xdr:rowOff>40433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2871"/>
          <a:ext cx="838200" cy="1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40433</xdr:rowOff>
    </xdr:from>
    <xdr:to>
      <xdr:col>19</xdr:col>
      <xdr:colOff>177800</xdr:colOff>
      <xdr:row>97</xdr:row>
      <xdr:rowOff>62455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108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38484</xdr:rowOff>
    </xdr:from>
    <xdr:to>
      <xdr:col>15</xdr:col>
      <xdr:colOff>50800</xdr:colOff>
      <xdr:row>97</xdr:row>
      <xdr:rowOff>62455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69134"/>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168134</xdr:rowOff>
    </xdr:from>
    <xdr:to>
      <xdr:col>10</xdr:col>
      <xdr:colOff>114300</xdr:colOff>
      <xdr:row>97</xdr:row>
      <xdr:rowOff>38484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27334"/>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32871</xdr:rowOff>
    </xdr:from>
    <xdr:to>
      <xdr:col>24</xdr:col>
      <xdr:colOff>114300</xdr:colOff>
      <xdr:row>96</xdr:row>
      <xdr:rowOff>134471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11298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161083</xdr:rowOff>
    </xdr:from>
    <xdr:to>
      <xdr:col>20</xdr:col>
      <xdr:colOff>38100</xdr:colOff>
      <xdr:row>97</xdr:row>
      <xdr:rowOff>91233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11655</xdr:rowOff>
    </xdr:from>
    <xdr:to>
      <xdr:col>15</xdr:col>
      <xdr:colOff>101600</xdr:colOff>
      <xdr:row>97</xdr:row>
      <xdr:rowOff>113255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104382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159134</xdr:rowOff>
    </xdr:from>
    <xdr:to>
      <xdr:col>10</xdr:col>
      <xdr:colOff>165100</xdr:colOff>
      <xdr:row>97</xdr:row>
      <xdr:rowOff>89284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80411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117334</xdr:rowOff>
    </xdr:from>
    <xdr:to>
      <xdr:col>6</xdr:col>
      <xdr:colOff>38100</xdr:colOff>
      <xdr:row>97</xdr:row>
      <xdr:rowOff>47484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38611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6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30299</xdr:rowOff>
    </xdr:from>
    <xdr:to>
      <xdr:col>55</xdr:col>
      <xdr:colOff>0</xdr:colOff>
      <xdr:row>39</xdr:row>
      <xdr:rowOff>30952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1684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30952</xdr:rowOff>
    </xdr:from>
    <xdr:to>
      <xdr:col>50</xdr:col>
      <xdr:colOff>114300</xdr:colOff>
      <xdr:row>39</xdr:row>
      <xdr:rowOff>36503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17502"/>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36503</xdr:rowOff>
    </xdr:from>
    <xdr:to>
      <xdr:col>45</xdr:col>
      <xdr:colOff>177800</xdr:colOff>
      <xdr:row>39</xdr:row>
      <xdr:rowOff>36503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230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36503</xdr:rowOff>
    </xdr:from>
    <xdr:to>
      <xdr:col>41</xdr:col>
      <xdr:colOff>50800</xdr:colOff>
      <xdr:row>39</xdr:row>
      <xdr:rowOff>37483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2305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150949</xdr:rowOff>
    </xdr:from>
    <xdr:to>
      <xdr:col>55</xdr:col>
      <xdr:colOff>50800</xdr:colOff>
      <xdr:row>39</xdr:row>
      <xdr:rowOff>81099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65876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0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151602</xdr:rowOff>
    </xdr:from>
    <xdr:to>
      <xdr:col>50</xdr:col>
      <xdr:colOff>165100</xdr:colOff>
      <xdr:row>39</xdr:row>
      <xdr:rowOff>81752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72879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5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157153</xdr:rowOff>
    </xdr:from>
    <xdr:to>
      <xdr:col>46</xdr:col>
      <xdr:colOff>38100</xdr:colOff>
      <xdr:row>39</xdr:row>
      <xdr:rowOff>87303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78430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157153</xdr:rowOff>
    </xdr:from>
    <xdr:to>
      <xdr:col>41</xdr:col>
      <xdr:colOff>101600</xdr:colOff>
      <xdr:row>39</xdr:row>
      <xdr:rowOff>87303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78430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6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158133</xdr:rowOff>
    </xdr:from>
    <xdr:to>
      <xdr:col>36</xdr:col>
      <xdr:colOff>165100</xdr:colOff>
      <xdr:row>39</xdr:row>
      <xdr:rowOff>88283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79410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138872</xdr:rowOff>
    </xdr:from>
    <xdr:to>
      <xdr:col>55</xdr:col>
      <xdr:colOff>0</xdr:colOff>
      <xdr:row>57</xdr:row>
      <xdr:rowOff>164334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11522"/>
          <a:ext cx="8382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164334</xdr:rowOff>
    </xdr:from>
    <xdr:to>
      <xdr:col>50</xdr:col>
      <xdr:colOff>114300</xdr:colOff>
      <xdr:row>57</xdr:row>
      <xdr:rowOff>164426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698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163858</xdr:rowOff>
    </xdr:from>
    <xdr:to>
      <xdr:col>45</xdr:col>
      <xdr:colOff>177800</xdr:colOff>
      <xdr:row>57</xdr:row>
      <xdr:rowOff>164426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36508"/>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163858</xdr:rowOff>
    </xdr:from>
    <xdr:to>
      <xdr:col>41</xdr:col>
      <xdr:colOff>50800</xdr:colOff>
      <xdr:row>57</xdr:row>
      <xdr:rowOff>164256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6508"/>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88072</xdr:rowOff>
    </xdr:from>
    <xdr:to>
      <xdr:col>55</xdr:col>
      <xdr:colOff>50800</xdr:colOff>
      <xdr:row>58</xdr:row>
      <xdr:rowOff>18222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66499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113534</xdr:rowOff>
    </xdr:from>
    <xdr:to>
      <xdr:col>50</xdr:col>
      <xdr:colOff>165100</xdr:colOff>
      <xdr:row>58</xdr:row>
      <xdr:rowOff>43684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34811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113626</xdr:rowOff>
    </xdr:from>
    <xdr:to>
      <xdr:col>46</xdr:col>
      <xdr:colOff>38100</xdr:colOff>
      <xdr:row>58</xdr:row>
      <xdr:rowOff>43776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113058</xdr:rowOff>
    </xdr:from>
    <xdr:to>
      <xdr:col>41</xdr:col>
      <xdr:colOff>101600</xdr:colOff>
      <xdr:row>58</xdr:row>
      <xdr:rowOff>43208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34335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113456</xdr:rowOff>
    </xdr:from>
    <xdr:to>
      <xdr:col>36</xdr:col>
      <xdr:colOff>165100</xdr:colOff>
      <xdr:row>58</xdr:row>
      <xdr:rowOff>43606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34733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92551</xdr:rowOff>
    </xdr:from>
    <xdr:to>
      <xdr:col>55</xdr:col>
      <xdr:colOff>0</xdr:colOff>
      <xdr:row>77</xdr:row>
      <xdr:rowOff>149747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94201"/>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144340</xdr:rowOff>
    </xdr:from>
    <xdr:to>
      <xdr:col>50</xdr:col>
      <xdr:colOff>114300</xdr:colOff>
      <xdr:row>77</xdr:row>
      <xdr:rowOff>149747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45990"/>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89894</xdr:rowOff>
    </xdr:from>
    <xdr:to>
      <xdr:col>45</xdr:col>
      <xdr:colOff>177800</xdr:colOff>
      <xdr:row>77</xdr:row>
      <xdr:rowOff>144340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91544"/>
          <a:ext cx="889000" cy="5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89894</xdr:rowOff>
    </xdr:from>
    <xdr:to>
      <xdr:col>41</xdr:col>
      <xdr:colOff>50800</xdr:colOff>
      <xdr:row>77</xdr:row>
      <xdr:rowOff>119754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91544"/>
          <a:ext cx="889000" cy="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41751</xdr:rowOff>
    </xdr:from>
    <xdr:to>
      <xdr:col>55</xdr:col>
      <xdr:colOff>50800</xdr:colOff>
      <xdr:row>77</xdr:row>
      <xdr:rowOff>143351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128128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98947</xdr:rowOff>
    </xdr:from>
    <xdr:to>
      <xdr:col>50</xdr:col>
      <xdr:colOff>165100</xdr:colOff>
      <xdr:row>78</xdr:row>
      <xdr:rowOff>29097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20224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93540</xdr:rowOff>
    </xdr:from>
    <xdr:to>
      <xdr:col>46</xdr:col>
      <xdr:colOff>38100</xdr:colOff>
      <xdr:row>78</xdr:row>
      <xdr:rowOff>23690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14817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39094</xdr:rowOff>
    </xdr:from>
    <xdr:to>
      <xdr:col>41</xdr:col>
      <xdr:colOff>101600</xdr:colOff>
      <xdr:row>77</xdr:row>
      <xdr:rowOff>140694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131821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3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68954</xdr:rowOff>
    </xdr:from>
    <xdr:to>
      <xdr:col>36</xdr:col>
      <xdr:colOff>165100</xdr:colOff>
      <xdr:row>77</xdr:row>
      <xdr:rowOff>170554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161681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6263</xdr:rowOff>
    </xdr:from>
    <xdr:to>
      <xdr:col>55</xdr:col>
      <xdr:colOff>0</xdr:colOff>
      <xdr:row>97</xdr:row>
      <xdr:rowOff>37691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36913"/>
          <a:ext cx="83820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105955</xdr:rowOff>
    </xdr:from>
    <xdr:to>
      <xdr:col>50</xdr:col>
      <xdr:colOff>114300</xdr:colOff>
      <xdr:row>97</xdr:row>
      <xdr:rowOff>6263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65155"/>
          <a:ext cx="889000" cy="7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99978</xdr:rowOff>
    </xdr:from>
    <xdr:to>
      <xdr:col>45</xdr:col>
      <xdr:colOff>177800</xdr:colOff>
      <xdr:row>96</xdr:row>
      <xdr:rowOff>105955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59178"/>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99978</xdr:rowOff>
    </xdr:from>
    <xdr:to>
      <xdr:col>41</xdr:col>
      <xdr:colOff>50800</xdr:colOff>
      <xdr:row>97</xdr:row>
      <xdr:rowOff>28873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59178"/>
          <a:ext cx="889000" cy="10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158341</xdr:rowOff>
    </xdr:from>
    <xdr:to>
      <xdr:col>55</xdr:col>
      <xdr:colOff>50800</xdr:colOff>
      <xdr:row>97</xdr:row>
      <xdr:rowOff>88491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136768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126913</xdr:rowOff>
    </xdr:from>
    <xdr:to>
      <xdr:col>50</xdr:col>
      <xdr:colOff>165100</xdr:colOff>
      <xdr:row>97</xdr:row>
      <xdr:rowOff>57063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48190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55155</xdr:rowOff>
    </xdr:from>
    <xdr:to>
      <xdr:col>46</xdr:col>
      <xdr:colOff>38100</xdr:colOff>
      <xdr:row>96</xdr:row>
      <xdr:rowOff>156755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147882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49178</xdr:rowOff>
    </xdr:from>
    <xdr:to>
      <xdr:col>41</xdr:col>
      <xdr:colOff>101600</xdr:colOff>
      <xdr:row>96</xdr:row>
      <xdr:rowOff>150778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149523</xdr:rowOff>
    </xdr:from>
    <xdr:to>
      <xdr:col>36</xdr:col>
      <xdr:colOff>165100</xdr:colOff>
      <xdr:row>97</xdr:row>
      <xdr:rowOff>79673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70800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66760</xdr:rowOff>
    </xdr:from>
    <xdr:to>
      <xdr:col>85</xdr:col>
      <xdr:colOff>127000</xdr:colOff>
      <xdr:row>37</xdr:row>
      <xdr:rowOff>118897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10410"/>
          <a:ext cx="8382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111566</xdr:rowOff>
    </xdr:from>
    <xdr:to>
      <xdr:col>81</xdr:col>
      <xdr:colOff>50800</xdr:colOff>
      <xdr:row>37</xdr:row>
      <xdr:rowOff>118897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55216"/>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105345</xdr:rowOff>
    </xdr:from>
    <xdr:to>
      <xdr:col>76</xdr:col>
      <xdr:colOff>114300</xdr:colOff>
      <xdr:row>37</xdr:row>
      <xdr:rowOff>111566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8995"/>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76051</xdr:rowOff>
    </xdr:from>
    <xdr:to>
      <xdr:col>71</xdr:col>
      <xdr:colOff>177800</xdr:colOff>
      <xdr:row>37</xdr:row>
      <xdr:rowOff>105345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19701"/>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15960</xdr:rowOff>
    </xdr:from>
    <xdr:to>
      <xdr:col>85</xdr:col>
      <xdr:colOff>177800</xdr:colOff>
      <xdr:row>37</xdr:row>
      <xdr:rowOff>117560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165837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68097</xdr:rowOff>
    </xdr:from>
    <xdr:to>
      <xdr:col>81</xdr:col>
      <xdr:colOff>101600</xdr:colOff>
      <xdr:row>37</xdr:row>
      <xdr:rowOff>169697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160824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60766</xdr:rowOff>
    </xdr:from>
    <xdr:to>
      <xdr:col>76</xdr:col>
      <xdr:colOff>165100</xdr:colOff>
      <xdr:row>37</xdr:row>
      <xdr:rowOff>162366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153493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54545</xdr:rowOff>
    </xdr:from>
    <xdr:to>
      <xdr:col>72</xdr:col>
      <xdr:colOff>38100</xdr:colOff>
      <xdr:row>37</xdr:row>
      <xdr:rowOff>156145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147272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9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25251</xdr:rowOff>
    </xdr:from>
    <xdr:to>
      <xdr:col>67</xdr:col>
      <xdr:colOff>101600</xdr:colOff>
      <xdr:row>37</xdr:row>
      <xdr:rowOff>126851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117978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31961</xdr:rowOff>
    </xdr:from>
    <xdr:to>
      <xdr:col>85</xdr:col>
      <xdr:colOff>127000</xdr:colOff>
      <xdr:row>57</xdr:row>
      <xdr:rowOff>93766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04611"/>
          <a:ext cx="838200" cy="6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131836</xdr:rowOff>
    </xdr:from>
    <xdr:to>
      <xdr:col>81</xdr:col>
      <xdr:colOff>50800</xdr:colOff>
      <xdr:row>57</xdr:row>
      <xdr:rowOff>93766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33036"/>
          <a:ext cx="889000" cy="1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131836</xdr:rowOff>
    </xdr:from>
    <xdr:to>
      <xdr:col>76</xdr:col>
      <xdr:colOff>114300</xdr:colOff>
      <xdr:row>57</xdr:row>
      <xdr:rowOff>11592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3036"/>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11592</xdr:rowOff>
    </xdr:from>
    <xdr:to>
      <xdr:col>71</xdr:col>
      <xdr:colOff>177800</xdr:colOff>
      <xdr:row>57</xdr:row>
      <xdr:rowOff>64887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84242"/>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152611</xdr:rowOff>
    </xdr:from>
    <xdr:to>
      <xdr:col>85</xdr:col>
      <xdr:colOff>177800</xdr:colOff>
      <xdr:row>57</xdr:row>
      <xdr:rowOff>82761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131038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42966</xdr:rowOff>
    </xdr:from>
    <xdr:to>
      <xdr:col>81</xdr:col>
      <xdr:colOff>101600</xdr:colOff>
      <xdr:row>57</xdr:row>
      <xdr:rowOff>144566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135693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81036</xdr:rowOff>
    </xdr:from>
    <xdr:to>
      <xdr:col>76</xdr:col>
      <xdr:colOff>165100</xdr:colOff>
      <xdr:row>57</xdr:row>
      <xdr:rowOff>11186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8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7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132242</xdr:rowOff>
    </xdr:from>
    <xdr:to>
      <xdr:col>72</xdr:col>
      <xdr:colOff>38100</xdr:colOff>
      <xdr:row>57</xdr:row>
      <xdr:rowOff>62392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53519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2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14087</xdr:rowOff>
    </xdr:from>
    <xdr:to>
      <xdr:col>67</xdr:col>
      <xdr:colOff>101600</xdr:colOff>
      <xdr:row>57</xdr:row>
      <xdr:rowOff>115687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106814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168987</xdr:rowOff>
    </xdr:from>
    <xdr:to>
      <xdr:col>85</xdr:col>
      <xdr:colOff>127000</xdr:colOff>
      <xdr:row>79</xdr:row>
      <xdr:rowOff>10871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199187"/>
          <a:ext cx="838200" cy="3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165418</xdr:rowOff>
    </xdr:from>
    <xdr:to>
      <xdr:col>81</xdr:col>
      <xdr:colOff>50800</xdr:colOff>
      <xdr:row>79</xdr:row>
      <xdr:rowOff>10871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67068"/>
          <a:ext cx="889000" cy="1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139281</xdr:rowOff>
    </xdr:from>
    <xdr:to>
      <xdr:col>76</xdr:col>
      <xdr:colOff>114300</xdr:colOff>
      <xdr:row>77</xdr:row>
      <xdr:rowOff>165418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40931"/>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98298</xdr:rowOff>
    </xdr:from>
    <xdr:to>
      <xdr:col>71</xdr:col>
      <xdr:colOff>177800</xdr:colOff>
      <xdr:row>77</xdr:row>
      <xdr:rowOff>139281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299948"/>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118187</xdr:rowOff>
    </xdr:from>
    <xdr:to>
      <xdr:col>85</xdr:col>
      <xdr:colOff>177800</xdr:colOff>
      <xdr:row>77</xdr:row>
      <xdr:rowOff>48337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1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141064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9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131521</xdr:rowOff>
    </xdr:from>
    <xdr:to>
      <xdr:col>81</xdr:col>
      <xdr:colOff>101600</xdr:colOff>
      <xdr:row>79</xdr:row>
      <xdr:rowOff>61671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52798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9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114618</xdr:rowOff>
    </xdr:from>
    <xdr:to>
      <xdr:col>76</xdr:col>
      <xdr:colOff>165100</xdr:colOff>
      <xdr:row>78</xdr:row>
      <xdr:rowOff>44768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61295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0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88481</xdr:rowOff>
    </xdr:from>
    <xdr:to>
      <xdr:col>72</xdr:col>
      <xdr:colOff>38100</xdr:colOff>
      <xdr:row>78</xdr:row>
      <xdr:rowOff>18631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35158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06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47498</xdr:rowOff>
    </xdr:from>
    <xdr:to>
      <xdr:col>67</xdr:col>
      <xdr:colOff>101600</xdr:colOff>
      <xdr:row>77</xdr:row>
      <xdr:rowOff>149098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165625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45410</xdr:rowOff>
    </xdr:from>
    <xdr:to>
      <xdr:col>85</xdr:col>
      <xdr:colOff>127000</xdr:colOff>
      <xdr:row>98</xdr:row>
      <xdr:rowOff>52972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47510"/>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52972</xdr:rowOff>
    </xdr:from>
    <xdr:to>
      <xdr:col>81</xdr:col>
      <xdr:colOff>50800</xdr:colOff>
      <xdr:row>98</xdr:row>
      <xdr:rowOff>55739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55072"/>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55739</xdr:rowOff>
    </xdr:from>
    <xdr:to>
      <xdr:col>76</xdr:col>
      <xdr:colOff>114300</xdr:colOff>
      <xdr:row>98</xdr:row>
      <xdr:rowOff>57519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5783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57519</xdr:rowOff>
    </xdr:from>
    <xdr:to>
      <xdr:col>71</xdr:col>
      <xdr:colOff>177800</xdr:colOff>
      <xdr:row>98</xdr:row>
      <xdr:rowOff>67997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59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166060</xdr:rowOff>
    </xdr:from>
    <xdr:to>
      <xdr:col>85</xdr:col>
      <xdr:colOff>177800</xdr:colOff>
      <xdr:row>98</xdr:row>
      <xdr:rowOff>96210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2172</xdr:rowOff>
    </xdr:from>
    <xdr:to>
      <xdr:col>81</xdr:col>
      <xdr:colOff>101600</xdr:colOff>
      <xdr:row>98</xdr:row>
      <xdr:rowOff>103772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94899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4939</xdr:rowOff>
    </xdr:from>
    <xdr:to>
      <xdr:col>76</xdr:col>
      <xdr:colOff>165100</xdr:colOff>
      <xdr:row>98</xdr:row>
      <xdr:rowOff>106539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97666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9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6719</xdr:rowOff>
    </xdr:from>
    <xdr:to>
      <xdr:col>72</xdr:col>
      <xdr:colOff>38100</xdr:colOff>
      <xdr:row>98</xdr:row>
      <xdr:rowOff>108319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99446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17197</xdr:rowOff>
    </xdr:from>
    <xdr:to>
      <xdr:col>67</xdr:col>
      <xdr:colOff>101600</xdr:colOff>
      <xdr:row>98</xdr:row>
      <xdr:rowOff>118797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109924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０８，７６１円となっている。主要構成要因として、総務費については、コロナウイルスに伴う定額給付金に係るものとして補助費が増えたことにより前年度より増加している。また、前年度に引き続き湯布院複合施設建設事業に係るものもあるため高い水準となっている。 民生費については、大分県平均、類似団体及び全国平均を上回る額であり、住民一人当たり１９３，３６７円と最大規模を過去６年間更新し増加傾向にある。障害福祉サービス負担金や保育所の施設型給付費、子ども等医療費助成金の増が主な要因である。これらの費用は、今後も増加していくことが予想されるため、効果的かつ効率的な運営が必要である。また、災害復旧費は、熊本・大分地震の復旧事業について平成３０年度をもって一定の目途がつき、令和元年度は大きく減少したが、令和２年７月豪雨災害による復旧事業に伴って大きく増加している。公債費については、類似団体平均よりは下回っているものの、全国、大分県平均を上回っている。今後もし尿処理施設整備、新環境センター整備事業等の大規模な計画が見込まれており、財政状況等を勘案しながら進めていく必要が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財政調整基金については平成２７年度末で約３７億円であったが、 熊本・大分地震の影響により、平成３０年度末までの３年間で約１ ３億円以上減少した。令和元年度は若干の積み立てを行うことがで きたものの、令和２年度は豪雨災害の復旧により財政調整基金を取崩しているため、目標とする標準財政規模の２５％保持には届いていない状況である。実質単年度収支は前年度よりも改善しているが、平成２８年度以降５年連続の赤字である。今後も財政の健全化を推進し、歳出入の適正管理や基金運用の適正化に努め、持続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連結実質赤字比率については、一般会計、特別会計ともに黒字で推移しており、令和２年度の標準的な収入に対する全会計の収支額の比率は△１１．６２％（前年度比３．３５ポイント減）となっている。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使用料金改定や滞納整理、歳出の削減を進め、今後とも赤字に陥ることのないよう、すべての会計において財政の健全化に努める。なお、簡易水道事業については令和元年度末をもって、水道事業会計に統合してい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135_&#30001;&#2406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36.799999999999997</v>
          </cell>
          <cell r="BX51">
            <v>34.299999999999997</v>
          </cell>
          <cell r="CF51">
            <v>29.5</v>
          </cell>
          <cell r="CN51">
            <v>24.2</v>
          </cell>
          <cell r="CV51">
            <v>27.3</v>
          </cell>
        </row>
        <row r="53">
          <cell r="BP53">
            <v>57.8</v>
          </cell>
          <cell r="BX53">
            <v>58.8</v>
          </cell>
          <cell r="CF53">
            <v>59.7</v>
          </cell>
          <cell r="CN53">
            <v>60.7</v>
          </cell>
          <cell r="CV53">
            <v>60.9</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P73">
            <v>36.799999999999997</v>
          </cell>
          <cell r="BX73">
            <v>34.299999999999997</v>
          </cell>
          <cell r="CF73">
            <v>29.5</v>
          </cell>
          <cell r="CN73">
            <v>24.2</v>
          </cell>
          <cell r="CV73">
            <v>27.3</v>
          </cell>
        </row>
        <row r="75">
          <cell r="BP75">
            <v>7.5</v>
          </cell>
          <cell r="BX75">
            <v>7.9</v>
          </cell>
          <cell r="CF75">
            <v>7.9</v>
          </cell>
          <cell r="CN75">
            <v>7.4</v>
          </cell>
          <cell r="CV75">
            <v>6.8</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25031305</v>
      </c>
      <c r="BO4" s="395"/>
      <c r="BP4" s="395"/>
      <c r="BQ4" s="395"/>
      <c r="BR4" s="395"/>
      <c r="BS4" s="395"/>
      <c r="BT4" s="395"/>
      <c r="BU4" s="396"/>
      <c r="BV4" s="394">
        <v>18465768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6.2</v>
      </c>
      <c r="CU4" s="401"/>
      <c r="CV4" s="401"/>
      <c r="CW4" s="401"/>
      <c r="CX4" s="401"/>
      <c r="CY4" s="401"/>
      <c r="CZ4" s="401"/>
      <c r="DA4" s="402"/>
      <c r="DB4" s="400">
        <v>4.0999999999999996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24065257</v>
      </c>
      <c r="BO5" s="432"/>
      <c r="BP5" s="432"/>
      <c r="BQ5" s="432"/>
      <c r="BR5" s="432"/>
      <c r="BS5" s="432"/>
      <c r="BT5" s="432"/>
      <c r="BU5" s="433"/>
      <c r="BV5" s="431">
        <v>17911581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94.3</v>
      </c>
      <c r="CU5" s="429"/>
      <c r="CV5" s="429"/>
      <c r="CW5" s="429"/>
      <c r="CX5" s="429"/>
      <c r="CY5" s="429"/>
      <c r="CZ5" s="429"/>
      <c r="DA5" s="430"/>
      <c r="DB5" s="428">
        <v>95.8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966048</v>
      </c>
      <c r="BO6" s="432"/>
      <c r="BP6" s="432"/>
      <c r="BQ6" s="432"/>
      <c r="BR6" s="432"/>
      <c r="BS6" s="432"/>
      <c r="BT6" s="432"/>
      <c r="BU6" s="433"/>
      <c r="BV6" s="431">
        <v>554187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98.2</v>
      </c>
      <c r="CU6" s="469"/>
      <c r="CV6" s="469"/>
      <c r="CW6" s="469"/>
      <c r="CX6" s="469"/>
      <c r="CY6" s="469"/>
      <c r="CZ6" s="469"/>
      <c r="DA6" s="470"/>
      <c r="DB6" s="468">
        <v>99.9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287009</v>
      </c>
      <c r="BO7" s="432"/>
      <c r="BP7" s="432"/>
      <c r="BQ7" s="432"/>
      <c r="BR7" s="432"/>
      <c r="BS7" s="432"/>
      <c r="BT7" s="432"/>
      <c r="BU7" s="433"/>
      <c r="BV7" s="431">
        <v>120164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10888270</v>
      </c>
      <c r="CU7" s="432"/>
      <c r="CV7" s="432"/>
      <c r="CW7" s="432"/>
      <c r="CX7" s="432"/>
      <c r="CY7" s="432"/>
      <c r="CZ7" s="432"/>
      <c r="DA7" s="433"/>
      <c r="DB7" s="431">
        <v>10549405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679039</v>
      </c>
      <c r="BO8" s="432"/>
      <c r="BP8" s="432"/>
      <c r="BQ8" s="432"/>
      <c r="BR8" s="432"/>
      <c r="BS8" s="432"/>
      <c r="BT8" s="432"/>
      <c r="BU8" s="433"/>
      <c r="BV8" s="431">
        <v>434023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0.43</v>
      </c>
      <c r="CU8" s="472"/>
      <c r="CV8" s="472"/>
      <c r="CW8" s="472"/>
      <c r="CX8" s="472"/>
      <c r="CY8" s="472"/>
      <c r="CZ8" s="472"/>
      <c r="DA8" s="473"/>
      <c r="DB8" s="471">
        <v>0.44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32772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245016</v>
      </c>
      <c r="BO9" s="432"/>
      <c r="BP9" s="432"/>
      <c r="BQ9" s="432"/>
      <c r="BR9" s="432"/>
      <c r="BS9" s="432"/>
      <c r="BT9" s="432"/>
      <c r="BU9" s="433"/>
      <c r="BV9" s="431">
        <v>-199929</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17</v>
      </c>
      <c r="CU9" s="429"/>
      <c r="CV9" s="429"/>
      <c r="CW9" s="429"/>
      <c r="CX9" s="429"/>
      <c r="CY9" s="429"/>
      <c r="CZ9" s="429"/>
      <c r="DA9" s="430"/>
      <c r="DB9" s="428">
        <v>18.5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34262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5861</v>
      </c>
      <c r="BO10" s="432"/>
      <c r="BP10" s="432"/>
      <c r="BQ10" s="432"/>
      <c r="BR10" s="432"/>
      <c r="BS10" s="432"/>
      <c r="BT10" s="432"/>
      <c r="BU10" s="433"/>
      <c r="BV10" s="431">
        <v>417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33954</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555259</v>
      </c>
      <c r="BO12" s="432"/>
      <c r="BP12" s="432"/>
      <c r="BQ12" s="432"/>
      <c r="BR12" s="432"/>
      <c r="BS12" s="432"/>
      <c r="BT12" s="432"/>
      <c r="BU12" s="433"/>
      <c r="BV12" s="431">
        <v>185711</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33539</v>
      </c>
      <c r="S13" s="516"/>
      <c r="T13" s="516"/>
      <c r="U13" s="516"/>
      <c r="V13" s="517"/>
      <c r="W13" s="447" t="s">
        <v>141</v>
      </c>
      <c r="X13" s="448"/>
      <c r="Y13" s="448"/>
      <c r="Z13" s="448"/>
      <c r="AA13" s="448"/>
      <c r="AB13" s="438"/>
      <c r="AC13" s="482">
        <v>1427</v>
      </c>
      <c r="AD13" s="483"/>
      <c r="AE13" s="483"/>
      <c r="AF13" s="483"/>
      <c r="AG13" s="525"/>
      <c r="AH13" s="482">
        <v>1513</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-304382</v>
      </c>
      <c r="BO13" s="432"/>
      <c r="BP13" s="432"/>
      <c r="BQ13" s="432"/>
      <c r="BR13" s="432"/>
      <c r="BS13" s="432"/>
      <c r="BT13" s="432"/>
      <c r="BU13" s="433"/>
      <c r="BV13" s="431">
        <v>-385223</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6.8</v>
      </c>
      <c r="CU13" s="429"/>
      <c r="CV13" s="429"/>
      <c r="CW13" s="429"/>
      <c r="CX13" s="429"/>
      <c r="CY13" s="429"/>
      <c r="CZ13" s="429"/>
      <c r="DA13" s="430"/>
      <c r="DB13" s="428">
        <v>7.4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34356</v>
      </c>
      <c r="S14" s="516"/>
      <c r="T14" s="516"/>
      <c r="U14" s="516"/>
      <c r="V14" s="517"/>
      <c r="W14" s="421"/>
      <c r="X14" s="422"/>
      <c r="Y14" s="422"/>
      <c r="Z14" s="422"/>
      <c r="AA14" s="422"/>
      <c r="AB14" s="411"/>
      <c r="AC14" s="518">
        <v>9</v>
      </c>
      <c r="AD14" s="519"/>
      <c r="AE14" s="519"/>
      <c r="AF14" s="519"/>
      <c r="AG14" s="520"/>
      <c r="AH14" s="518">
        <v>9.3000000000000007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27.3</v>
      </c>
      <c r="CU14" s="530"/>
      <c r="CV14" s="530"/>
      <c r="CW14" s="530"/>
      <c r="CX14" s="530"/>
      <c r="CY14" s="530"/>
      <c r="CZ14" s="530"/>
      <c r="DA14" s="531"/>
      <c r="DB14" s="529">
        <v>24.2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33863</v>
      </c>
      <c r="S15" s="516"/>
      <c r="T15" s="516"/>
      <c r="U15" s="516"/>
      <c r="V15" s="517"/>
      <c r="W15" s="447" t="s">
        <v>149</v>
      </c>
      <c r="X15" s="448"/>
      <c r="Y15" s="448"/>
      <c r="Z15" s="448"/>
      <c r="AA15" s="448"/>
      <c r="AB15" s="438"/>
      <c r="AC15" s="482">
        <v>2300</v>
      </c>
      <c r="AD15" s="483"/>
      <c r="AE15" s="483"/>
      <c r="AF15" s="483"/>
      <c r="AG15" s="525"/>
      <c r="AH15" s="482">
        <v>2617</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4052386</v>
      </c>
      <c r="BO15" s="395"/>
      <c r="BP15" s="395"/>
      <c r="BQ15" s="395"/>
      <c r="BR15" s="395"/>
      <c r="BS15" s="395"/>
      <c r="BT15" s="395"/>
      <c r="BU15" s="396"/>
      <c r="BV15" s="394">
        <v>3858752</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14.6</v>
      </c>
      <c r="AD16" s="519"/>
      <c r="AE16" s="519"/>
      <c r="AF16" s="519"/>
      <c r="AG16" s="520"/>
      <c r="AH16" s="518">
        <v>16</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9379837</v>
      </c>
      <c r="BO16" s="432"/>
      <c r="BP16" s="432"/>
      <c r="BQ16" s="432"/>
      <c r="BR16" s="432"/>
      <c r="BS16" s="432"/>
      <c r="BT16" s="432"/>
      <c r="BU16" s="433"/>
      <c r="BV16" s="431">
        <v>8939446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12045</v>
      </c>
      <c r="AD17" s="483"/>
      <c r="AE17" s="483"/>
      <c r="AF17" s="483"/>
      <c r="AG17" s="525"/>
      <c r="AH17" s="482">
        <v>12192</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5085123</v>
      </c>
      <c r="BO17" s="432"/>
      <c r="BP17" s="432"/>
      <c r="BQ17" s="432"/>
      <c r="BR17" s="432"/>
      <c r="BS17" s="432"/>
      <c r="BT17" s="432"/>
      <c r="BU17" s="433"/>
      <c r="BV17" s="431">
        <v>4882464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319.32</v>
      </c>
      <c r="M18" s="547"/>
      <c r="N18" s="547"/>
      <c r="O18" s="547"/>
      <c r="P18" s="547"/>
      <c r="Q18" s="547"/>
      <c r="R18" s="548"/>
      <c r="S18" s="548"/>
      <c r="T18" s="548"/>
      <c r="U18" s="548"/>
      <c r="V18" s="549"/>
      <c r="W18" s="449"/>
      <c r="X18" s="450"/>
      <c r="Y18" s="450"/>
      <c r="Z18" s="450"/>
      <c r="AA18" s="450"/>
      <c r="AB18" s="441"/>
      <c r="AC18" s="550">
        <v>76.400000000000006</v>
      </c>
      <c r="AD18" s="551"/>
      <c r="AE18" s="551"/>
      <c r="AF18" s="551"/>
      <c r="AG18" s="552"/>
      <c r="AH18" s="550">
        <v>74.7</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10311659</v>
      </c>
      <c r="BO18" s="432"/>
      <c r="BP18" s="432"/>
      <c r="BQ18" s="432"/>
      <c r="BR18" s="432"/>
      <c r="BS18" s="432"/>
      <c r="BT18" s="432"/>
      <c r="BU18" s="433"/>
      <c r="BV18" s="431">
        <v>10299011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103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13424368</v>
      </c>
      <c r="BO19" s="432"/>
      <c r="BP19" s="432"/>
      <c r="BQ19" s="432"/>
      <c r="BR19" s="432"/>
      <c r="BS19" s="432"/>
      <c r="BT19" s="432"/>
      <c r="BU19" s="433"/>
      <c r="BV19" s="431">
        <v>12012789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13175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22867367</v>
      </c>
      <c r="BO23" s="432"/>
      <c r="BP23" s="432"/>
      <c r="BQ23" s="432"/>
      <c r="BR23" s="432"/>
      <c r="BS23" s="432"/>
      <c r="BT23" s="432"/>
      <c r="BU23" s="433"/>
      <c r="BV23" s="431">
        <v>22470512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7857</v>
      </c>
      <c r="R24" s="483"/>
      <c r="S24" s="483"/>
      <c r="T24" s="483"/>
      <c r="U24" s="483"/>
      <c r="V24" s="525"/>
      <c r="W24" s="584"/>
      <c r="X24" s="572"/>
      <c r="Y24" s="573"/>
      <c r="Z24" s="481" t="s">
        <v>173</v>
      </c>
      <c r="AA24" s="461"/>
      <c r="AB24" s="461"/>
      <c r="AC24" s="461"/>
      <c r="AD24" s="461"/>
      <c r="AE24" s="461"/>
      <c r="AF24" s="461"/>
      <c r="AG24" s="462"/>
      <c r="AH24" s="482">
        <v>345</v>
      </c>
      <c r="AI24" s="483"/>
      <c r="AJ24" s="483"/>
      <c r="AK24" s="483"/>
      <c r="AL24" s="525"/>
      <c r="AM24" s="482">
        <v>1044660</v>
      </c>
      <c r="AN24" s="483"/>
      <c r="AO24" s="483"/>
      <c r="AP24" s="483"/>
      <c r="AQ24" s="483"/>
      <c r="AR24" s="525"/>
      <c r="AS24" s="482">
        <v>3028</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11407423</v>
      </c>
      <c r="BO24" s="432"/>
      <c r="BP24" s="432"/>
      <c r="BQ24" s="432"/>
      <c r="BR24" s="432"/>
      <c r="BS24" s="432"/>
      <c r="BT24" s="432"/>
      <c r="BU24" s="433"/>
      <c r="BV24" s="431">
        <v>10028651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6373</v>
      </c>
      <c r="R25" s="483"/>
      <c r="S25" s="483"/>
      <c r="T25" s="483"/>
      <c r="U25" s="483"/>
      <c r="V25" s="525"/>
      <c r="W25" s="584"/>
      <c r="X25" s="572"/>
      <c r="Y25" s="573"/>
      <c r="Z25" s="481" t="s">
        <v>176</v>
      </c>
      <c r="AA25" s="461"/>
      <c r="AB25" s="461"/>
      <c r="AC25" s="461"/>
      <c r="AD25" s="461"/>
      <c r="AE25" s="461"/>
      <c r="AF25" s="461"/>
      <c r="AG25" s="462"/>
      <c r="AH25" s="482">
        <v>71</v>
      </c>
      <c r="AI25" s="483"/>
      <c r="AJ25" s="483"/>
      <c r="AK25" s="483"/>
      <c r="AL25" s="525"/>
      <c r="AM25" s="482">
        <v>190351</v>
      </c>
      <c r="AN25" s="483"/>
      <c r="AO25" s="483"/>
      <c r="AP25" s="483"/>
      <c r="AQ25" s="483"/>
      <c r="AR25" s="525"/>
      <c r="AS25" s="482">
        <v>2681</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728831</v>
      </c>
      <c r="BO25" s="395"/>
      <c r="BP25" s="395"/>
      <c r="BQ25" s="395"/>
      <c r="BR25" s="395"/>
      <c r="BS25" s="395"/>
      <c r="BT25" s="395"/>
      <c r="BU25" s="396"/>
      <c r="BV25" s="394">
        <v>281842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5568</v>
      </c>
      <c r="R26" s="483"/>
      <c r="S26" s="483"/>
      <c r="T26" s="483"/>
      <c r="U26" s="483"/>
      <c r="V26" s="525"/>
      <c r="W26" s="584"/>
      <c r="X26" s="572"/>
      <c r="Y26" s="573"/>
      <c r="Z26" s="481" t="s">
        <v>179</v>
      </c>
      <c r="AA26" s="594"/>
      <c r="AB26" s="594"/>
      <c r="AC26" s="594"/>
      <c r="AD26" s="594"/>
      <c r="AE26" s="594"/>
      <c r="AF26" s="594"/>
      <c r="AG26" s="595"/>
      <c r="AH26" s="482" t="s">
        <v>139</v>
      </c>
      <c r="AI26" s="483"/>
      <c r="AJ26" s="483"/>
      <c r="AK26" s="483"/>
      <c r="AL26" s="525"/>
      <c r="AM26" s="482" t="s">
        <v>139</v>
      </c>
      <c r="AN26" s="483"/>
      <c r="AO26" s="483"/>
      <c r="AP26" s="483"/>
      <c r="AQ26" s="483"/>
      <c r="AR26" s="525"/>
      <c r="AS26" s="482" t="s">
        <v>139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181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3900</v>
      </c>
      <c r="R27" s="483"/>
      <c r="S27" s="483"/>
      <c r="T27" s="483"/>
      <c r="U27" s="483"/>
      <c r="V27" s="525"/>
      <c r="W27" s="584"/>
      <c r="X27" s="572"/>
      <c r="Y27" s="573"/>
      <c r="Z27" s="481" t="s">
        <v>183</v>
      </c>
      <c r="AA27" s="461"/>
      <c r="AB27" s="461"/>
      <c r="AC27" s="461"/>
      <c r="AD27" s="461"/>
      <c r="AE27" s="461"/>
      <c r="AF27" s="461"/>
      <c r="AG27" s="462"/>
      <c r="AH27" s="482">
        <v>21</v>
      </c>
      <c r="AI27" s="483"/>
      <c r="AJ27" s="483"/>
      <c r="AK27" s="483"/>
      <c r="AL27" s="525"/>
      <c r="AM27" s="482">
        <v>60585</v>
      </c>
      <c r="AN27" s="483"/>
      <c r="AO27" s="483"/>
      <c r="AP27" s="483"/>
      <c r="AQ27" s="483"/>
      <c r="AR27" s="525"/>
      <c r="AS27" s="482">
        <v>2885</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61294</v>
      </c>
      <c r="BO27" s="608"/>
      <c r="BP27" s="608"/>
      <c r="BQ27" s="608"/>
      <c r="BR27" s="608"/>
      <c r="BS27" s="608"/>
      <c r="BT27" s="608"/>
      <c r="BU27" s="609"/>
      <c r="BV27" s="607">
        <v>61277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3500</v>
      </c>
      <c r="R28" s="483"/>
      <c r="S28" s="483"/>
      <c r="T28" s="483"/>
      <c r="U28" s="483"/>
      <c r="V28" s="525"/>
      <c r="W28" s="584"/>
      <c r="X28" s="572"/>
      <c r="Y28" s="573"/>
      <c r="Z28" s="481" t="s">
        <v>186</v>
      </c>
      <c r="AA28" s="461"/>
      <c r="AB28" s="461"/>
      <c r="AC28" s="461"/>
      <c r="AD28" s="461"/>
      <c r="AE28" s="461"/>
      <c r="AF28" s="461"/>
      <c r="AG28" s="462"/>
      <c r="AH28" s="482" t="s">
        <v>139</v>
      </c>
      <c r="AI28" s="483"/>
      <c r="AJ28" s="483"/>
      <c r="AK28" s="483"/>
      <c r="AL28" s="525"/>
      <c r="AM28" s="482" t="s">
        <v>139</v>
      </c>
      <c r="AN28" s="483"/>
      <c r="AO28" s="483"/>
      <c r="AP28" s="483"/>
      <c r="AQ28" s="483"/>
      <c r="AR28" s="525"/>
      <c r="AS28" s="482" t="s">
        <v>181</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2229818</v>
      </c>
      <c r="BO28" s="395"/>
      <c r="BP28" s="395"/>
      <c r="BQ28" s="395"/>
      <c r="BR28" s="395"/>
      <c r="BS28" s="395"/>
      <c r="BT28" s="395"/>
      <c r="BU28" s="396"/>
      <c r="BV28" s="394">
        <v>2559216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18</v>
      </c>
      <c r="M29" s="483"/>
      <c r="N29" s="483"/>
      <c r="O29" s="483"/>
      <c r="P29" s="525"/>
      <c r="Q29" s="482">
        <v>3300</v>
      </c>
      <c r="R29" s="483"/>
      <c r="S29" s="483"/>
      <c r="T29" s="483"/>
      <c r="U29" s="483"/>
      <c r="V29" s="525"/>
      <c r="W29" s="585"/>
      <c r="X29" s="586"/>
      <c r="Y29" s="587"/>
      <c r="Z29" s="481" t="s">
        <v>189</v>
      </c>
      <c r="AA29" s="461"/>
      <c r="AB29" s="461"/>
      <c r="AC29" s="461"/>
      <c r="AD29" s="461"/>
      <c r="AE29" s="461"/>
      <c r="AF29" s="461"/>
      <c r="AG29" s="462"/>
      <c r="AH29" s="482">
        <v>366</v>
      </c>
      <c r="AI29" s="483"/>
      <c r="AJ29" s="483"/>
      <c r="AK29" s="483"/>
      <c r="AL29" s="525"/>
      <c r="AM29" s="482">
        <v>1105245</v>
      </c>
      <c r="AN29" s="483"/>
      <c r="AO29" s="483"/>
      <c r="AP29" s="483"/>
      <c r="AQ29" s="483"/>
      <c r="AR29" s="525"/>
      <c r="AS29" s="482">
        <v>3020</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555221</v>
      </c>
      <c r="BO29" s="432"/>
      <c r="BP29" s="432"/>
      <c r="BQ29" s="432"/>
      <c r="BR29" s="432"/>
      <c r="BS29" s="432"/>
      <c r="BT29" s="432"/>
      <c r="BU29" s="433"/>
      <c r="BV29" s="431">
        <v>555006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100.4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2712252</v>
      </c>
      <c r="BO30" s="608"/>
      <c r="BP30" s="608"/>
      <c r="BQ30" s="608"/>
      <c r="BR30" s="608"/>
      <c r="BS30" s="608"/>
      <c r="BT30" s="608"/>
      <c r="BU30" s="609"/>
      <c r="BV30" s="607">
        <v>2661192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198</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大分県退職手当組合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由布市土地開発公社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大分県消防補償組合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大分県交通災害共済組合（交通災害共済事業会計）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由布大分環境衛生組合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大分県市町村会館管理組合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大分県後期高齢者医療広域連合（普通会計）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大分県後期高齢者医療広域連合（後期高齢者医療事業会計）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T7MFSFPcgeHwmACS2iz6CZ15EMQDUmWlooutVBL0FIZrPbwe/vIvc8ekh87+D00ZIU+/pO6e7pPm7Sp5Om6VA==" saltValue="d2DsV2lLuQYvuDEZavmb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7" t="s">
        <v>575</v>
      </c>
      <c r="D34" s="1217"/>
      <c r="E34" s="1218"/>
      <c r="F34" s="32">
        <v>7.95</v>
      </c>
      <c r="G34" s="33">
        <v>6.82</v>
      </c>
      <c r="H34" s="33">
        <v>6.03</v>
      </c>
      <c r="I34" s="33">
        <v>4.1100000000000003</v>
      </c>
      <c r="J34" s="34">
        <v>6.23</v>
      </c>
      <c r="K34" s="22"/>
      <c r="L34" s="22"/>
      <c r="M34" s="22"/>
      <c r="N34" s="22"/>
      <c r="O34" s="22"/>
      <c r="P34" s="22"/>
    </row>
    <row r="35" spans="1:16" ht="39" customHeight="1" x14ac:dyDescent="0.15">
      <c r="A35" s="22"/>
      <c r="B35" s="35"/>
      <c r="C35" s="1211" t="s">
        <v>576</v>
      </c>
      <c r="D35" s="1212"/>
      <c r="E35" s="1213"/>
      <c r="F35" s="36">
        <v>3.34</v>
      </c>
      <c r="G35" s="37">
        <v>3.06</v>
      </c>
      <c r="H35" s="37">
        <v>2.94</v>
      </c>
      <c r="I35" s="37">
        <v>2.75</v>
      </c>
      <c r="J35" s="38">
        <v>3.97</v>
      </c>
      <c r="K35" s="22"/>
      <c r="L35" s="22"/>
      <c r="M35" s="22"/>
      <c r="N35" s="22"/>
      <c r="O35" s="22"/>
      <c r="P35" s="22"/>
    </row>
    <row r="36" spans="1:16" ht="39" customHeight="1" x14ac:dyDescent="0.15">
      <c r="A36" s="22"/>
      <c r="B36" s="35"/>
      <c r="C36" s="1211" t="s">
        <v>577</v>
      </c>
      <c r="D36" s="1212"/>
      <c r="E36" s="1213"/>
      <c r="F36" s="36">
        <v>0.76</v>
      </c>
      <c r="G36" s="37">
        <v>1.24</v>
      </c>
      <c r="H36" s="37">
        <v>0.4</v>
      </c>
      <c r="I36" s="37">
        <v>0.43</v>
      </c>
      <c r="J36" s="38">
        <v>0.92</v>
      </c>
      <c r="K36" s="22"/>
      <c r="L36" s="22"/>
      <c r="M36" s="22"/>
      <c r="N36" s="22"/>
      <c r="O36" s="22"/>
      <c r="P36" s="22"/>
    </row>
    <row r="37" spans="1:16" ht="39" customHeight="1" x14ac:dyDescent="0.15">
      <c r="A37" s="22"/>
      <c r="B37" s="35"/>
      <c r="C37" s="1211" t="s">
        <v>578</v>
      </c>
      <c r="D37" s="1212"/>
      <c r="E37" s="1213"/>
      <c r="F37" s="36">
        <v>0.28999999999999998</v>
      </c>
      <c r="G37" s="37">
        <v>0.73</v>
      </c>
      <c r="H37" s="37">
        <v>1.08</v>
      </c>
      <c r="I37" s="37">
        <v>0.6</v>
      </c>
      <c r="J37" s="38">
        <v>0.48</v>
      </c>
      <c r="K37" s="22"/>
      <c r="L37" s="22"/>
      <c r="M37" s="22"/>
      <c r="N37" s="22"/>
      <c r="O37" s="22"/>
      <c r="P37" s="22"/>
    </row>
    <row r="38" spans="1:16" ht="39" customHeight="1" x14ac:dyDescent="0.15">
      <c r="A38" s="22"/>
      <c r="B38" s="35"/>
      <c r="C38" s="1211" t="s">
        <v>579</v>
      </c>
      <c r="D38" s="1212"/>
      <c r="E38" s="1213"/>
      <c r="F38" s="36">
        <v>0.02</v>
      </c>
      <c r="G38" s="37">
        <v>0.01</v>
      </c>
      <c r="H38" s="37">
        <v>0.02</v>
      </c>
      <c r="I38" s="37">
        <v>0.02</v>
      </c>
      <c r="J38" s="38">
        <v>0.01</v>
      </c>
      <c r="K38" s="22"/>
      <c r="L38" s="22"/>
      <c r="M38" s="22"/>
      <c r="N38" s="22"/>
      <c r="O38" s="22"/>
      <c r="P38" s="22"/>
    </row>
    <row r="39" spans="1:16" ht="39" customHeight="1" x14ac:dyDescent="0.15">
      <c r="A39" s="22"/>
      <c r="B39" s="35"/>
      <c r="C39" s="1211" t="s">
        <v>580</v>
      </c>
      <c r="D39" s="1212"/>
      <c r="E39" s="1213"/>
      <c r="F39" s="36">
        <v>0.01</v>
      </c>
      <c r="G39" s="37">
        <v>0</v>
      </c>
      <c r="H39" s="37">
        <v>0.01</v>
      </c>
      <c r="I39" s="37">
        <v>0.01</v>
      </c>
      <c r="J39" s="38">
        <v>0.01</v>
      </c>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581</v>
      </c>
      <c r="D42" s="1212"/>
      <c r="E42" s="1213"/>
      <c r="F42" s="36" t="s">
        <v>523</v>
      </c>
      <c r="G42" s="37" t="s">
        <v>523</v>
      </c>
      <c r="H42" s="37" t="s">
        <v>523</v>
      </c>
      <c r="I42" s="37" t="s">
        <v>523</v>
      </c>
      <c r="J42" s="38" t="s">
        <v>523</v>
      </c>
      <c r="K42" s="22"/>
      <c r="L42" s="22"/>
      <c r="M42" s="22"/>
      <c r="N42" s="22"/>
      <c r="O42" s="22"/>
      <c r="P42" s="22"/>
    </row>
    <row r="43" spans="1:16" ht="39" customHeight="1" thickBot="1" x14ac:dyDescent="0.2">
      <c r="A43" s="22"/>
      <c r="B43" s="40"/>
      <c r="C43" s="1214" t="s">
        <v>582</v>
      </c>
      <c r="D43" s="1215"/>
      <c r="E43" s="1216"/>
      <c r="F43" s="41">
        <v>0.06</v>
      </c>
      <c r="G43" s="42">
        <v>0.06</v>
      </c>
      <c r="H43" s="42">
        <v>0.09</v>
      </c>
      <c r="I43" s="42">
        <v>0.35</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bZZV0nYm6VqMRYDTApN+yqm0hD8tedbwzmIEFuaqRFT3D9cpzSkiLHJb0T/nw8lPjk6PpJmpXW6dIvHXHUwvA==" saltValue="Oa0TaNnHc5oQnEnPhdTa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9" t="s">
        <v>11</v>
      </c>
      <c r="C45" s="1220"/>
      <c r="D45" s="58"/>
      <c r="E45" s="1225" t="s">
        <v>12</v>
      </c>
      <c r="F45" s="1225"/>
      <c r="G45" s="1225"/>
      <c r="H45" s="1225"/>
      <c r="I45" s="1225"/>
      <c r="J45" s="1226"/>
      <c r="K45" s="59">
        <v>2173</v>
      </c>
      <c r="L45" s="60">
        <v>2265</v>
      </c>
      <c r="M45" s="60">
        <v>2277</v>
      </c>
      <c r="N45" s="60">
        <v>2287</v>
      </c>
      <c r="O45" s="61">
        <v>2339</v>
      </c>
      <c r="P45" s="48"/>
      <c r="Q45" s="48"/>
      <c r="R45" s="48"/>
      <c r="S45" s="48"/>
      <c r="T45" s="48"/>
      <c r="U45" s="48"/>
    </row>
    <row r="46" spans="1:21" ht="30.75" customHeight="1" x14ac:dyDescent="0.15">
      <c r="A46" s="48"/>
      <c r="B46" s="1221"/>
      <c r="C46" s="1222"/>
      <c r="D46" s="62"/>
      <c r="E46" s="1227" t="s">
        <v>13</v>
      </c>
      <c r="F46" s="1227"/>
      <c r="G46" s="1227"/>
      <c r="H46" s="1227"/>
      <c r="I46" s="1227"/>
      <c r="J46" s="1228"/>
      <c r="K46" s="63" t="s">
        <v>523</v>
      </c>
      <c r="L46" s="64" t="s">
        <v>523</v>
      </c>
      <c r="M46" s="64" t="s">
        <v>523</v>
      </c>
      <c r="N46" s="64" t="s">
        <v>523</v>
      </c>
      <c r="O46" s="65" t="s">
        <v>523</v>
      </c>
      <c r="P46" s="48"/>
      <c r="Q46" s="48"/>
      <c r="R46" s="48"/>
      <c r="S46" s="48"/>
      <c r="T46" s="48"/>
      <c r="U46" s="48"/>
    </row>
    <row r="47" spans="1:21" ht="30.75" customHeight="1" x14ac:dyDescent="0.15">
      <c r="A47" s="48"/>
      <c r="B47" s="1221"/>
      <c r="C47" s="1222"/>
      <c r="D47" s="62"/>
      <c r="E47" s="1227" t="s">
        <v>14</v>
      </c>
      <c r="F47" s="1227"/>
      <c r="G47" s="1227"/>
      <c r="H47" s="1227"/>
      <c r="I47" s="1227"/>
      <c r="J47" s="1228"/>
      <c r="K47" s="63" t="s">
        <v>523</v>
      </c>
      <c r="L47" s="64" t="s">
        <v>523</v>
      </c>
      <c r="M47" s="64" t="s">
        <v>523</v>
      </c>
      <c r="N47" s="64" t="s">
        <v>523</v>
      </c>
      <c r="O47" s="65" t="s">
        <v>523</v>
      </c>
      <c r="P47" s="48"/>
      <c r="Q47" s="48"/>
      <c r="R47" s="48"/>
      <c r="S47" s="48"/>
      <c r="T47" s="48"/>
      <c r="U47" s="48"/>
    </row>
    <row r="48" spans="1:21" ht="30.75" customHeight="1" x14ac:dyDescent="0.15">
      <c r="A48" s="48"/>
      <c r="B48" s="1221"/>
      <c r="C48" s="1222"/>
      <c r="D48" s="62"/>
      <c r="E48" s="1227" t="s">
        <v>15</v>
      </c>
      <c r="F48" s="1227"/>
      <c r="G48" s="1227"/>
      <c r="H48" s="1227"/>
      <c r="I48" s="1227"/>
      <c r="J48" s="1228"/>
      <c r="K48" s="63">
        <v>128</v>
      </c>
      <c r="L48" s="64">
        <v>121</v>
      </c>
      <c r="M48" s="64">
        <v>130</v>
      </c>
      <c r="N48" s="64">
        <v>138</v>
      </c>
      <c r="O48" s="65">
        <v>123</v>
      </c>
      <c r="P48" s="48"/>
      <c r="Q48" s="48"/>
      <c r="R48" s="48"/>
      <c r="S48" s="48"/>
      <c r="T48" s="48"/>
      <c r="U48" s="48"/>
    </row>
    <row r="49" spans="1:21" ht="30.75" customHeight="1" x14ac:dyDescent="0.15">
      <c r="A49" s="48"/>
      <c r="B49" s="1221"/>
      <c r="C49" s="1222"/>
      <c r="D49" s="62"/>
      <c r="E49" s="1227" t="s">
        <v>16</v>
      </c>
      <c r="F49" s="1227"/>
      <c r="G49" s="1227"/>
      <c r="H49" s="1227"/>
      <c r="I49" s="1227"/>
      <c r="J49" s="1228"/>
      <c r="K49" s="63">
        <v>4</v>
      </c>
      <c r="L49" s="64">
        <v>4</v>
      </c>
      <c r="M49" s="64">
        <v>4</v>
      </c>
      <c r="N49" s="64" t="s">
        <v>523</v>
      </c>
      <c r="O49" s="65" t="s">
        <v>523</v>
      </c>
      <c r="P49" s="48"/>
      <c r="Q49" s="48"/>
      <c r="R49" s="48"/>
      <c r="S49" s="48"/>
      <c r="T49" s="48"/>
      <c r="U49" s="48"/>
    </row>
    <row r="50" spans="1:21" ht="30.75" customHeight="1" x14ac:dyDescent="0.15">
      <c r="A50" s="48"/>
      <c r="B50" s="1221"/>
      <c r="C50" s="1222"/>
      <c r="D50" s="62"/>
      <c r="E50" s="1227" t="s">
        <v>17</v>
      </c>
      <c r="F50" s="1227"/>
      <c r="G50" s="1227"/>
      <c r="H50" s="1227"/>
      <c r="I50" s="1227"/>
      <c r="J50" s="1228"/>
      <c r="K50" s="63">
        <v>133</v>
      </c>
      <c r="L50" s="64">
        <v>120</v>
      </c>
      <c r="M50" s="64">
        <v>72</v>
      </c>
      <c r="N50" s="64">
        <v>0</v>
      </c>
      <c r="O50" s="65">
        <v>0</v>
      </c>
      <c r="P50" s="48"/>
      <c r="Q50" s="48"/>
      <c r="R50" s="48"/>
      <c r="S50" s="48"/>
      <c r="T50" s="48"/>
      <c r="U50" s="48"/>
    </row>
    <row r="51" spans="1:21" ht="30.75" customHeight="1" x14ac:dyDescent="0.15">
      <c r="A51" s="48"/>
      <c r="B51" s="1223"/>
      <c r="C51" s="1224"/>
      <c r="D51" s="66"/>
      <c r="E51" s="1227" t="s">
        <v>18</v>
      </c>
      <c r="F51" s="1227"/>
      <c r="G51" s="1227"/>
      <c r="H51" s="1227"/>
      <c r="I51" s="1227"/>
      <c r="J51" s="1228"/>
      <c r="K51" s="63" t="s">
        <v>523</v>
      </c>
      <c r="L51" s="64" t="s">
        <v>523</v>
      </c>
      <c r="M51" s="64" t="s">
        <v>523</v>
      </c>
      <c r="N51" s="64" t="s">
        <v>523</v>
      </c>
      <c r="O51" s="65" t="s">
        <v>523</v>
      </c>
      <c r="P51" s="48"/>
      <c r="Q51" s="48"/>
      <c r="R51" s="48"/>
      <c r="S51" s="48"/>
      <c r="T51" s="48"/>
      <c r="U51" s="48"/>
    </row>
    <row r="52" spans="1:21" ht="30.75" customHeight="1" x14ac:dyDescent="0.15">
      <c r="A52" s="48"/>
      <c r="B52" s="1229" t="s">
        <v>19</v>
      </c>
      <c r="C52" s="1230"/>
      <c r="D52" s="66"/>
      <c r="E52" s="1227" t="s">
        <v>20</v>
      </c>
      <c r="F52" s="1227"/>
      <c r="G52" s="1227"/>
      <c r="H52" s="1227"/>
      <c r="I52" s="1227"/>
      <c r="J52" s="1228"/>
      <c r="K52" s="63">
        <v>1702</v>
      </c>
      <c r="L52" s="64">
        <v>1797</v>
      </c>
      <c r="M52" s="64">
        <v>1834</v>
      </c>
      <c r="N52" s="64">
        <v>1811</v>
      </c>
      <c r="O52" s="65">
        <v>1896</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736</v>
      </c>
      <c r="L53" s="69">
        <v>713</v>
      </c>
      <c r="M53" s="69">
        <v>649</v>
      </c>
      <c r="N53" s="69">
        <v>614</v>
      </c>
      <c r="O53" s="70">
        <v>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35" t="s">
        <v>25</v>
      </c>
      <c r="C57" s="1236"/>
      <c r="D57" s="1239" t="s">
        <v>26</v>
      </c>
      <c r="E57" s="1240"/>
      <c r="F57" s="1240"/>
      <c r="G57" s="1240"/>
      <c r="H57" s="1240"/>
      <c r="I57" s="1240"/>
      <c r="J57" s="1241"/>
      <c r="K57" s="83"/>
      <c r="L57" s="84"/>
      <c r="M57" s="84"/>
      <c r="N57" s="84"/>
      <c r="O57" s="85"/>
    </row>
    <row r="58" spans="1:21" ht="31.5" customHeight="1" thickBot="1" x14ac:dyDescent="0.2">
      <c r="B58" s="1237"/>
      <c r="C58" s="1238"/>
      <c r="D58" s="1242" t="s">
        <v>27</v>
      </c>
      <c r="E58" s="1243"/>
      <c r="F58" s="1243"/>
      <c r="G58" s="1243"/>
      <c r="H58" s="1243"/>
      <c r="I58" s="1243"/>
      <c r="J58" s="124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DzR9kJ+wR5B2rknzAmZ7gYTGv/AKNU9EgJzw0kZ4UoIoJsqjO9SXAbsbVOKKFBggSDGNRqL8Z1fZlQhjzZTA==" saltValue="FYawr2zVzB+zhfBTERf5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45" t="s">
        <v>30</v>
      </c>
      <c r="C41" s="1246"/>
      <c r="D41" s="102"/>
      <c r="E41" s="1251" t="s">
        <v>31</v>
      </c>
      <c r="F41" s="1251"/>
      <c r="G41" s="1251"/>
      <c r="H41" s="1252"/>
      <c r="I41" s="103">
        <v>22965</v>
      </c>
      <c r="J41" s="104">
        <v>22532</v>
      </c>
      <c r="K41" s="104">
        <v>22610</v>
      </c>
      <c r="L41" s="104">
        <v>22471</v>
      </c>
      <c r="M41" s="105">
        <v>22867</v>
      </c>
    </row>
    <row r="42" spans="2:13" ht="27.75" customHeight="1" x14ac:dyDescent="0.15">
      <c r="B42" s="1247"/>
      <c r="C42" s="1248"/>
      <c r="D42" s="106"/>
      <c r="E42" s="1253" t="s">
        <v>32</v>
      </c>
      <c r="F42" s="1253"/>
      <c r="G42" s="1253"/>
      <c r="H42" s="1254"/>
      <c r="I42" s="107">
        <v>89</v>
      </c>
      <c r="J42" s="108">
        <v>89</v>
      </c>
      <c r="K42" s="108">
        <v>85</v>
      </c>
      <c r="L42" s="108">
        <v>85</v>
      </c>
      <c r="M42" s="109">
        <v>85</v>
      </c>
    </row>
    <row r="43" spans="2:13" ht="27.75" customHeight="1" x14ac:dyDescent="0.15">
      <c r="B43" s="1247"/>
      <c r="C43" s="1248"/>
      <c r="D43" s="106"/>
      <c r="E43" s="1253" t="s">
        <v>33</v>
      </c>
      <c r="F43" s="1253"/>
      <c r="G43" s="1253"/>
      <c r="H43" s="1254"/>
      <c r="I43" s="107">
        <v>1661</v>
      </c>
      <c r="J43" s="108">
        <v>1584</v>
      </c>
      <c r="K43" s="108">
        <v>1433</v>
      </c>
      <c r="L43" s="108">
        <v>1611</v>
      </c>
      <c r="M43" s="109">
        <v>946</v>
      </c>
    </row>
    <row r="44" spans="2:13" ht="27.75" customHeight="1" x14ac:dyDescent="0.15">
      <c r="B44" s="1247"/>
      <c r="C44" s="1248"/>
      <c r="D44" s="106"/>
      <c r="E44" s="1253" t="s">
        <v>34</v>
      </c>
      <c r="F44" s="1253"/>
      <c r="G44" s="1253"/>
      <c r="H44" s="1254"/>
      <c r="I44" s="107">
        <v>193</v>
      </c>
      <c r="J44" s="108">
        <v>75</v>
      </c>
      <c r="K44" s="108" t="s">
        <v>523</v>
      </c>
      <c r="L44" s="108" t="s">
        <v>523</v>
      </c>
      <c r="M44" s="109" t="s">
        <v>523</v>
      </c>
    </row>
    <row r="45" spans="2:13" ht="27.75" customHeight="1" x14ac:dyDescent="0.15">
      <c r="B45" s="1247"/>
      <c r="C45" s="1248"/>
      <c r="D45" s="106"/>
      <c r="E45" s="1253" t="s">
        <v>35</v>
      </c>
      <c r="F45" s="1253"/>
      <c r="G45" s="1253"/>
      <c r="H45" s="1254"/>
      <c r="I45" s="107">
        <v>996</v>
      </c>
      <c r="J45" s="108">
        <v>839</v>
      </c>
      <c r="K45" s="108">
        <v>430</v>
      </c>
      <c r="L45" s="108" t="s">
        <v>523</v>
      </c>
      <c r="M45" s="109">
        <v>237</v>
      </c>
    </row>
    <row r="46" spans="2:13" ht="27.75" customHeight="1" x14ac:dyDescent="0.15">
      <c r="B46" s="1247"/>
      <c r="C46" s="1248"/>
      <c r="D46" s="110"/>
      <c r="E46" s="1253" t="s">
        <v>36</v>
      </c>
      <c r="F46" s="1253"/>
      <c r="G46" s="1253"/>
      <c r="H46" s="1254"/>
      <c r="I46" s="107">
        <v>14</v>
      </c>
      <c r="J46" s="108">
        <v>11</v>
      </c>
      <c r="K46" s="108">
        <v>9</v>
      </c>
      <c r="L46" s="108">
        <v>7</v>
      </c>
      <c r="M46" s="109">
        <v>2</v>
      </c>
    </row>
    <row r="47" spans="2:13" ht="27.75" customHeight="1" x14ac:dyDescent="0.15">
      <c r="B47" s="1247"/>
      <c r="C47" s="1248"/>
      <c r="D47" s="111"/>
      <c r="E47" s="1255" t="s">
        <v>37</v>
      </c>
      <c r="F47" s="1256"/>
      <c r="G47" s="1256"/>
      <c r="H47" s="1257"/>
      <c r="I47" s="107" t="s">
        <v>523</v>
      </c>
      <c r="J47" s="108" t="s">
        <v>523</v>
      </c>
      <c r="K47" s="108" t="s">
        <v>523</v>
      </c>
      <c r="L47" s="108" t="s">
        <v>523</v>
      </c>
      <c r="M47" s="109" t="s">
        <v>523</v>
      </c>
    </row>
    <row r="48" spans="2:13" ht="27.75" customHeight="1" x14ac:dyDescent="0.15">
      <c r="B48" s="1247"/>
      <c r="C48" s="1248"/>
      <c r="D48" s="106"/>
      <c r="E48" s="1253" t="s">
        <v>38</v>
      </c>
      <c r="F48" s="1253"/>
      <c r="G48" s="1253"/>
      <c r="H48" s="1254"/>
      <c r="I48" s="107" t="s">
        <v>523</v>
      </c>
      <c r="J48" s="108" t="s">
        <v>523</v>
      </c>
      <c r="K48" s="108" t="s">
        <v>523</v>
      </c>
      <c r="L48" s="108" t="s">
        <v>523</v>
      </c>
      <c r="M48" s="109" t="s">
        <v>523</v>
      </c>
    </row>
    <row r="49" spans="2:13" ht="27.75" customHeight="1" x14ac:dyDescent="0.15">
      <c r="B49" s="1249"/>
      <c r="C49" s="1250"/>
      <c r="D49" s="106"/>
      <c r="E49" s="1253" t="s">
        <v>39</v>
      </c>
      <c r="F49" s="1253"/>
      <c r="G49" s="1253"/>
      <c r="H49" s="1254"/>
      <c r="I49" s="107" t="s">
        <v>523</v>
      </c>
      <c r="J49" s="108" t="s">
        <v>523</v>
      </c>
      <c r="K49" s="108" t="s">
        <v>523</v>
      </c>
      <c r="L49" s="108" t="s">
        <v>523</v>
      </c>
      <c r="M49" s="109" t="s">
        <v>523</v>
      </c>
    </row>
    <row r="50" spans="2:13" ht="27.75" customHeight="1" x14ac:dyDescent="0.15">
      <c r="B50" s="1258" t="s">
        <v>40</v>
      </c>
      <c r="C50" s="1259"/>
      <c r="D50" s="112"/>
      <c r="E50" s="1253" t="s">
        <v>41</v>
      </c>
      <c r="F50" s="1253"/>
      <c r="G50" s="1253"/>
      <c r="H50" s="1254"/>
      <c r="I50" s="107">
        <v>4103</v>
      </c>
      <c r="J50" s="108">
        <v>3868</v>
      </c>
      <c r="K50" s="108">
        <v>3840</v>
      </c>
      <c r="L50" s="108">
        <v>3970</v>
      </c>
      <c r="M50" s="109">
        <v>3643</v>
      </c>
    </row>
    <row r="51" spans="2:13" ht="27.75" customHeight="1" x14ac:dyDescent="0.15">
      <c r="B51" s="1247"/>
      <c r="C51" s="1248"/>
      <c r="D51" s="106"/>
      <c r="E51" s="1253" t="s">
        <v>42</v>
      </c>
      <c r="F51" s="1253"/>
      <c r="G51" s="1253"/>
      <c r="H51" s="1254"/>
      <c r="I51" s="107">
        <v>505</v>
      </c>
      <c r="J51" s="108">
        <v>436</v>
      </c>
      <c r="K51" s="108">
        <v>372</v>
      </c>
      <c r="L51" s="108">
        <v>339</v>
      </c>
      <c r="M51" s="109">
        <v>307</v>
      </c>
    </row>
    <row r="52" spans="2:13" ht="27.75" customHeight="1" x14ac:dyDescent="0.15">
      <c r="B52" s="1249"/>
      <c r="C52" s="1250"/>
      <c r="D52" s="106"/>
      <c r="E52" s="1253" t="s">
        <v>43</v>
      </c>
      <c r="F52" s="1253"/>
      <c r="G52" s="1253"/>
      <c r="H52" s="1254"/>
      <c r="I52" s="107">
        <v>18041</v>
      </c>
      <c r="J52" s="108">
        <v>17784</v>
      </c>
      <c r="K52" s="108">
        <v>17773</v>
      </c>
      <c r="L52" s="108">
        <v>17734</v>
      </c>
      <c r="M52" s="109">
        <v>17718</v>
      </c>
    </row>
    <row r="53" spans="2:13" ht="27.75" customHeight="1" thickBot="1" x14ac:dyDescent="0.2">
      <c r="B53" s="1260" t="s">
        <v>44</v>
      </c>
      <c r="C53" s="1261"/>
      <c r="D53" s="113"/>
      <c r="E53" s="1262" t="s">
        <v>45</v>
      </c>
      <c r="F53" s="1262"/>
      <c r="G53" s="1262"/>
      <c r="H53" s="1263"/>
      <c r="I53" s="114">
        <v>3269</v>
      </c>
      <c r="J53" s="115">
        <v>3042</v>
      </c>
      <c r="K53" s="115">
        <v>2583</v>
      </c>
      <c r="L53" s="115">
        <v>2130</v>
      </c>
      <c r="M53" s="116">
        <v>2470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Hhv7cpenuK9MbSM9a8l5iw8djk1p2STM+rDnrdvU7s69iK1mO2w9DDxelhGQ/Hk8OeI7+ugvax8+lwFva9ejQ==" saltValue="VgEkuzsNXYmH/HWqinrB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Normal="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72" t="s">
        <v>48</v>
      </c>
      <c r="D55" s="1272"/>
      <c r="E55" s="1273"/>
      <c r="F55" s="128">
        <v>2425</v>
      </c>
      <c r="G55" s="128">
        <v>2559</v>
      </c>
      <c r="H55" s="129">
        <v>2230</v>
      </c>
    </row>
    <row r="56" spans="2:8" ht="52.5" customHeight="1" x14ac:dyDescent="0.15">
      <c r="B56" s="130"/>
      <c r="C56" s="1274" t="s">
        <v>49</v>
      </c>
      <c r="D56" s="1274"/>
      <c r="E56" s="1275"/>
      <c r="F56" s="131">
        <v>555</v>
      </c>
      <c r="G56" s="131">
        <v>555</v>
      </c>
      <c r="H56" s="132">
        <v>555</v>
      </c>
    </row>
    <row r="57" spans="2:8" ht="53.25" customHeight="1" x14ac:dyDescent="0.15">
      <c r="B57" s="130"/>
      <c r="C57" s="1276" t="s">
        <v>50</v>
      </c>
      <c r="D57" s="1276"/>
      <c r="E57" s="1277"/>
      <c r="F57" s="133">
        <v>2643</v>
      </c>
      <c r="G57" s="133">
        <v>2661</v>
      </c>
      <c r="H57" s="134">
        <v>2712</v>
      </c>
    </row>
    <row r="58" spans="2:8" ht="45.75" customHeight="1" x14ac:dyDescent="0.15">
      <c r="B58" s="135"/>
      <c r="C58" s="1264" t="s">
        <v>601</v>
      </c>
      <c r="D58" s="1265"/>
      <c r="E58" s="1266"/>
      <c r="F58" s="136">
        <v>1951</v>
      </c>
      <c r="G58" s="136">
        <v>1952</v>
      </c>
      <c r="H58" s="137">
        <v>1953</v>
      </c>
    </row>
    <row r="59" spans="2:8" ht="45.75" customHeight="1" x14ac:dyDescent="0.15">
      <c r="B59" s="135"/>
      <c r="C59" s="1264" t="s">
        <v>602</v>
      </c>
      <c r="D59" s="1265"/>
      <c r="E59" s="1266"/>
      <c r="F59" s="136">
        <v>508</v>
      </c>
      <c r="G59" s="136">
        <v>508</v>
      </c>
      <c r="H59" s="137">
        <v>508</v>
      </c>
    </row>
    <row r="60" spans="2:8" ht="45.75" customHeight="1" x14ac:dyDescent="0.15">
      <c r="B60" s="135"/>
      <c r="C60" s="1264" t="s">
        <v>603</v>
      </c>
      <c r="D60" s="1265"/>
      <c r="E60" s="1266"/>
      <c r="F60" s="136">
        <v>103</v>
      </c>
      <c r="G60" s="136">
        <v>97</v>
      </c>
      <c r="H60" s="137">
        <v>97</v>
      </c>
    </row>
    <row r="61" spans="2:8" ht="45.75" customHeight="1" x14ac:dyDescent="0.15">
      <c r="B61" s="135"/>
      <c r="C61" s="1264" t="s">
        <v>604</v>
      </c>
      <c r="D61" s="1265"/>
      <c r="E61" s="1266"/>
      <c r="F61" s="136">
        <v>64</v>
      </c>
      <c r="G61" s="136">
        <v>73</v>
      </c>
      <c r="H61" s="137">
        <v>79</v>
      </c>
    </row>
    <row r="62" spans="2:8" ht="45.75" customHeight="1" thickBot="1" x14ac:dyDescent="0.2">
      <c r="B62" s="138"/>
      <c r="C62" s="1267" t="s">
        <v>605</v>
      </c>
      <c r="D62" s="1268"/>
      <c r="E62" s="1269"/>
      <c r="F62" s="139">
        <v>10</v>
      </c>
      <c r="G62" s="139">
        <v>10</v>
      </c>
      <c r="H62" s="140">
        <v>10</v>
      </c>
    </row>
    <row r="63" spans="2:8" ht="52.5" customHeight="1" thickBot="1" x14ac:dyDescent="0.2">
      <c r="B63" s="141"/>
      <c r="C63" s="1270" t="s">
        <v>51</v>
      </c>
      <c r="D63" s="1270"/>
      <c r="E63" s="1271"/>
      <c r="F63" s="142">
        <v>5623</v>
      </c>
      <c r="G63" s="142">
        <v>5775</v>
      </c>
      <c r="H63" s="143">
        <v>5497</v>
      </c>
    </row>
    <row r="64" spans="2:8" ht="15" customHeight="1" x14ac:dyDescent="0.15"/>
  </sheetData>
  <sheetProtection algorithmName="SHA-512" hashValue="CJUcHJcpRXgIULNV5d5XCE6lwQWsFYQz0NFC6U4klpmdujBPul0EMk3KcBCFkkK/xg8Q6DU41Dubj9tNjnffcw==" saltValue="rsfkxBdkM59VhcGmMTo8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V14" sqref="AV14"/>
    </sheetView>
  </sheetViews>
  <sheetFormatPr defaultColWidth="0" defaultRowHeight="13.5" customHeight="1" zeroHeight="1" x14ac:dyDescent="0.15"/>
  <cols>
    <col min="1" max="1" width="6.375" style="1280" customWidth="1"/>
    <col min="2" max="107" width="2.5" style="1280" customWidth="1"/>
    <col min="108" max="108" width="6.125" style="1288" customWidth="1"/>
    <col min="109" max="109" width="5.875" style="1287" customWidth="1"/>
    <col min="110" max="110" width="19.125" style="1280" hidden="1"/>
    <col min="111" max="115" width="12.625" style="1280" hidden="1"/>
    <col min="116" max="349" width="8.625" style="1280" hidden="1"/>
    <col min="350" max="355" width="14.875" style="1280" hidden="1"/>
    <col min="356" max="357" width="15.875" style="1280" hidden="1"/>
    <col min="358" max="363" width="16.125" style="1280" hidden="1"/>
    <col min="364" max="364" width="6.125" style="1280" hidden="1"/>
    <col min="365" max="365" width="3" style="1280" hidden="1"/>
    <col min="366" max="605" width="8.625" style="1280" hidden="1"/>
    <col min="606" max="611" width="14.875" style="1280" hidden="1"/>
    <col min="612" max="613" width="15.875" style="1280" hidden="1"/>
    <col min="614" max="619" width="16.125" style="1280" hidden="1"/>
    <col min="620" max="620" width="6.125" style="1280" hidden="1"/>
    <col min="621" max="621" width="3" style="1280" hidden="1"/>
    <col min="622" max="861" width="8.625" style="1280" hidden="1"/>
    <col min="862" max="867" width="14.875" style="1280" hidden="1"/>
    <col min="868" max="869" width="15.875" style="1280" hidden="1"/>
    <col min="870" max="875" width="16.125" style="1280" hidden="1"/>
    <col min="876" max="876" width="6.125" style="1280" hidden="1"/>
    <col min="877" max="877" width="3" style="1280" hidden="1"/>
    <col min="878" max="1117" width="8.625" style="1280" hidden="1"/>
    <col min="1118" max="1123" width="14.875" style="1280" hidden="1"/>
    <col min="1124" max="1125" width="15.875" style="1280" hidden="1"/>
    <col min="1126" max="1131" width="16.125" style="1280" hidden="1"/>
    <col min="1132" max="1132" width="6.125" style="1280" hidden="1"/>
    <col min="1133" max="1133" width="3" style="1280" hidden="1"/>
    <col min="1134" max="1373" width="8.625" style="1280" hidden="1"/>
    <col min="1374" max="1379" width="14.875" style="1280" hidden="1"/>
    <col min="1380" max="1381" width="15.875" style="1280" hidden="1"/>
    <col min="1382" max="1387" width="16.125" style="1280" hidden="1"/>
    <col min="1388" max="1388" width="6.125" style="1280" hidden="1"/>
    <col min="1389" max="1389" width="3" style="1280" hidden="1"/>
    <col min="1390" max="1629" width="8.625" style="1280" hidden="1"/>
    <col min="1630" max="1635" width="14.875" style="1280" hidden="1"/>
    <col min="1636" max="1637" width="15.875" style="1280" hidden="1"/>
    <col min="1638" max="1643" width="16.125" style="1280" hidden="1"/>
    <col min="1644" max="1644" width="6.125" style="1280" hidden="1"/>
    <col min="1645" max="1645" width="3" style="1280" hidden="1"/>
    <col min="1646" max="1885" width="8.625" style="1280" hidden="1"/>
    <col min="1886" max="1891" width="14.875" style="1280" hidden="1"/>
    <col min="1892" max="1893" width="15.875" style="1280" hidden="1"/>
    <col min="1894" max="1899" width="16.125" style="1280" hidden="1"/>
    <col min="1900" max="1900" width="6.125" style="1280" hidden="1"/>
    <col min="1901" max="1901" width="3" style="1280" hidden="1"/>
    <col min="1902" max="2141" width="8.625" style="1280" hidden="1"/>
    <col min="2142" max="2147" width="14.875" style="1280" hidden="1"/>
    <col min="2148" max="2149" width="15.875" style="1280" hidden="1"/>
    <col min="2150" max="2155" width="16.125" style="1280" hidden="1"/>
    <col min="2156" max="2156" width="6.125" style="1280" hidden="1"/>
    <col min="2157" max="2157" width="3" style="1280" hidden="1"/>
    <col min="2158" max="2397" width="8.625" style="1280" hidden="1"/>
    <col min="2398" max="2403" width="14.875" style="1280" hidden="1"/>
    <col min="2404" max="2405" width="15.875" style="1280" hidden="1"/>
    <col min="2406" max="2411" width="16.125" style="1280" hidden="1"/>
    <col min="2412" max="2412" width="6.125" style="1280" hidden="1"/>
    <col min="2413" max="2413" width="3" style="1280" hidden="1"/>
    <col min="2414" max="2653" width="8.625" style="1280" hidden="1"/>
    <col min="2654" max="2659" width="14.875" style="1280" hidden="1"/>
    <col min="2660" max="2661" width="15.875" style="1280" hidden="1"/>
    <col min="2662" max="2667" width="16.125" style="1280" hidden="1"/>
    <col min="2668" max="2668" width="6.125" style="1280" hidden="1"/>
    <col min="2669" max="2669" width="3" style="1280" hidden="1"/>
    <col min="2670" max="2909" width="8.625" style="1280" hidden="1"/>
    <col min="2910" max="2915" width="14.875" style="1280" hidden="1"/>
    <col min="2916" max="2917" width="15.875" style="1280" hidden="1"/>
    <col min="2918" max="2923" width="16.125" style="1280" hidden="1"/>
    <col min="2924" max="2924" width="6.125" style="1280" hidden="1"/>
    <col min="2925" max="2925" width="3" style="1280" hidden="1"/>
    <col min="2926" max="3165" width="8.625" style="1280" hidden="1"/>
    <col min="3166" max="3171" width="14.875" style="1280" hidden="1"/>
    <col min="3172" max="3173" width="15.875" style="1280" hidden="1"/>
    <col min="3174" max="3179" width="16.125" style="1280" hidden="1"/>
    <col min="3180" max="3180" width="6.125" style="1280" hidden="1"/>
    <col min="3181" max="3181" width="3" style="1280" hidden="1"/>
    <col min="3182" max="3421" width="8.625" style="1280" hidden="1"/>
    <col min="3422" max="3427" width="14.875" style="1280" hidden="1"/>
    <col min="3428" max="3429" width="15.875" style="1280" hidden="1"/>
    <col min="3430" max="3435" width="16.125" style="1280" hidden="1"/>
    <col min="3436" max="3436" width="6.125" style="1280" hidden="1"/>
    <col min="3437" max="3437" width="3" style="1280" hidden="1"/>
    <col min="3438" max="3677" width="8.625" style="1280" hidden="1"/>
    <col min="3678" max="3683" width="14.875" style="1280" hidden="1"/>
    <col min="3684" max="3685" width="15.875" style="1280" hidden="1"/>
    <col min="3686" max="3691" width="16.125" style="1280" hidden="1"/>
    <col min="3692" max="3692" width="6.125" style="1280" hidden="1"/>
    <col min="3693" max="3693" width="3" style="1280" hidden="1"/>
    <col min="3694" max="3933" width="8.625" style="1280" hidden="1"/>
    <col min="3934" max="3939" width="14.875" style="1280" hidden="1"/>
    <col min="3940" max="3941" width="15.875" style="1280" hidden="1"/>
    <col min="3942" max="3947" width="16.125" style="1280" hidden="1"/>
    <col min="3948" max="3948" width="6.125" style="1280" hidden="1"/>
    <col min="3949" max="3949" width="3" style="1280" hidden="1"/>
    <col min="3950" max="4189" width="8.625" style="1280" hidden="1"/>
    <col min="4190" max="4195" width="14.875" style="1280" hidden="1"/>
    <col min="4196" max="4197" width="15.875" style="1280" hidden="1"/>
    <col min="4198" max="4203" width="16.125" style="1280" hidden="1"/>
    <col min="4204" max="4204" width="6.125" style="1280" hidden="1"/>
    <col min="4205" max="4205" width="3" style="1280" hidden="1"/>
    <col min="4206" max="4445" width="8.625" style="1280" hidden="1"/>
    <col min="4446" max="4451" width="14.875" style="1280" hidden="1"/>
    <col min="4452" max="4453" width="15.875" style="1280" hidden="1"/>
    <col min="4454" max="4459" width="16.125" style="1280" hidden="1"/>
    <col min="4460" max="4460" width="6.125" style="1280" hidden="1"/>
    <col min="4461" max="4461" width="3" style="1280" hidden="1"/>
    <col min="4462" max="4701" width="8.625" style="1280" hidden="1"/>
    <col min="4702" max="4707" width="14.875" style="1280" hidden="1"/>
    <col min="4708" max="4709" width="15.875" style="1280" hidden="1"/>
    <col min="4710" max="4715" width="16.125" style="1280" hidden="1"/>
    <col min="4716" max="4716" width="6.125" style="1280" hidden="1"/>
    <col min="4717" max="4717" width="3" style="1280" hidden="1"/>
    <col min="4718" max="4957" width="8.625" style="1280" hidden="1"/>
    <col min="4958" max="4963" width="14.875" style="1280" hidden="1"/>
    <col min="4964" max="4965" width="15.875" style="1280" hidden="1"/>
    <col min="4966" max="4971" width="16.125" style="1280" hidden="1"/>
    <col min="4972" max="4972" width="6.125" style="1280" hidden="1"/>
    <col min="4973" max="4973" width="3" style="1280" hidden="1"/>
    <col min="4974" max="5213" width="8.625" style="1280" hidden="1"/>
    <col min="5214" max="5219" width="14.875" style="1280" hidden="1"/>
    <col min="5220" max="5221" width="15.875" style="1280" hidden="1"/>
    <col min="5222" max="5227" width="16.125" style="1280" hidden="1"/>
    <col min="5228" max="5228" width="6.125" style="1280" hidden="1"/>
    <col min="5229" max="5229" width="3" style="1280" hidden="1"/>
    <col min="5230" max="5469" width="8.625" style="1280" hidden="1"/>
    <col min="5470" max="5475" width="14.875" style="1280" hidden="1"/>
    <col min="5476" max="5477" width="15.875" style="1280" hidden="1"/>
    <col min="5478" max="5483" width="16.125" style="1280" hidden="1"/>
    <col min="5484" max="5484" width="6.125" style="1280" hidden="1"/>
    <col min="5485" max="5485" width="3" style="1280" hidden="1"/>
    <col min="5486" max="5725" width="8.625" style="1280" hidden="1"/>
    <col min="5726" max="5731" width="14.875" style="1280" hidden="1"/>
    <col min="5732" max="5733" width="15.875" style="1280" hidden="1"/>
    <col min="5734" max="5739" width="16.125" style="1280" hidden="1"/>
    <col min="5740" max="5740" width="6.125" style="1280" hidden="1"/>
    <col min="5741" max="5741" width="3" style="1280" hidden="1"/>
    <col min="5742" max="5981" width="8.625" style="1280" hidden="1"/>
    <col min="5982" max="5987" width="14.875" style="1280" hidden="1"/>
    <col min="5988" max="5989" width="15.875" style="1280" hidden="1"/>
    <col min="5990" max="5995" width="16.125" style="1280" hidden="1"/>
    <col min="5996" max="5996" width="6.125" style="1280" hidden="1"/>
    <col min="5997" max="5997" width="3" style="1280" hidden="1"/>
    <col min="5998" max="6237" width="8.625" style="1280" hidden="1"/>
    <col min="6238" max="6243" width="14.875" style="1280" hidden="1"/>
    <col min="6244" max="6245" width="15.875" style="1280" hidden="1"/>
    <col min="6246" max="6251" width="16.125" style="1280" hidden="1"/>
    <col min="6252" max="6252" width="6.125" style="1280" hidden="1"/>
    <col min="6253" max="6253" width="3" style="1280" hidden="1"/>
    <col min="6254" max="6493" width="8.625" style="1280" hidden="1"/>
    <col min="6494" max="6499" width="14.875" style="1280" hidden="1"/>
    <col min="6500" max="6501" width="15.875" style="1280" hidden="1"/>
    <col min="6502" max="6507" width="16.125" style="1280" hidden="1"/>
    <col min="6508" max="6508" width="6.125" style="1280" hidden="1"/>
    <col min="6509" max="6509" width="3" style="1280" hidden="1"/>
    <col min="6510" max="6749" width="8.625" style="1280" hidden="1"/>
    <col min="6750" max="6755" width="14.875" style="1280" hidden="1"/>
    <col min="6756" max="6757" width="15.875" style="1280" hidden="1"/>
    <col min="6758" max="6763" width="16.125" style="1280" hidden="1"/>
    <col min="6764" max="6764" width="6.125" style="1280" hidden="1"/>
    <col min="6765" max="6765" width="3" style="1280" hidden="1"/>
    <col min="6766" max="7005" width="8.625" style="1280" hidden="1"/>
    <col min="7006" max="7011" width="14.875" style="1280" hidden="1"/>
    <col min="7012" max="7013" width="15.875" style="1280" hidden="1"/>
    <col min="7014" max="7019" width="16.125" style="1280" hidden="1"/>
    <col min="7020" max="7020" width="6.125" style="1280" hidden="1"/>
    <col min="7021" max="7021" width="3" style="1280" hidden="1"/>
    <col min="7022" max="7261" width="8.625" style="1280" hidden="1"/>
    <col min="7262" max="7267" width="14.875" style="1280" hidden="1"/>
    <col min="7268" max="7269" width="15.875" style="1280" hidden="1"/>
    <col min="7270" max="7275" width="16.125" style="1280" hidden="1"/>
    <col min="7276" max="7276" width="6.125" style="1280" hidden="1"/>
    <col min="7277" max="7277" width="3" style="1280" hidden="1"/>
    <col min="7278" max="7517" width="8.625" style="1280" hidden="1"/>
    <col min="7518" max="7523" width="14.875" style="1280" hidden="1"/>
    <col min="7524" max="7525" width="15.875" style="1280" hidden="1"/>
    <col min="7526" max="7531" width="16.125" style="1280" hidden="1"/>
    <col min="7532" max="7532" width="6.125" style="1280" hidden="1"/>
    <col min="7533" max="7533" width="3" style="1280" hidden="1"/>
    <col min="7534" max="7773" width="8.625" style="1280" hidden="1"/>
    <col min="7774" max="7779" width="14.875" style="1280" hidden="1"/>
    <col min="7780" max="7781" width="15.875" style="1280" hidden="1"/>
    <col min="7782" max="7787" width="16.125" style="1280" hidden="1"/>
    <col min="7788" max="7788" width="6.125" style="1280" hidden="1"/>
    <col min="7789" max="7789" width="3" style="1280" hidden="1"/>
    <col min="7790" max="8029" width="8.625" style="1280" hidden="1"/>
    <col min="8030" max="8035" width="14.875" style="1280" hidden="1"/>
    <col min="8036" max="8037" width="15.875" style="1280" hidden="1"/>
    <col min="8038" max="8043" width="16.125" style="1280" hidden="1"/>
    <col min="8044" max="8044" width="6.125" style="1280" hidden="1"/>
    <col min="8045" max="8045" width="3" style="1280" hidden="1"/>
    <col min="8046" max="8285" width="8.625" style="1280" hidden="1"/>
    <col min="8286" max="8291" width="14.875" style="1280" hidden="1"/>
    <col min="8292" max="8293" width="15.875" style="1280" hidden="1"/>
    <col min="8294" max="8299" width="16.125" style="1280" hidden="1"/>
    <col min="8300" max="8300" width="6.125" style="1280" hidden="1"/>
    <col min="8301" max="8301" width="3" style="1280" hidden="1"/>
    <col min="8302" max="8541" width="8.625" style="1280" hidden="1"/>
    <col min="8542" max="8547" width="14.875" style="1280" hidden="1"/>
    <col min="8548" max="8549" width="15.875" style="1280" hidden="1"/>
    <col min="8550" max="8555" width="16.125" style="1280" hidden="1"/>
    <col min="8556" max="8556" width="6.125" style="1280" hidden="1"/>
    <col min="8557" max="8557" width="3" style="1280" hidden="1"/>
    <col min="8558" max="8797" width="8.625" style="1280" hidden="1"/>
    <col min="8798" max="8803" width="14.875" style="1280" hidden="1"/>
    <col min="8804" max="8805" width="15.875" style="1280" hidden="1"/>
    <col min="8806" max="8811" width="16.125" style="1280" hidden="1"/>
    <col min="8812" max="8812" width="6.125" style="1280" hidden="1"/>
    <col min="8813" max="8813" width="3" style="1280" hidden="1"/>
    <col min="8814" max="9053" width="8.625" style="1280" hidden="1"/>
    <col min="9054" max="9059" width="14.875" style="1280" hidden="1"/>
    <col min="9060" max="9061" width="15.875" style="1280" hidden="1"/>
    <col min="9062" max="9067" width="16.125" style="1280" hidden="1"/>
    <col min="9068" max="9068" width="6.125" style="1280" hidden="1"/>
    <col min="9069" max="9069" width="3" style="1280" hidden="1"/>
    <col min="9070" max="9309" width="8.625" style="1280" hidden="1"/>
    <col min="9310" max="9315" width="14.875" style="1280" hidden="1"/>
    <col min="9316" max="9317" width="15.875" style="1280" hidden="1"/>
    <col min="9318" max="9323" width="16.125" style="1280" hidden="1"/>
    <col min="9324" max="9324" width="6.125" style="1280" hidden="1"/>
    <col min="9325" max="9325" width="3" style="1280" hidden="1"/>
    <col min="9326" max="9565" width="8.625" style="1280" hidden="1"/>
    <col min="9566" max="9571" width="14.875" style="1280" hidden="1"/>
    <col min="9572" max="9573" width="15.875" style="1280" hidden="1"/>
    <col min="9574" max="9579" width="16.125" style="1280" hidden="1"/>
    <col min="9580" max="9580" width="6.125" style="1280" hidden="1"/>
    <col min="9581" max="9581" width="3" style="1280" hidden="1"/>
    <col min="9582" max="9821" width="8.625" style="1280" hidden="1"/>
    <col min="9822" max="9827" width="14.875" style="1280" hidden="1"/>
    <col min="9828" max="9829" width="15.875" style="1280" hidden="1"/>
    <col min="9830" max="9835" width="16.125" style="1280" hidden="1"/>
    <col min="9836" max="9836" width="6.125" style="1280" hidden="1"/>
    <col min="9837" max="9837" width="3" style="1280" hidden="1"/>
    <col min="9838" max="10077" width="8.625" style="1280" hidden="1"/>
    <col min="10078" max="10083" width="14.875" style="1280" hidden="1"/>
    <col min="10084" max="10085" width="15.875" style="1280" hidden="1"/>
    <col min="10086" max="10091" width="16.125" style="1280" hidden="1"/>
    <col min="10092" max="10092" width="6.125" style="1280" hidden="1"/>
    <col min="10093" max="10093" width="3" style="1280" hidden="1"/>
    <col min="10094" max="10333" width="8.625" style="1280" hidden="1"/>
    <col min="10334" max="10339" width="14.875" style="1280" hidden="1"/>
    <col min="10340" max="10341" width="15.875" style="1280" hidden="1"/>
    <col min="10342" max="10347" width="16.125" style="1280" hidden="1"/>
    <col min="10348" max="10348" width="6.125" style="1280" hidden="1"/>
    <col min="10349" max="10349" width="3" style="1280" hidden="1"/>
    <col min="10350" max="10589" width="8.625" style="1280" hidden="1"/>
    <col min="10590" max="10595" width="14.875" style="1280" hidden="1"/>
    <col min="10596" max="10597" width="15.875" style="1280" hidden="1"/>
    <col min="10598" max="10603" width="16.125" style="1280" hidden="1"/>
    <col min="10604" max="10604" width="6.125" style="1280" hidden="1"/>
    <col min="10605" max="10605" width="3" style="1280" hidden="1"/>
    <col min="10606" max="10845" width="8.625" style="1280" hidden="1"/>
    <col min="10846" max="10851" width="14.875" style="1280" hidden="1"/>
    <col min="10852" max="10853" width="15.875" style="1280" hidden="1"/>
    <col min="10854" max="10859" width="16.125" style="1280" hidden="1"/>
    <col min="10860" max="10860" width="6.125" style="1280" hidden="1"/>
    <col min="10861" max="10861" width="3" style="1280" hidden="1"/>
    <col min="10862" max="11101" width="8.625" style="1280" hidden="1"/>
    <col min="11102" max="11107" width="14.875" style="1280" hidden="1"/>
    <col min="11108" max="11109" width="15.875" style="1280" hidden="1"/>
    <col min="11110" max="11115" width="16.125" style="1280" hidden="1"/>
    <col min="11116" max="11116" width="6.125" style="1280" hidden="1"/>
    <col min="11117" max="11117" width="3" style="1280" hidden="1"/>
    <col min="11118" max="11357" width="8.625" style="1280" hidden="1"/>
    <col min="11358" max="11363" width="14.875" style="1280" hidden="1"/>
    <col min="11364" max="11365" width="15.875" style="1280" hidden="1"/>
    <col min="11366" max="11371" width="16.125" style="1280" hidden="1"/>
    <col min="11372" max="11372" width="6.125" style="1280" hidden="1"/>
    <col min="11373" max="11373" width="3" style="1280" hidden="1"/>
    <col min="11374" max="11613" width="8.625" style="1280" hidden="1"/>
    <col min="11614" max="11619" width="14.875" style="1280" hidden="1"/>
    <col min="11620" max="11621" width="15.875" style="1280" hidden="1"/>
    <col min="11622" max="11627" width="16.125" style="1280" hidden="1"/>
    <col min="11628" max="11628" width="6.125" style="1280" hidden="1"/>
    <col min="11629" max="11629" width="3" style="1280" hidden="1"/>
    <col min="11630" max="11869" width="8.625" style="1280" hidden="1"/>
    <col min="11870" max="11875" width="14.875" style="1280" hidden="1"/>
    <col min="11876" max="11877" width="15.875" style="1280" hidden="1"/>
    <col min="11878" max="11883" width="16.125" style="1280" hidden="1"/>
    <col min="11884" max="11884" width="6.125" style="1280" hidden="1"/>
    <col min="11885" max="11885" width="3" style="1280" hidden="1"/>
    <col min="11886" max="12125" width="8.625" style="1280" hidden="1"/>
    <col min="12126" max="12131" width="14.875" style="1280" hidden="1"/>
    <col min="12132" max="12133" width="15.875" style="1280" hidden="1"/>
    <col min="12134" max="12139" width="16.125" style="1280" hidden="1"/>
    <col min="12140" max="12140" width="6.125" style="1280" hidden="1"/>
    <col min="12141" max="12141" width="3" style="1280" hidden="1"/>
    <col min="12142" max="12381" width="8.625" style="1280" hidden="1"/>
    <col min="12382" max="12387" width="14.875" style="1280" hidden="1"/>
    <col min="12388" max="12389" width="15.875" style="1280" hidden="1"/>
    <col min="12390" max="12395" width="16.125" style="1280" hidden="1"/>
    <col min="12396" max="12396" width="6.125" style="1280" hidden="1"/>
    <col min="12397" max="12397" width="3" style="1280" hidden="1"/>
    <col min="12398" max="12637" width="8.625" style="1280" hidden="1"/>
    <col min="12638" max="12643" width="14.875" style="1280" hidden="1"/>
    <col min="12644" max="12645" width="15.875" style="1280" hidden="1"/>
    <col min="12646" max="12651" width="16.125" style="1280" hidden="1"/>
    <col min="12652" max="12652" width="6.125" style="1280" hidden="1"/>
    <col min="12653" max="12653" width="3" style="1280" hidden="1"/>
    <col min="12654" max="12893" width="8.625" style="1280" hidden="1"/>
    <col min="12894" max="12899" width="14.875" style="1280" hidden="1"/>
    <col min="12900" max="12901" width="15.875" style="1280" hidden="1"/>
    <col min="12902" max="12907" width="16.125" style="1280" hidden="1"/>
    <col min="12908" max="12908" width="6.125" style="1280" hidden="1"/>
    <col min="12909" max="12909" width="3" style="1280" hidden="1"/>
    <col min="12910" max="13149" width="8.625" style="1280" hidden="1"/>
    <col min="13150" max="13155" width="14.875" style="1280" hidden="1"/>
    <col min="13156" max="13157" width="15.875" style="1280" hidden="1"/>
    <col min="13158" max="13163" width="16.125" style="1280" hidden="1"/>
    <col min="13164" max="13164" width="6.125" style="1280" hidden="1"/>
    <col min="13165" max="13165" width="3" style="1280" hidden="1"/>
    <col min="13166" max="13405" width="8.625" style="1280" hidden="1"/>
    <col min="13406" max="13411" width="14.875" style="1280" hidden="1"/>
    <col min="13412" max="13413" width="15.875" style="1280" hidden="1"/>
    <col min="13414" max="13419" width="16.125" style="1280" hidden="1"/>
    <col min="13420" max="13420" width="6.125" style="1280" hidden="1"/>
    <col min="13421" max="13421" width="3" style="1280" hidden="1"/>
    <col min="13422" max="13661" width="8.625" style="1280" hidden="1"/>
    <col min="13662" max="13667" width="14.875" style="1280" hidden="1"/>
    <col min="13668" max="13669" width="15.875" style="1280" hidden="1"/>
    <col min="13670" max="13675" width="16.125" style="1280" hidden="1"/>
    <col min="13676" max="13676" width="6.125" style="1280" hidden="1"/>
    <col min="13677" max="13677" width="3" style="1280" hidden="1"/>
    <col min="13678" max="13917" width="8.625" style="1280" hidden="1"/>
    <col min="13918" max="13923" width="14.875" style="1280" hidden="1"/>
    <col min="13924" max="13925" width="15.875" style="1280" hidden="1"/>
    <col min="13926" max="13931" width="16.125" style="1280" hidden="1"/>
    <col min="13932" max="13932" width="6.125" style="1280" hidden="1"/>
    <col min="13933" max="13933" width="3" style="1280" hidden="1"/>
    <col min="13934" max="14173" width="8.625" style="1280" hidden="1"/>
    <col min="14174" max="14179" width="14.875" style="1280" hidden="1"/>
    <col min="14180" max="14181" width="15.875" style="1280" hidden="1"/>
    <col min="14182" max="14187" width="16.125" style="1280" hidden="1"/>
    <col min="14188" max="14188" width="6.125" style="1280" hidden="1"/>
    <col min="14189" max="14189" width="3" style="1280" hidden="1"/>
    <col min="14190" max="14429" width="8.625" style="1280" hidden="1"/>
    <col min="14430" max="14435" width="14.875" style="1280" hidden="1"/>
    <col min="14436" max="14437" width="15.875" style="1280" hidden="1"/>
    <col min="14438" max="14443" width="16.125" style="1280" hidden="1"/>
    <col min="14444" max="14444" width="6.125" style="1280" hidden="1"/>
    <col min="14445" max="14445" width="3" style="1280" hidden="1"/>
    <col min="14446" max="14685" width="8.625" style="1280" hidden="1"/>
    <col min="14686" max="14691" width="14.875" style="1280" hidden="1"/>
    <col min="14692" max="14693" width="15.875" style="1280" hidden="1"/>
    <col min="14694" max="14699" width="16.125" style="1280" hidden="1"/>
    <col min="14700" max="14700" width="6.125" style="1280" hidden="1"/>
    <col min="14701" max="14701" width="3" style="1280" hidden="1"/>
    <col min="14702" max="14941" width="8.625" style="1280" hidden="1"/>
    <col min="14942" max="14947" width="14.875" style="1280" hidden="1"/>
    <col min="14948" max="14949" width="15.875" style="1280" hidden="1"/>
    <col min="14950" max="14955" width="16.125" style="1280" hidden="1"/>
    <col min="14956" max="14956" width="6.125" style="1280" hidden="1"/>
    <col min="14957" max="14957" width="3" style="1280" hidden="1"/>
    <col min="14958" max="15197" width="8.625" style="1280" hidden="1"/>
    <col min="15198" max="15203" width="14.875" style="1280" hidden="1"/>
    <col min="15204" max="15205" width="15.875" style="1280" hidden="1"/>
    <col min="15206" max="15211" width="16.125" style="1280" hidden="1"/>
    <col min="15212" max="15212" width="6.125" style="1280" hidden="1"/>
    <col min="15213" max="15213" width="3" style="1280" hidden="1"/>
    <col min="15214" max="15453" width="8.625" style="1280" hidden="1"/>
    <col min="15454" max="15459" width="14.875" style="1280" hidden="1"/>
    <col min="15460" max="15461" width="15.875" style="1280" hidden="1"/>
    <col min="15462" max="15467" width="16.125" style="1280" hidden="1"/>
    <col min="15468" max="15468" width="6.125" style="1280" hidden="1"/>
    <col min="15469" max="15469" width="3" style="1280" hidden="1"/>
    <col min="15470" max="15709" width="8.625" style="1280" hidden="1"/>
    <col min="15710" max="15715" width="14.875" style="1280" hidden="1"/>
    <col min="15716" max="15717" width="15.875" style="1280" hidden="1"/>
    <col min="15718" max="15723" width="16.125" style="1280" hidden="1"/>
    <col min="15724" max="15724" width="6.125" style="1280" hidden="1"/>
    <col min="15725" max="15725" width="3" style="1280" hidden="1"/>
    <col min="15726" max="15965" width="8.625" style="1280" hidden="1"/>
    <col min="15966" max="15971" width="14.875" style="1280" hidden="1"/>
    <col min="15972" max="15973" width="15.875" style="1280" hidden="1"/>
    <col min="15974" max="15979" width="16.125" style="1280" hidden="1"/>
    <col min="15980" max="15980" width="6.125" style="1280" hidden="1"/>
    <col min="15981" max="15981" width="3" style="1280" hidden="1"/>
    <col min="15982" max="16221" width="8.625" style="1280" hidden="1"/>
    <col min="16222" max="16227" width="14.875" style="1280" hidden="1"/>
    <col min="16228" max="16229" width="15.875" style="1280" hidden="1"/>
    <col min="16230" max="16235" width="16.125" style="1280" hidden="1"/>
    <col min="16236" max="16236" width="6.125" style="1280" hidden="1"/>
    <col min="16237" max="16237" width="3" style="1280" hidden="1"/>
    <col min="16238" max="16384" width="8.625" style="1280" hidden="1"/>
  </cols>
  <sheetData>
    <row r="1" spans="1:143" ht="42.75" customHeight="1" x14ac:dyDescent="0.15">
      <c r="A1" s="1278"/>
      <c r="B1" s="1279"/>
      <c r="DD1" s="1280"/>
      <c r="DE1" s="1280"/>
    </row>
    <row r="2" spans="1:143" ht="25.5" customHeight="1" x14ac:dyDescent="0.15">
      <c r="A2" s="1281"/>
      <c r="C2" s="1281"/>
      <c r="O2" s="1281"/>
      <c r="P2" s="1281"/>
      <c r="Q2" s="1281"/>
      <c r="R2" s="1281"/>
      <c r="S2" s="1281"/>
      <c r="T2" s="1281"/>
      <c r="U2" s="1281"/>
      <c r="V2" s="1281"/>
      <c r="W2" s="1281"/>
      <c r="X2" s="1281"/>
      <c r="Y2" s="1281"/>
      <c r="Z2" s="1281"/>
      <c r="AA2" s="1281"/>
      <c r="AB2" s="1281"/>
      <c r="AC2" s="1281"/>
      <c r="AD2" s="1281"/>
      <c r="AE2" s="1281"/>
      <c r="AF2" s="1281"/>
      <c r="AG2" s="1281"/>
      <c r="AH2" s="1281"/>
      <c r="AI2" s="1281"/>
      <c r="AU2" s="1281"/>
      <c r="BG2" s="1281"/>
      <c r="BS2" s="1281"/>
      <c r="CE2" s="1281"/>
      <c r="CQ2" s="1281"/>
      <c r="DD2" s="1280"/>
      <c r="DE2" s="1280"/>
    </row>
    <row r="3" spans="1:143" ht="25.5" customHeight="1" x14ac:dyDescent="0.15">
      <c r="A3" s="1281"/>
      <c r="C3" s="1281"/>
      <c r="O3" s="1281"/>
      <c r="P3" s="1281"/>
      <c r="Q3" s="1281"/>
      <c r="R3" s="1281"/>
      <c r="S3" s="1281"/>
      <c r="T3" s="1281"/>
      <c r="U3" s="1281"/>
      <c r="V3" s="1281"/>
      <c r="W3" s="1281"/>
      <c r="X3" s="1281"/>
      <c r="Y3" s="1281"/>
      <c r="Z3" s="1281"/>
      <c r="AA3" s="1281"/>
      <c r="AB3" s="1281"/>
      <c r="AC3" s="1281"/>
      <c r="AD3" s="1281"/>
      <c r="AE3" s="1281"/>
      <c r="AF3" s="1281"/>
      <c r="AG3" s="1281"/>
      <c r="AH3" s="1281"/>
      <c r="AI3" s="1281"/>
      <c r="AU3" s="1281"/>
      <c r="BG3" s="1281"/>
      <c r="BS3" s="1281"/>
      <c r="CE3" s="1281"/>
      <c r="CQ3" s="1281"/>
      <c r="DD3" s="1280"/>
      <c r="DE3" s="1280"/>
    </row>
    <row r="4" spans="1:143" s="292" customFormat="1" x14ac:dyDescent="0.15">
      <c r="A4" s="1281"/>
      <c r="B4" s="1281"/>
      <c r="C4" s="1281"/>
      <c r="D4" s="1281"/>
      <c r="E4" s="1281"/>
      <c r="F4" s="1281"/>
      <c r="G4" s="1281"/>
      <c r="H4" s="1281"/>
      <c r="I4" s="1281"/>
      <c r="J4" s="1281"/>
      <c r="K4" s="1281"/>
      <c r="L4" s="1281"/>
      <c r="M4" s="1281"/>
      <c r="N4" s="1281"/>
      <c r="O4" s="1281"/>
      <c r="P4" s="1281"/>
      <c r="Q4" s="1281"/>
      <c r="R4" s="1281"/>
      <c r="S4" s="1281"/>
      <c r="T4" s="1281"/>
      <c r="U4" s="1281"/>
      <c r="V4" s="1281"/>
      <c r="W4" s="1281"/>
      <c r="X4" s="1281"/>
      <c r="Y4" s="1281"/>
      <c r="Z4" s="1281"/>
      <c r="AA4" s="1281"/>
      <c r="AB4" s="1281"/>
      <c r="AC4" s="1281"/>
      <c r="AD4" s="1281"/>
      <c r="AE4" s="1281"/>
      <c r="AF4" s="1281"/>
      <c r="AG4" s="1281"/>
      <c r="AH4" s="1281"/>
      <c r="AI4" s="1281"/>
      <c r="AJ4" s="1281"/>
      <c r="AK4" s="1281"/>
      <c r="AL4" s="1281"/>
      <c r="AM4" s="1281"/>
      <c r="AN4" s="1281"/>
      <c r="AO4" s="1281"/>
      <c r="AP4" s="1281"/>
      <c r="AQ4" s="1281"/>
      <c r="AR4" s="1281"/>
      <c r="AS4" s="1281"/>
      <c r="AT4" s="1281"/>
      <c r="AU4" s="1281"/>
      <c r="AV4" s="1281"/>
      <c r="AW4" s="1281"/>
      <c r="AX4" s="1281"/>
      <c r="AY4" s="1281"/>
      <c r="AZ4" s="1281"/>
      <c r="BA4" s="1281"/>
      <c r="BB4" s="1281"/>
      <c r="BC4" s="1281"/>
      <c r="BD4" s="1281"/>
      <c r="BE4" s="1281"/>
      <c r="BF4" s="1281"/>
      <c r="BG4" s="1281"/>
      <c r="BH4" s="1281"/>
      <c r="BI4" s="1281"/>
      <c r="BJ4" s="1281"/>
      <c r="BK4" s="1281"/>
      <c r="BL4" s="1281"/>
      <c r="BM4" s="1281"/>
      <c r="BN4" s="1281"/>
      <c r="BO4" s="1281"/>
      <c r="BP4" s="1281"/>
      <c r="BQ4" s="1281"/>
      <c r="BR4" s="1281"/>
      <c r="BS4" s="1281"/>
      <c r="BT4" s="1281"/>
      <c r="BU4" s="1281"/>
      <c r="BV4" s="1281"/>
      <c r="BW4" s="1281"/>
      <c r="BX4" s="1281"/>
      <c r="BY4" s="1281"/>
      <c r="BZ4" s="1281"/>
      <c r="CA4" s="1281"/>
      <c r="CB4" s="1281"/>
      <c r="CC4" s="1281"/>
      <c r="CD4" s="1281"/>
      <c r="CE4" s="1281"/>
      <c r="CF4" s="1281"/>
      <c r="CG4" s="1281"/>
      <c r="CH4" s="1281"/>
      <c r="CI4" s="1281"/>
      <c r="CJ4" s="1281"/>
      <c r="CK4" s="1281"/>
      <c r="CL4" s="1281"/>
      <c r="CM4" s="1281"/>
      <c r="CN4" s="1281"/>
      <c r="CO4" s="1281"/>
      <c r="CP4" s="1281"/>
      <c r="CQ4" s="1281"/>
      <c r="CR4" s="1281"/>
      <c r="CS4" s="1281"/>
      <c r="CT4" s="1281"/>
      <c r="CU4" s="1281"/>
      <c r="CV4" s="1281"/>
      <c r="CW4" s="1281"/>
      <c r="CX4" s="1281"/>
      <c r="CY4" s="1281"/>
      <c r="CZ4" s="1281"/>
      <c r="DA4" s="1281"/>
      <c r="DB4" s="1281"/>
      <c r="DC4" s="1281"/>
      <c r="DD4" s="1281"/>
      <c r="DE4" s="128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81"/>
      <c r="B5" s="1281"/>
      <c r="C5" s="1281"/>
      <c r="D5" s="1281"/>
      <c r="E5" s="1281"/>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1281"/>
      <c r="BD5" s="1281"/>
      <c r="BE5" s="1281"/>
      <c r="BF5" s="1281"/>
      <c r="BG5" s="1281"/>
      <c r="BH5" s="1281"/>
      <c r="BI5" s="1281"/>
      <c r="BJ5" s="1281"/>
      <c r="BK5" s="1281"/>
      <c r="BL5" s="1281"/>
      <c r="BM5" s="1281"/>
      <c r="BN5" s="1281"/>
      <c r="BO5" s="1281"/>
      <c r="BP5" s="1281"/>
      <c r="BQ5" s="1281"/>
      <c r="BR5" s="1281"/>
      <c r="BS5" s="1281"/>
      <c r="BT5" s="1281"/>
      <c r="BU5" s="1281"/>
      <c r="BV5" s="1281"/>
      <c r="BW5" s="1281"/>
      <c r="BX5" s="1281"/>
      <c r="BY5" s="1281"/>
      <c r="BZ5" s="1281"/>
      <c r="CA5" s="1281"/>
      <c r="CB5" s="1281"/>
      <c r="CC5" s="1281"/>
      <c r="CD5" s="1281"/>
      <c r="CE5" s="1281"/>
      <c r="CF5" s="1281"/>
      <c r="CG5" s="1281"/>
      <c r="CH5" s="1281"/>
      <c r="CI5" s="1281"/>
      <c r="CJ5" s="1281"/>
      <c r="CK5" s="1281"/>
      <c r="CL5" s="1281"/>
      <c r="CM5" s="1281"/>
      <c r="CN5" s="1281"/>
      <c r="CO5" s="1281"/>
      <c r="CP5" s="1281"/>
      <c r="CQ5" s="1281"/>
      <c r="CR5" s="1281"/>
      <c r="CS5" s="1281"/>
      <c r="CT5" s="1281"/>
      <c r="CU5" s="1281"/>
      <c r="CV5" s="1281"/>
      <c r="CW5" s="1281"/>
      <c r="CX5" s="1281"/>
      <c r="CY5" s="1281"/>
      <c r="CZ5" s="1281"/>
      <c r="DA5" s="1281"/>
      <c r="DB5" s="1281"/>
      <c r="DC5" s="1281"/>
      <c r="DD5" s="1281"/>
      <c r="DE5" s="128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81"/>
      <c r="B6" s="1281"/>
      <c r="C6" s="1281"/>
      <c r="D6" s="1281"/>
      <c r="E6" s="1281"/>
      <c r="F6" s="1281"/>
      <c r="G6" s="1281"/>
      <c r="H6" s="1281"/>
      <c r="I6" s="1281"/>
      <c r="J6" s="1281"/>
      <c r="K6" s="1281"/>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1281"/>
      <c r="BD6" s="1281"/>
      <c r="BE6" s="1281"/>
      <c r="BF6" s="1281"/>
      <c r="BG6" s="1281"/>
      <c r="BH6" s="1281"/>
      <c r="BI6" s="1281"/>
      <c r="BJ6" s="1281"/>
      <c r="BK6" s="1281"/>
      <c r="BL6" s="1281"/>
      <c r="BM6" s="1281"/>
      <c r="BN6" s="1281"/>
      <c r="BO6" s="1281"/>
      <c r="BP6" s="1281"/>
      <c r="BQ6" s="1281"/>
      <c r="BR6" s="1281"/>
      <c r="BS6" s="1281"/>
      <c r="BT6" s="1281"/>
      <c r="BU6" s="1281"/>
      <c r="BV6" s="1281"/>
      <c r="BW6" s="1281"/>
      <c r="BX6" s="1281"/>
      <c r="BY6" s="1281"/>
      <c r="BZ6" s="1281"/>
      <c r="CA6" s="1281"/>
      <c r="CB6" s="1281"/>
      <c r="CC6" s="1281"/>
      <c r="CD6" s="1281"/>
      <c r="CE6" s="1281"/>
      <c r="CF6" s="1281"/>
      <c r="CG6" s="1281"/>
      <c r="CH6" s="1281"/>
      <c r="CI6" s="1281"/>
      <c r="CJ6" s="1281"/>
      <c r="CK6" s="1281"/>
      <c r="CL6" s="1281"/>
      <c r="CM6" s="1281"/>
      <c r="CN6" s="1281"/>
      <c r="CO6" s="1281"/>
      <c r="CP6" s="1281"/>
      <c r="CQ6" s="1281"/>
      <c r="CR6" s="1281"/>
      <c r="CS6" s="1281"/>
      <c r="CT6" s="1281"/>
      <c r="CU6" s="1281"/>
      <c r="CV6" s="1281"/>
      <c r="CW6" s="1281"/>
      <c r="CX6" s="1281"/>
      <c r="CY6" s="1281"/>
      <c r="CZ6" s="1281"/>
      <c r="DA6" s="1281"/>
      <c r="DB6" s="1281"/>
      <c r="DC6" s="1281"/>
      <c r="DD6" s="1281"/>
      <c r="DE6" s="128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81"/>
      <c r="B7" s="1281"/>
      <c r="C7" s="1281"/>
      <c r="D7" s="1281"/>
      <c r="E7" s="128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c r="AG7" s="1281"/>
      <c r="AH7" s="1281"/>
      <c r="AI7" s="1281"/>
      <c r="AJ7" s="1281"/>
      <c r="AK7" s="1281"/>
      <c r="AL7" s="1281"/>
      <c r="AM7" s="1281"/>
      <c r="AN7" s="1281"/>
      <c r="AO7" s="1281"/>
      <c r="AP7" s="1281"/>
      <c r="AQ7" s="1281"/>
      <c r="AR7" s="1281"/>
      <c r="AS7" s="1281"/>
      <c r="AT7" s="1281"/>
      <c r="AU7" s="1281"/>
      <c r="AV7" s="1281"/>
      <c r="AW7" s="1281"/>
      <c r="AX7" s="1281"/>
      <c r="AY7" s="1281"/>
      <c r="AZ7" s="1281"/>
      <c r="BA7" s="1281"/>
      <c r="BB7" s="1281"/>
      <c r="BC7" s="1281"/>
      <c r="BD7" s="1281"/>
      <c r="BE7" s="1281"/>
      <c r="BF7" s="1281"/>
      <c r="BG7" s="1281"/>
      <c r="BH7" s="1281"/>
      <c r="BI7" s="1281"/>
      <c r="BJ7" s="1281"/>
      <c r="BK7" s="1281"/>
      <c r="BL7" s="1281"/>
      <c r="BM7" s="1281"/>
      <c r="BN7" s="1281"/>
      <c r="BO7" s="1281"/>
      <c r="BP7" s="1281"/>
      <c r="BQ7" s="1281"/>
      <c r="BR7" s="1281"/>
      <c r="BS7" s="1281"/>
      <c r="BT7" s="1281"/>
      <c r="BU7" s="1281"/>
      <c r="BV7" s="1281"/>
      <c r="BW7" s="1281"/>
      <c r="BX7" s="1281"/>
      <c r="BY7" s="1281"/>
      <c r="BZ7" s="1281"/>
      <c r="CA7" s="1281"/>
      <c r="CB7" s="1281"/>
      <c r="CC7" s="1281"/>
      <c r="CD7" s="1281"/>
      <c r="CE7" s="1281"/>
      <c r="CF7" s="1281"/>
      <c r="CG7" s="1281"/>
      <c r="CH7" s="1281"/>
      <c r="CI7" s="1281"/>
      <c r="CJ7" s="1281"/>
      <c r="CK7" s="1281"/>
      <c r="CL7" s="1281"/>
      <c r="CM7" s="1281"/>
      <c r="CN7" s="1281"/>
      <c r="CO7" s="1281"/>
      <c r="CP7" s="1281"/>
      <c r="CQ7" s="1281"/>
      <c r="CR7" s="1281"/>
      <c r="CS7" s="1281"/>
      <c r="CT7" s="1281"/>
      <c r="CU7" s="1281"/>
      <c r="CV7" s="1281"/>
      <c r="CW7" s="1281"/>
      <c r="CX7" s="1281"/>
      <c r="CY7" s="1281"/>
      <c r="CZ7" s="1281"/>
      <c r="DA7" s="1281"/>
      <c r="DB7" s="1281"/>
      <c r="DC7" s="1281"/>
      <c r="DD7" s="1281"/>
      <c r="DE7" s="128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81"/>
      <c r="B8" s="1281"/>
      <c r="C8" s="1281"/>
      <c r="D8" s="1281"/>
      <c r="E8" s="1281"/>
      <c r="F8" s="1281"/>
      <c r="G8" s="1281"/>
      <c r="H8" s="1281"/>
      <c r="I8" s="1281"/>
      <c r="J8" s="1281"/>
      <c r="K8" s="1281"/>
      <c r="L8" s="1281"/>
      <c r="M8" s="1281"/>
      <c r="N8" s="1281"/>
      <c r="O8" s="1281"/>
      <c r="P8" s="1281"/>
      <c r="Q8" s="1281"/>
      <c r="R8" s="1281"/>
      <c r="S8" s="1281"/>
      <c r="T8" s="1281"/>
      <c r="U8" s="1281"/>
      <c r="V8" s="1281"/>
      <c r="W8" s="1281"/>
      <c r="X8" s="1281"/>
      <c r="Y8" s="1281"/>
      <c r="Z8" s="1281"/>
      <c r="AA8" s="1281"/>
      <c r="AB8" s="1281"/>
      <c r="AC8" s="1281"/>
      <c r="AD8" s="1281"/>
      <c r="AE8" s="1281"/>
      <c r="AF8" s="1281"/>
      <c r="AG8" s="1281"/>
      <c r="AH8" s="1281"/>
      <c r="AI8" s="1281"/>
      <c r="AJ8" s="1281"/>
      <c r="AK8" s="1281"/>
      <c r="AL8" s="1281"/>
      <c r="AM8" s="1281"/>
      <c r="AN8" s="1281"/>
      <c r="AO8" s="1281"/>
      <c r="AP8" s="1281"/>
      <c r="AQ8" s="1281"/>
      <c r="AR8" s="1281"/>
      <c r="AS8" s="1281"/>
      <c r="AT8" s="1281"/>
      <c r="AU8" s="1281"/>
      <c r="AV8" s="1281"/>
      <c r="AW8" s="1281"/>
      <c r="AX8" s="1281"/>
      <c r="AY8" s="1281"/>
      <c r="AZ8" s="1281"/>
      <c r="BA8" s="1281"/>
      <c r="BB8" s="1281"/>
      <c r="BC8" s="1281"/>
      <c r="BD8" s="1281"/>
      <c r="BE8" s="1281"/>
      <c r="BF8" s="1281"/>
      <c r="BG8" s="1281"/>
      <c r="BH8" s="1281"/>
      <c r="BI8" s="1281"/>
      <c r="BJ8" s="1281"/>
      <c r="BK8" s="1281"/>
      <c r="BL8" s="1281"/>
      <c r="BM8" s="1281"/>
      <c r="BN8" s="1281"/>
      <c r="BO8" s="1281"/>
      <c r="BP8" s="1281"/>
      <c r="BQ8" s="1281"/>
      <c r="BR8" s="1281"/>
      <c r="BS8" s="1281"/>
      <c r="BT8" s="1281"/>
      <c r="BU8" s="1281"/>
      <c r="BV8" s="1281"/>
      <c r="BW8" s="1281"/>
      <c r="BX8" s="1281"/>
      <c r="BY8" s="1281"/>
      <c r="BZ8" s="1281"/>
      <c r="CA8" s="1281"/>
      <c r="CB8" s="1281"/>
      <c r="CC8" s="1281"/>
      <c r="CD8" s="1281"/>
      <c r="CE8" s="1281"/>
      <c r="CF8" s="1281"/>
      <c r="CG8" s="1281"/>
      <c r="CH8" s="1281"/>
      <c r="CI8" s="1281"/>
      <c r="CJ8" s="1281"/>
      <c r="CK8" s="1281"/>
      <c r="CL8" s="1281"/>
      <c r="CM8" s="1281"/>
      <c r="CN8" s="1281"/>
      <c r="CO8" s="1281"/>
      <c r="CP8" s="1281"/>
      <c r="CQ8" s="1281"/>
      <c r="CR8" s="1281"/>
      <c r="CS8" s="1281"/>
      <c r="CT8" s="1281"/>
      <c r="CU8" s="1281"/>
      <c r="CV8" s="1281"/>
      <c r="CW8" s="1281"/>
      <c r="CX8" s="1281"/>
      <c r="CY8" s="1281"/>
      <c r="CZ8" s="1281"/>
      <c r="DA8" s="1281"/>
      <c r="DB8" s="1281"/>
      <c r="DC8" s="1281"/>
      <c r="DD8" s="1281"/>
      <c r="DE8" s="128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81"/>
      <c r="B9" s="1281"/>
      <c r="C9" s="1281"/>
      <c r="D9" s="1281"/>
      <c r="E9" s="1281"/>
      <c r="F9" s="1281"/>
      <c r="G9" s="1281"/>
      <c r="H9" s="1281"/>
      <c r="I9" s="1281"/>
      <c r="J9" s="1281"/>
      <c r="K9" s="1281"/>
      <c r="L9" s="1281"/>
      <c r="M9" s="1281"/>
      <c r="N9" s="1281"/>
      <c r="O9" s="1281"/>
      <c r="P9" s="1281"/>
      <c r="Q9" s="1281"/>
      <c r="R9" s="1281"/>
      <c r="S9" s="1281"/>
      <c r="T9" s="1281"/>
      <c r="U9" s="1281"/>
      <c r="V9" s="1281"/>
      <c r="W9" s="1281"/>
      <c r="X9" s="1281"/>
      <c r="Y9" s="1281"/>
      <c r="Z9" s="1281"/>
      <c r="AA9" s="1281"/>
      <c r="AB9" s="1281"/>
      <c r="AC9" s="1281"/>
      <c r="AD9" s="1281"/>
      <c r="AE9" s="1281"/>
      <c r="AF9" s="1281"/>
      <c r="AG9" s="1281"/>
      <c r="AH9" s="1281"/>
      <c r="AI9" s="1281"/>
      <c r="AJ9" s="1281"/>
      <c r="AK9" s="1281"/>
      <c r="AL9" s="1281"/>
      <c r="AM9" s="1281"/>
      <c r="AN9" s="1281"/>
      <c r="AO9" s="1281"/>
      <c r="AP9" s="1281"/>
      <c r="AQ9" s="1281"/>
      <c r="AR9" s="1281"/>
      <c r="AS9" s="1281"/>
      <c r="AT9" s="1281"/>
      <c r="AU9" s="1281"/>
      <c r="AV9" s="1281"/>
      <c r="AW9" s="1281"/>
      <c r="AX9" s="1281"/>
      <c r="AY9" s="1281"/>
      <c r="AZ9" s="1281"/>
      <c r="BA9" s="1281"/>
      <c r="BB9" s="1281"/>
      <c r="BC9" s="1281"/>
      <c r="BD9" s="1281"/>
      <c r="BE9" s="1281"/>
      <c r="BF9" s="1281"/>
      <c r="BG9" s="1281"/>
      <c r="BH9" s="1281"/>
      <c r="BI9" s="1281"/>
      <c r="BJ9" s="1281"/>
      <c r="BK9" s="1281"/>
      <c r="BL9" s="1281"/>
      <c r="BM9" s="1281"/>
      <c r="BN9" s="1281"/>
      <c r="BO9" s="1281"/>
      <c r="BP9" s="1281"/>
      <c r="BQ9" s="1281"/>
      <c r="BR9" s="1281"/>
      <c r="BS9" s="1281"/>
      <c r="BT9" s="1281"/>
      <c r="BU9" s="1281"/>
      <c r="BV9" s="1281"/>
      <c r="BW9" s="1281"/>
      <c r="BX9" s="1281"/>
      <c r="BY9" s="1281"/>
      <c r="BZ9" s="1281"/>
      <c r="CA9" s="1281"/>
      <c r="CB9" s="1281"/>
      <c r="CC9" s="1281"/>
      <c r="CD9" s="1281"/>
      <c r="CE9" s="1281"/>
      <c r="CF9" s="1281"/>
      <c r="CG9" s="1281"/>
      <c r="CH9" s="1281"/>
      <c r="CI9" s="1281"/>
      <c r="CJ9" s="1281"/>
      <c r="CK9" s="1281"/>
      <c r="CL9" s="1281"/>
      <c r="CM9" s="1281"/>
      <c r="CN9" s="1281"/>
      <c r="CO9" s="1281"/>
      <c r="CP9" s="1281"/>
      <c r="CQ9" s="1281"/>
      <c r="CR9" s="1281"/>
      <c r="CS9" s="1281"/>
      <c r="CT9" s="1281"/>
      <c r="CU9" s="1281"/>
      <c r="CV9" s="1281"/>
      <c r="CW9" s="1281"/>
      <c r="CX9" s="1281"/>
      <c r="CY9" s="1281"/>
      <c r="CZ9" s="1281"/>
      <c r="DA9" s="1281"/>
      <c r="DB9" s="1281"/>
      <c r="DC9" s="1281"/>
      <c r="DD9" s="1281"/>
      <c r="DE9" s="128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81"/>
      <c r="B10" s="1281"/>
      <c r="C10" s="1281"/>
      <c r="D10" s="1281"/>
      <c r="E10" s="1281"/>
      <c r="F10" s="1281"/>
      <c r="G10" s="1281"/>
      <c r="H10" s="1281"/>
      <c r="I10" s="1281"/>
      <c r="J10" s="128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281"/>
      <c r="AG10" s="1281"/>
      <c r="AH10" s="1281"/>
      <c r="AI10" s="1281"/>
      <c r="AJ10" s="1281"/>
      <c r="AK10" s="1281"/>
      <c r="AL10" s="1281"/>
      <c r="AM10" s="1281"/>
      <c r="AN10" s="1281"/>
      <c r="AO10" s="1281"/>
      <c r="AP10" s="1281"/>
      <c r="AQ10" s="1281"/>
      <c r="AR10" s="1281"/>
      <c r="AS10" s="1281"/>
      <c r="AT10" s="1281"/>
      <c r="AU10" s="1281"/>
      <c r="AV10" s="1281"/>
      <c r="AW10" s="1281"/>
      <c r="AX10" s="1281"/>
      <c r="AY10" s="1281"/>
      <c r="AZ10" s="1281"/>
      <c r="BA10" s="1281"/>
      <c r="BB10" s="1281"/>
      <c r="BC10" s="1281"/>
      <c r="BD10" s="1281"/>
      <c r="BE10" s="1281"/>
      <c r="BF10" s="1281"/>
      <c r="BG10" s="1281"/>
      <c r="BH10" s="1281"/>
      <c r="BI10" s="1281"/>
      <c r="BJ10" s="1281"/>
      <c r="BK10" s="1281"/>
      <c r="BL10" s="1281"/>
      <c r="BM10" s="1281"/>
      <c r="BN10" s="1281"/>
      <c r="BO10" s="1281"/>
      <c r="BP10" s="1281"/>
      <c r="BQ10" s="1281"/>
      <c r="BR10" s="1281"/>
      <c r="BS10" s="1281"/>
      <c r="BT10" s="1281"/>
      <c r="BU10" s="1281"/>
      <c r="BV10" s="1281"/>
      <c r="BW10" s="1281"/>
      <c r="BX10" s="1281"/>
      <c r="BY10" s="1281"/>
      <c r="BZ10" s="1281"/>
      <c r="CA10" s="1281"/>
      <c r="CB10" s="1281"/>
      <c r="CC10" s="1281"/>
      <c r="CD10" s="1281"/>
      <c r="CE10" s="1281"/>
      <c r="CF10" s="1281"/>
      <c r="CG10" s="1281"/>
      <c r="CH10" s="1281"/>
      <c r="CI10" s="1281"/>
      <c r="CJ10" s="1281"/>
      <c r="CK10" s="1281"/>
      <c r="CL10" s="1281"/>
      <c r="CM10" s="1281"/>
      <c r="CN10" s="1281"/>
      <c r="CO10" s="1281"/>
      <c r="CP10" s="1281"/>
      <c r="CQ10" s="1281"/>
      <c r="CR10" s="1281"/>
      <c r="CS10" s="1281"/>
      <c r="CT10" s="1281"/>
      <c r="CU10" s="1281"/>
      <c r="CV10" s="1281"/>
      <c r="CW10" s="1281"/>
      <c r="CX10" s="1281"/>
      <c r="CY10" s="1281"/>
      <c r="CZ10" s="1281"/>
      <c r="DA10" s="1281"/>
      <c r="DB10" s="1281"/>
      <c r="DC10" s="1281"/>
      <c r="DD10" s="1281"/>
      <c r="DE10" s="128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1281"/>
      <c r="B11" s="1281"/>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1"/>
      <c r="Y11" s="1281"/>
      <c r="Z11" s="1281"/>
      <c r="AA11" s="1281"/>
      <c r="AB11" s="1281"/>
      <c r="AC11" s="1281"/>
      <c r="AD11" s="1281"/>
      <c r="AE11" s="1281"/>
      <c r="AF11" s="1281"/>
      <c r="AG11" s="1281"/>
      <c r="AH11" s="1281"/>
      <c r="AI11" s="1281"/>
      <c r="AJ11" s="1281"/>
      <c r="AK11" s="1281"/>
      <c r="AL11" s="1281"/>
      <c r="AM11" s="1281"/>
      <c r="AN11" s="1281"/>
      <c r="AO11" s="1281"/>
      <c r="AP11" s="1281"/>
      <c r="AQ11" s="1281"/>
      <c r="AR11" s="1281"/>
      <c r="AS11" s="1281"/>
      <c r="AT11" s="1281"/>
      <c r="AU11" s="1281"/>
      <c r="AV11" s="1281"/>
      <c r="AW11" s="1281"/>
      <c r="AX11" s="1281"/>
      <c r="AY11" s="1281"/>
      <c r="AZ11" s="1281"/>
      <c r="BA11" s="1281"/>
      <c r="BB11" s="1281"/>
      <c r="BC11" s="1281"/>
      <c r="BD11" s="1281"/>
      <c r="BE11" s="1281"/>
      <c r="BF11" s="1281"/>
      <c r="BG11" s="1281"/>
      <c r="BH11" s="1281"/>
      <c r="BI11" s="1281"/>
      <c r="BJ11" s="1281"/>
      <c r="BK11" s="1281"/>
      <c r="BL11" s="1281"/>
      <c r="BM11" s="1281"/>
      <c r="BN11" s="1281"/>
      <c r="BO11" s="1281"/>
      <c r="BP11" s="1281"/>
      <c r="BQ11" s="1281"/>
      <c r="BR11" s="1281"/>
      <c r="BS11" s="1281"/>
      <c r="BT11" s="1281"/>
      <c r="BU11" s="1281"/>
      <c r="BV11" s="1281"/>
      <c r="BW11" s="1281"/>
      <c r="BX11" s="1281"/>
      <c r="BY11" s="1281"/>
      <c r="BZ11" s="1281"/>
      <c r="CA11" s="1281"/>
      <c r="CB11" s="1281"/>
      <c r="CC11" s="1281"/>
      <c r="CD11" s="1281"/>
      <c r="CE11" s="1281"/>
      <c r="CF11" s="1281"/>
      <c r="CG11" s="1281"/>
      <c r="CH11" s="1281"/>
      <c r="CI11" s="1281"/>
      <c r="CJ11" s="1281"/>
      <c r="CK11" s="1281"/>
      <c r="CL11" s="1281"/>
      <c r="CM11" s="1281"/>
      <c r="CN11" s="1281"/>
      <c r="CO11" s="1281"/>
      <c r="CP11" s="1281"/>
      <c r="CQ11" s="1281"/>
      <c r="CR11" s="1281"/>
      <c r="CS11" s="1281"/>
      <c r="CT11" s="1281"/>
      <c r="CU11" s="1281"/>
      <c r="CV11" s="1281"/>
      <c r="CW11" s="1281"/>
      <c r="CX11" s="1281"/>
      <c r="CY11" s="1281"/>
      <c r="CZ11" s="1281"/>
      <c r="DA11" s="1281"/>
      <c r="DB11" s="1281"/>
      <c r="DC11" s="1281"/>
      <c r="DD11" s="1281"/>
      <c r="DE11" s="128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81"/>
      <c r="B12" s="1281"/>
      <c r="C12" s="1281"/>
      <c r="D12" s="1281"/>
      <c r="E12" s="1281"/>
      <c r="F12" s="1281"/>
      <c r="G12" s="1281"/>
      <c r="H12" s="1281"/>
      <c r="I12" s="1281"/>
      <c r="J12" s="1281"/>
      <c r="K12" s="1281"/>
      <c r="L12" s="1281"/>
      <c r="M12" s="1281"/>
      <c r="N12" s="1281"/>
      <c r="O12" s="1281"/>
      <c r="P12" s="1281"/>
      <c r="Q12" s="1281"/>
      <c r="R12" s="1281"/>
      <c r="S12" s="1281"/>
      <c r="T12" s="1281"/>
      <c r="U12" s="1281"/>
      <c r="V12" s="1281"/>
      <c r="W12" s="1281"/>
      <c r="X12" s="1281"/>
      <c r="Y12" s="1281"/>
      <c r="Z12" s="1281"/>
      <c r="AA12" s="1281"/>
      <c r="AB12" s="1281"/>
      <c r="AC12" s="1281"/>
      <c r="AD12" s="1281"/>
      <c r="AE12" s="1281"/>
      <c r="AF12" s="1281"/>
      <c r="AG12" s="1281"/>
      <c r="AH12" s="1281"/>
      <c r="AI12" s="1281"/>
      <c r="AJ12" s="1281"/>
      <c r="AK12" s="1281"/>
      <c r="AL12" s="1281"/>
      <c r="AM12" s="1281"/>
      <c r="AN12" s="1281"/>
      <c r="AO12" s="1281"/>
      <c r="AP12" s="1281"/>
      <c r="AQ12" s="1281"/>
      <c r="AR12" s="1281"/>
      <c r="AS12" s="1281"/>
      <c r="AT12" s="1281"/>
      <c r="AU12" s="1281"/>
      <c r="AV12" s="1281"/>
      <c r="AW12" s="1281"/>
      <c r="AX12" s="1281"/>
      <c r="AY12" s="1281"/>
      <c r="AZ12" s="1281"/>
      <c r="BA12" s="1281"/>
      <c r="BB12" s="1281"/>
      <c r="BC12" s="1281"/>
      <c r="BD12" s="1281"/>
      <c r="BE12" s="1281"/>
      <c r="BF12" s="1281"/>
      <c r="BG12" s="1281"/>
      <c r="BH12" s="1281"/>
      <c r="BI12" s="1281"/>
      <c r="BJ12" s="1281"/>
      <c r="BK12" s="1281"/>
      <c r="BL12" s="1281"/>
      <c r="BM12" s="1281"/>
      <c r="BN12" s="1281"/>
      <c r="BO12" s="1281"/>
      <c r="BP12" s="1281"/>
      <c r="BQ12" s="1281"/>
      <c r="BR12" s="1281"/>
      <c r="BS12" s="1281"/>
      <c r="BT12" s="1281"/>
      <c r="BU12" s="1281"/>
      <c r="BV12" s="1281"/>
      <c r="BW12" s="1281"/>
      <c r="BX12" s="1281"/>
      <c r="BY12" s="1281"/>
      <c r="BZ12" s="1281"/>
      <c r="CA12" s="1281"/>
      <c r="CB12" s="1281"/>
      <c r="CC12" s="1281"/>
      <c r="CD12" s="1281"/>
      <c r="CE12" s="1281"/>
      <c r="CF12" s="1281"/>
      <c r="CG12" s="1281"/>
      <c r="CH12" s="1281"/>
      <c r="CI12" s="1281"/>
      <c r="CJ12" s="1281"/>
      <c r="CK12" s="1281"/>
      <c r="CL12" s="1281"/>
      <c r="CM12" s="1281"/>
      <c r="CN12" s="1281"/>
      <c r="CO12" s="1281"/>
      <c r="CP12" s="1281"/>
      <c r="CQ12" s="1281"/>
      <c r="CR12" s="1281"/>
      <c r="CS12" s="1281"/>
      <c r="CT12" s="1281"/>
      <c r="CU12" s="1281"/>
      <c r="CV12" s="1281"/>
      <c r="CW12" s="1281"/>
      <c r="CX12" s="1281"/>
      <c r="CY12" s="1281"/>
      <c r="CZ12" s="1281"/>
      <c r="DA12" s="1281"/>
      <c r="DB12" s="1281"/>
      <c r="DC12" s="1281"/>
      <c r="DD12" s="1281"/>
      <c r="DE12" s="128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1281"/>
      <c r="B13" s="1281"/>
      <c r="C13" s="1281"/>
      <c r="D13" s="1281"/>
      <c r="E13" s="1281"/>
      <c r="F13" s="1281"/>
      <c r="G13" s="1281"/>
      <c r="H13" s="1281"/>
      <c r="I13" s="1281"/>
      <c r="J13" s="128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281"/>
      <c r="AG13" s="1281"/>
      <c r="AH13" s="1281"/>
      <c r="AI13" s="1281"/>
      <c r="AJ13" s="1281"/>
      <c r="AK13" s="1281"/>
      <c r="AL13" s="1281"/>
      <c r="AM13" s="1281"/>
      <c r="AN13" s="1281"/>
      <c r="AO13" s="1281"/>
      <c r="AP13" s="1281"/>
      <c r="AQ13" s="1281"/>
      <c r="AR13" s="1281"/>
      <c r="AS13" s="1281"/>
      <c r="AT13" s="1281"/>
      <c r="AU13" s="1281"/>
      <c r="AV13" s="1281"/>
      <c r="AW13" s="1281"/>
      <c r="AX13" s="1281"/>
      <c r="AY13" s="1281"/>
      <c r="AZ13" s="1281"/>
      <c r="BA13" s="1281"/>
      <c r="BB13" s="1281"/>
      <c r="BC13" s="1281"/>
      <c r="BD13" s="1281"/>
      <c r="BE13" s="1281"/>
      <c r="BF13" s="1281"/>
      <c r="BG13" s="1281"/>
      <c r="BH13" s="1281"/>
      <c r="BI13" s="1281"/>
      <c r="BJ13" s="1281"/>
      <c r="BK13" s="1281"/>
      <c r="BL13" s="1281"/>
      <c r="BM13" s="1281"/>
      <c r="BN13" s="1281"/>
      <c r="BO13" s="1281"/>
      <c r="BP13" s="1281"/>
      <c r="BQ13" s="1281"/>
      <c r="BR13" s="1281"/>
      <c r="BS13" s="1281"/>
      <c r="BT13" s="1281"/>
      <c r="BU13" s="1281"/>
      <c r="BV13" s="1281"/>
      <c r="BW13" s="1281"/>
      <c r="BX13" s="1281"/>
      <c r="BY13" s="1281"/>
      <c r="BZ13" s="1281"/>
      <c r="CA13" s="1281"/>
      <c r="CB13" s="1281"/>
      <c r="CC13" s="1281"/>
      <c r="CD13" s="1281"/>
      <c r="CE13" s="1281"/>
      <c r="CF13" s="1281"/>
      <c r="CG13" s="1281"/>
      <c r="CH13" s="1281"/>
      <c r="CI13" s="1281"/>
      <c r="CJ13" s="1281"/>
      <c r="CK13" s="1281"/>
      <c r="CL13" s="1281"/>
      <c r="CM13" s="1281"/>
      <c r="CN13" s="1281"/>
      <c r="CO13" s="1281"/>
      <c r="CP13" s="1281"/>
      <c r="CQ13" s="1281"/>
      <c r="CR13" s="1281"/>
      <c r="CS13" s="1281"/>
      <c r="CT13" s="1281"/>
      <c r="CU13" s="1281"/>
      <c r="CV13" s="1281"/>
      <c r="CW13" s="1281"/>
      <c r="CX13" s="1281"/>
      <c r="CY13" s="1281"/>
      <c r="CZ13" s="1281"/>
      <c r="DA13" s="1281"/>
      <c r="DB13" s="1281"/>
      <c r="DC13" s="1281"/>
      <c r="DD13" s="1281"/>
      <c r="DE13" s="128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81"/>
      <c r="B14" s="1281"/>
      <c r="C14" s="1281"/>
      <c r="D14" s="1281"/>
      <c r="E14" s="1281"/>
      <c r="F14" s="1281"/>
      <c r="G14" s="1281"/>
      <c r="H14" s="1281"/>
      <c r="I14" s="1281"/>
      <c r="J14" s="1281"/>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281"/>
      <c r="AG14" s="1281"/>
      <c r="AH14" s="1281"/>
      <c r="AI14" s="1281"/>
      <c r="AJ14" s="1281"/>
      <c r="AK14" s="1281"/>
      <c r="AL14" s="1281"/>
      <c r="AM14" s="1281"/>
      <c r="AN14" s="1281"/>
      <c r="AO14" s="1281"/>
      <c r="AP14" s="1281"/>
      <c r="AQ14" s="1281"/>
      <c r="AR14" s="1281"/>
      <c r="AS14" s="1281"/>
      <c r="AT14" s="1281"/>
      <c r="AU14" s="1281"/>
      <c r="AV14" s="1281"/>
      <c r="AW14" s="1281"/>
      <c r="AX14" s="1281"/>
      <c r="AY14" s="1281"/>
      <c r="AZ14" s="1281"/>
      <c r="BA14" s="1281"/>
      <c r="BB14" s="1281"/>
      <c r="BC14" s="1281"/>
      <c r="BD14" s="1281"/>
      <c r="BE14" s="1281"/>
      <c r="BF14" s="1281"/>
      <c r="BG14" s="1281"/>
      <c r="BH14" s="1281"/>
      <c r="BI14" s="1281"/>
      <c r="BJ14" s="1281"/>
      <c r="BK14" s="1281"/>
      <c r="BL14" s="1281"/>
      <c r="BM14" s="1281"/>
      <c r="BN14" s="1281"/>
      <c r="BO14" s="1281"/>
      <c r="BP14" s="1281"/>
      <c r="BQ14" s="1281"/>
      <c r="BR14" s="1281"/>
      <c r="BS14" s="1281"/>
      <c r="BT14" s="1281"/>
      <c r="BU14" s="1281"/>
      <c r="BV14" s="1281"/>
      <c r="BW14" s="1281"/>
      <c r="BX14" s="1281"/>
      <c r="BY14" s="1281"/>
      <c r="BZ14" s="1281"/>
      <c r="CA14" s="1281"/>
      <c r="CB14" s="1281"/>
      <c r="CC14" s="1281"/>
      <c r="CD14" s="1281"/>
      <c r="CE14" s="1281"/>
      <c r="CF14" s="1281"/>
      <c r="CG14" s="1281"/>
      <c r="CH14" s="1281"/>
      <c r="CI14" s="1281"/>
      <c r="CJ14" s="1281"/>
      <c r="CK14" s="1281"/>
      <c r="CL14" s="1281"/>
      <c r="CM14" s="1281"/>
      <c r="CN14" s="1281"/>
      <c r="CO14" s="1281"/>
      <c r="CP14" s="1281"/>
      <c r="CQ14" s="1281"/>
      <c r="CR14" s="1281"/>
      <c r="CS14" s="1281"/>
      <c r="CT14" s="1281"/>
      <c r="CU14" s="1281"/>
      <c r="CV14" s="1281"/>
      <c r="CW14" s="1281"/>
      <c r="CX14" s="1281"/>
      <c r="CY14" s="1281"/>
      <c r="CZ14" s="1281"/>
      <c r="DA14" s="1281"/>
      <c r="DB14" s="1281"/>
      <c r="DC14" s="1281"/>
      <c r="DD14" s="1281"/>
      <c r="DE14" s="128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80"/>
      <c r="B15" s="1281"/>
      <c r="C15" s="1281"/>
      <c r="D15" s="1281"/>
      <c r="E15" s="1281"/>
      <c r="F15" s="1281"/>
      <c r="G15" s="1281"/>
      <c r="H15" s="1281"/>
      <c r="I15" s="1281"/>
      <c r="J15" s="128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1"/>
      <c r="AM15" s="1281"/>
      <c r="AN15" s="1281"/>
      <c r="AO15" s="1281"/>
      <c r="AP15" s="1281"/>
      <c r="AQ15" s="1281"/>
      <c r="AR15" s="1281"/>
      <c r="AS15" s="1281"/>
      <c r="AT15" s="1281"/>
      <c r="AU15" s="1281"/>
      <c r="AV15" s="1281"/>
      <c r="AW15" s="1281"/>
      <c r="AX15" s="1281"/>
      <c r="AY15" s="1281"/>
      <c r="AZ15" s="1281"/>
      <c r="BA15" s="1281"/>
      <c r="BB15" s="1281"/>
      <c r="BC15" s="1281"/>
      <c r="BD15" s="1281"/>
      <c r="BE15" s="1281"/>
      <c r="BF15" s="1281"/>
      <c r="BG15" s="1281"/>
      <c r="BH15" s="1281"/>
      <c r="BI15" s="1281"/>
      <c r="BJ15" s="1281"/>
      <c r="BK15" s="1281"/>
      <c r="BL15" s="1281"/>
      <c r="BM15" s="1281"/>
      <c r="BN15" s="1281"/>
      <c r="BO15" s="1281"/>
      <c r="BP15" s="1281"/>
      <c r="BQ15" s="1281"/>
      <c r="BR15" s="1281"/>
      <c r="BS15" s="1281"/>
      <c r="BT15" s="1281"/>
      <c r="BU15" s="1281"/>
      <c r="BV15" s="1281"/>
      <c r="BW15" s="1281"/>
      <c r="BX15" s="1281"/>
      <c r="BY15" s="1281"/>
      <c r="BZ15" s="1281"/>
      <c r="CA15" s="1281"/>
      <c r="CB15" s="1281"/>
      <c r="CC15" s="1281"/>
      <c r="CD15" s="1281"/>
      <c r="CE15" s="1281"/>
      <c r="CF15" s="1281"/>
      <c r="CG15" s="1281"/>
      <c r="CH15" s="1281"/>
      <c r="CI15" s="1281"/>
      <c r="CJ15" s="1281"/>
      <c r="CK15" s="1281"/>
      <c r="CL15" s="1281"/>
      <c r="CM15" s="1281"/>
      <c r="CN15" s="1281"/>
      <c r="CO15" s="1281"/>
      <c r="CP15" s="1281"/>
      <c r="CQ15" s="1281"/>
      <c r="CR15" s="1281"/>
      <c r="CS15" s="1281"/>
      <c r="CT15" s="1281"/>
      <c r="CU15" s="1281"/>
      <c r="CV15" s="1281"/>
      <c r="CW15" s="1281"/>
      <c r="CX15" s="1281"/>
      <c r="CY15" s="1281"/>
      <c r="CZ15" s="1281"/>
      <c r="DA15" s="1281"/>
      <c r="DB15" s="1281"/>
      <c r="DC15" s="1281"/>
      <c r="DD15" s="1281"/>
      <c r="DE15" s="128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80"/>
      <c r="B16" s="1281"/>
      <c r="C16" s="1281"/>
      <c r="D16" s="1281"/>
      <c r="E16" s="1281"/>
      <c r="F16" s="1281"/>
      <c r="G16" s="1281"/>
      <c r="H16" s="1281"/>
      <c r="I16" s="1281"/>
      <c r="J16" s="1281"/>
      <c r="K16" s="1281"/>
      <c r="L16" s="1281"/>
      <c r="M16" s="1281"/>
      <c r="N16" s="1281"/>
      <c r="O16" s="1281"/>
      <c r="P16" s="1281"/>
      <c r="Q16" s="1281"/>
      <c r="R16" s="1281"/>
      <c r="S16" s="1281"/>
      <c r="T16" s="1281"/>
      <c r="U16" s="1281"/>
      <c r="V16" s="1281"/>
      <c r="W16" s="1281"/>
      <c r="X16" s="1281"/>
      <c r="Y16" s="1281"/>
      <c r="Z16" s="1281"/>
      <c r="AA16" s="1281"/>
      <c r="AB16" s="1281"/>
      <c r="AC16" s="1281"/>
      <c r="AD16" s="1281"/>
      <c r="AE16" s="1281"/>
      <c r="AF16" s="1281"/>
      <c r="AG16" s="1281"/>
      <c r="AH16" s="1281"/>
      <c r="AI16" s="1281"/>
      <c r="AJ16" s="1281"/>
      <c r="AK16" s="1281"/>
      <c r="AL16" s="1281"/>
      <c r="AM16" s="1281"/>
      <c r="AN16" s="1281"/>
      <c r="AO16" s="1281"/>
      <c r="AP16" s="1281"/>
      <c r="AQ16" s="1281"/>
      <c r="AR16" s="1281"/>
      <c r="AS16" s="1281"/>
      <c r="AT16" s="1281"/>
      <c r="AU16" s="1281"/>
      <c r="AV16" s="1281"/>
      <c r="AW16" s="1281"/>
      <c r="AX16" s="1281"/>
      <c r="AY16" s="1281"/>
      <c r="AZ16" s="1281"/>
      <c r="BA16" s="1281"/>
      <c r="BB16" s="1281"/>
      <c r="BC16" s="1281"/>
      <c r="BD16" s="1281"/>
      <c r="BE16" s="1281"/>
      <c r="BF16" s="1281"/>
      <c r="BG16" s="1281"/>
      <c r="BH16" s="1281"/>
      <c r="BI16" s="1281"/>
      <c r="BJ16" s="1281"/>
      <c r="BK16" s="1281"/>
      <c r="BL16" s="1281"/>
      <c r="BM16" s="1281"/>
      <c r="BN16" s="1281"/>
      <c r="BO16" s="1281"/>
      <c r="BP16" s="1281"/>
      <c r="BQ16" s="1281"/>
      <c r="BR16" s="1281"/>
      <c r="BS16" s="1281"/>
      <c r="BT16" s="1281"/>
      <c r="BU16" s="1281"/>
      <c r="BV16" s="1281"/>
      <c r="BW16" s="1281"/>
      <c r="BX16" s="1281"/>
      <c r="BY16" s="1281"/>
      <c r="BZ16" s="1281"/>
      <c r="CA16" s="1281"/>
      <c r="CB16" s="1281"/>
      <c r="CC16" s="1281"/>
      <c r="CD16" s="1281"/>
      <c r="CE16" s="1281"/>
      <c r="CF16" s="1281"/>
      <c r="CG16" s="1281"/>
      <c r="CH16" s="1281"/>
      <c r="CI16" s="1281"/>
      <c r="CJ16" s="1281"/>
      <c r="CK16" s="1281"/>
      <c r="CL16" s="1281"/>
      <c r="CM16" s="1281"/>
      <c r="CN16" s="1281"/>
      <c r="CO16" s="1281"/>
      <c r="CP16" s="1281"/>
      <c r="CQ16" s="1281"/>
      <c r="CR16" s="1281"/>
      <c r="CS16" s="1281"/>
      <c r="CT16" s="1281"/>
      <c r="CU16" s="1281"/>
      <c r="CV16" s="1281"/>
      <c r="CW16" s="1281"/>
      <c r="CX16" s="1281"/>
      <c r="CY16" s="1281"/>
      <c r="CZ16" s="1281"/>
      <c r="DA16" s="1281"/>
      <c r="DB16" s="1281"/>
      <c r="DC16" s="1281"/>
      <c r="DD16" s="1281"/>
      <c r="DE16" s="128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80"/>
      <c r="B17" s="1281"/>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281"/>
      <c r="AK17" s="1281"/>
      <c r="AL17" s="1281"/>
      <c r="AM17" s="1281"/>
      <c r="AN17" s="1281"/>
      <c r="AO17" s="1281"/>
      <c r="AP17" s="1281"/>
      <c r="AQ17" s="1281"/>
      <c r="AR17" s="1281"/>
      <c r="AS17" s="1281"/>
      <c r="AT17" s="1281"/>
      <c r="AU17" s="1281"/>
      <c r="AV17" s="1281"/>
      <c r="AW17" s="1281"/>
      <c r="AX17" s="1281"/>
      <c r="AY17" s="1281"/>
      <c r="AZ17" s="1281"/>
      <c r="BA17" s="1281"/>
      <c r="BB17" s="1281"/>
      <c r="BC17" s="1281"/>
      <c r="BD17" s="1281"/>
      <c r="BE17" s="1281"/>
      <c r="BF17" s="1281"/>
      <c r="BG17" s="1281"/>
      <c r="BH17" s="1281"/>
      <c r="BI17" s="1281"/>
      <c r="BJ17" s="1281"/>
      <c r="BK17" s="1281"/>
      <c r="BL17" s="1281"/>
      <c r="BM17" s="1281"/>
      <c r="BN17" s="1281"/>
      <c r="BO17" s="1281"/>
      <c r="BP17" s="1281"/>
      <c r="BQ17" s="1281"/>
      <c r="BR17" s="1281"/>
      <c r="BS17" s="1281"/>
      <c r="BT17" s="1281"/>
      <c r="BU17" s="1281"/>
      <c r="BV17" s="1281"/>
      <c r="BW17" s="1281"/>
      <c r="BX17" s="1281"/>
      <c r="BY17" s="1281"/>
      <c r="BZ17" s="1281"/>
      <c r="CA17" s="1281"/>
      <c r="CB17" s="1281"/>
      <c r="CC17" s="1281"/>
      <c r="CD17" s="1281"/>
      <c r="CE17" s="1281"/>
      <c r="CF17" s="1281"/>
      <c r="CG17" s="1281"/>
      <c r="CH17" s="1281"/>
      <c r="CI17" s="1281"/>
      <c r="CJ17" s="1281"/>
      <c r="CK17" s="1281"/>
      <c r="CL17" s="1281"/>
      <c r="CM17" s="1281"/>
      <c r="CN17" s="1281"/>
      <c r="CO17" s="1281"/>
      <c r="CP17" s="1281"/>
      <c r="CQ17" s="1281"/>
      <c r="CR17" s="1281"/>
      <c r="CS17" s="1281"/>
      <c r="CT17" s="1281"/>
      <c r="CU17" s="1281"/>
      <c r="CV17" s="1281"/>
      <c r="CW17" s="1281"/>
      <c r="CX17" s="1281"/>
      <c r="CY17" s="1281"/>
      <c r="CZ17" s="1281"/>
      <c r="DA17" s="1281"/>
      <c r="DB17" s="1281"/>
      <c r="DC17" s="1281"/>
      <c r="DD17" s="1281"/>
      <c r="DE17" s="128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80"/>
      <c r="B18" s="1281"/>
      <c r="C18" s="1281"/>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1"/>
      <c r="AL18" s="1281"/>
      <c r="AM18" s="1281"/>
      <c r="AN18" s="1281"/>
      <c r="AO18" s="1281"/>
      <c r="AP18" s="1281"/>
      <c r="AQ18" s="1281"/>
      <c r="AR18" s="1281"/>
      <c r="AS18" s="1281"/>
      <c r="AT18" s="1281"/>
      <c r="AU18" s="1281"/>
      <c r="AV18" s="1281"/>
      <c r="AW18" s="1281"/>
      <c r="AX18" s="1281"/>
      <c r="AY18" s="1281"/>
      <c r="AZ18" s="1281"/>
      <c r="BA18" s="1281"/>
      <c r="BB18" s="1281"/>
      <c r="BC18" s="1281"/>
      <c r="BD18" s="1281"/>
      <c r="BE18" s="1281"/>
      <c r="BF18" s="1281"/>
      <c r="BG18" s="1281"/>
      <c r="BH18" s="1281"/>
      <c r="BI18" s="1281"/>
      <c r="BJ18" s="1281"/>
      <c r="BK18" s="1281"/>
      <c r="BL18" s="1281"/>
      <c r="BM18" s="1281"/>
      <c r="BN18" s="1281"/>
      <c r="BO18" s="1281"/>
      <c r="BP18" s="1281"/>
      <c r="BQ18" s="1281"/>
      <c r="BR18" s="1281"/>
      <c r="BS18" s="1281"/>
      <c r="BT18" s="1281"/>
      <c r="BU18" s="1281"/>
      <c r="BV18" s="1281"/>
      <c r="BW18" s="1281"/>
      <c r="BX18" s="1281"/>
      <c r="BY18" s="1281"/>
      <c r="BZ18" s="1281"/>
      <c r="CA18" s="1281"/>
      <c r="CB18" s="1281"/>
      <c r="CC18" s="1281"/>
      <c r="CD18" s="1281"/>
      <c r="CE18" s="1281"/>
      <c r="CF18" s="1281"/>
      <c r="CG18" s="1281"/>
      <c r="CH18" s="1281"/>
      <c r="CI18" s="1281"/>
      <c r="CJ18" s="1281"/>
      <c r="CK18" s="1281"/>
      <c r="CL18" s="1281"/>
      <c r="CM18" s="1281"/>
      <c r="CN18" s="1281"/>
      <c r="CO18" s="1281"/>
      <c r="CP18" s="1281"/>
      <c r="CQ18" s="1281"/>
      <c r="CR18" s="1281"/>
      <c r="CS18" s="1281"/>
      <c r="CT18" s="1281"/>
      <c r="CU18" s="1281"/>
      <c r="CV18" s="1281"/>
      <c r="CW18" s="1281"/>
      <c r="CX18" s="1281"/>
      <c r="CY18" s="1281"/>
      <c r="CZ18" s="1281"/>
      <c r="DA18" s="1281"/>
      <c r="DB18" s="1281"/>
      <c r="DC18" s="1281"/>
      <c r="DD18" s="1281"/>
      <c r="DE18" s="128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80"/>
      <c r="DE19" s="1280"/>
    </row>
    <row r="20" spans="1:351" x14ac:dyDescent="0.15">
      <c r="DD20" s="1280"/>
      <c r="DE20" s="1280"/>
    </row>
    <row r="21" spans="1:351" ht="17.25" x14ac:dyDescent="0.15">
      <c r="B21" s="1282"/>
      <c r="C21" s="1283"/>
      <c r="D21" s="1283"/>
      <c r="E21" s="1283"/>
      <c r="F21" s="1283"/>
      <c r="G21" s="1283"/>
      <c r="H21" s="1283"/>
      <c r="I21" s="1283"/>
      <c r="J21" s="1283"/>
      <c r="K21" s="1283"/>
      <c r="L21" s="1283"/>
      <c r="M21" s="1283"/>
      <c r="N21" s="1284"/>
      <c r="O21" s="1283"/>
      <c r="P21" s="1283"/>
      <c r="Q21" s="1283"/>
      <c r="R21" s="1283"/>
      <c r="S21" s="1283"/>
      <c r="T21" s="1283"/>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4"/>
      <c r="AU21" s="1283"/>
      <c r="AV21" s="1283"/>
      <c r="AW21" s="1283"/>
      <c r="AX21" s="1283"/>
      <c r="AY21" s="1283"/>
      <c r="AZ21" s="1283"/>
      <c r="BA21" s="1283"/>
      <c r="BB21" s="1283"/>
      <c r="BC21" s="1283"/>
      <c r="BD21" s="1283"/>
      <c r="BE21" s="1283"/>
      <c r="BF21" s="1284"/>
      <c r="BG21" s="1283"/>
      <c r="BH21" s="1283"/>
      <c r="BI21" s="1283"/>
      <c r="BJ21" s="1283"/>
      <c r="BK21" s="1283"/>
      <c r="BL21" s="1283"/>
      <c r="BM21" s="1283"/>
      <c r="BN21" s="1283"/>
      <c r="BO21" s="1283"/>
      <c r="BP21" s="1283"/>
      <c r="BQ21" s="1283"/>
      <c r="BR21" s="1284"/>
      <c r="BS21" s="1283"/>
      <c r="BT21" s="1283"/>
      <c r="BU21" s="1283"/>
      <c r="BV21" s="1283"/>
      <c r="BW21" s="1283"/>
      <c r="BX21" s="1283"/>
      <c r="BY21" s="1283"/>
      <c r="BZ21" s="1283"/>
      <c r="CA21" s="1283"/>
      <c r="CB21" s="1283"/>
      <c r="CC21" s="1283"/>
      <c r="CD21" s="1284"/>
      <c r="CE21" s="1283"/>
      <c r="CF21" s="1283"/>
      <c r="CG21" s="1283"/>
      <c r="CH21" s="1283"/>
      <c r="CI21" s="1283"/>
      <c r="CJ21" s="1283"/>
      <c r="CK21" s="1283"/>
      <c r="CL21" s="1283"/>
      <c r="CM21" s="1283"/>
      <c r="CN21" s="1283"/>
      <c r="CO21" s="1283"/>
      <c r="CP21" s="1284"/>
      <c r="CQ21" s="1283"/>
      <c r="CR21" s="1283"/>
      <c r="CS21" s="1283"/>
      <c r="CT21" s="1283"/>
      <c r="CU21" s="1283"/>
      <c r="CV21" s="1283"/>
      <c r="CW21" s="1283"/>
      <c r="CX21" s="1283"/>
      <c r="CY21" s="1283"/>
      <c r="CZ21" s="1283"/>
      <c r="DA21" s="1283"/>
      <c r="DB21" s="1284"/>
      <c r="DC21" s="1283"/>
      <c r="DD21" s="1285"/>
      <c r="DE21" s="1280"/>
      <c r="MM21" s="1286"/>
    </row>
    <row r="22" spans="1:351" ht="17.25" x14ac:dyDescent="0.15">
      <c r="B22" s="1287"/>
      <c r="MM22" s="1286"/>
    </row>
    <row r="23" spans="1:351" x14ac:dyDescent="0.15">
      <c r="B23" s="1287"/>
    </row>
    <row r="24" spans="1:351" x14ac:dyDescent="0.15">
      <c r="B24" s="1287"/>
    </row>
    <row r="25" spans="1:351" x14ac:dyDescent="0.15">
      <c r="B25" s="1287"/>
    </row>
    <row r="26" spans="1:351" x14ac:dyDescent="0.15">
      <c r="B26" s="1287"/>
    </row>
    <row r="27" spans="1:351" x14ac:dyDescent="0.15">
      <c r="B27" s="1287"/>
    </row>
    <row r="28" spans="1:351" x14ac:dyDescent="0.15">
      <c r="B28" s="1287"/>
    </row>
    <row r="29" spans="1:351" x14ac:dyDescent="0.15">
      <c r="B29" s="1287"/>
    </row>
    <row r="30" spans="1:351" x14ac:dyDescent="0.15">
      <c r="B30" s="1287"/>
    </row>
    <row r="31" spans="1:351" x14ac:dyDescent="0.15">
      <c r="B31" s="1287"/>
    </row>
    <row r="32" spans="1:351" x14ac:dyDescent="0.15">
      <c r="B32" s="1287"/>
    </row>
    <row r="33" spans="2:109" x14ac:dyDescent="0.15">
      <c r="B33" s="1287"/>
    </row>
    <row r="34" spans="2:109" x14ac:dyDescent="0.15">
      <c r="B34" s="1287"/>
    </row>
    <row r="35" spans="2:109" x14ac:dyDescent="0.15">
      <c r="B35" s="1287"/>
    </row>
    <row r="36" spans="2:109" x14ac:dyDescent="0.15">
      <c r="B36" s="1287"/>
    </row>
    <row r="37" spans="2:109" x14ac:dyDescent="0.15">
      <c r="B37" s="1287"/>
    </row>
    <row r="38" spans="2:109" x14ac:dyDescent="0.15">
      <c r="B38" s="1287"/>
    </row>
    <row r="39" spans="2:109" x14ac:dyDescent="0.15">
      <c r="B39" s="1289"/>
      <c r="C39" s="1290"/>
      <c r="D39" s="1290"/>
      <c r="E39" s="1290"/>
      <c r="F39" s="1290"/>
      <c r="G39" s="1290"/>
      <c r="H39" s="1290"/>
      <c r="I39" s="1290"/>
      <c r="J39" s="1290"/>
      <c r="K39" s="1290"/>
      <c r="L39" s="1290"/>
      <c r="M39" s="1290"/>
      <c r="N39" s="1290"/>
      <c r="O39" s="1290"/>
      <c r="P39" s="1290"/>
      <c r="Q39" s="1290"/>
      <c r="R39" s="1290"/>
      <c r="S39" s="1290"/>
      <c r="T39" s="1290"/>
      <c r="U39" s="1290"/>
      <c r="V39" s="1290"/>
      <c r="W39" s="1290"/>
      <c r="X39" s="1290"/>
      <c r="Y39" s="1290"/>
      <c r="Z39" s="1290"/>
      <c r="AA39" s="1290"/>
      <c r="AB39" s="1290"/>
      <c r="AC39" s="1290"/>
      <c r="AD39" s="1290"/>
      <c r="AE39" s="1290"/>
      <c r="AF39" s="1290"/>
      <c r="AG39" s="1290"/>
      <c r="AH39" s="1290"/>
      <c r="AI39" s="1290"/>
      <c r="AJ39" s="1290"/>
      <c r="AK39" s="1290"/>
      <c r="AL39" s="1290"/>
      <c r="AM39" s="1290"/>
      <c r="AN39" s="1290"/>
      <c r="AO39" s="1290"/>
      <c r="AP39" s="1290"/>
      <c r="AQ39" s="1290"/>
      <c r="AR39" s="1290"/>
      <c r="AS39" s="1290"/>
      <c r="AT39" s="1290"/>
      <c r="AU39" s="1290"/>
      <c r="AV39" s="1290"/>
      <c r="AW39" s="1290"/>
      <c r="AX39" s="1290"/>
      <c r="AY39" s="1290"/>
      <c r="AZ39" s="1290"/>
      <c r="BA39" s="1290"/>
      <c r="BB39" s="1290"/>
      <c r="BC39" s="1290"/>
      <c r="BD39" s="1290"/>
      <c r="BE39" s="1290"/>
      <c r="BF39" s="1290"/>
      <c r="BG39" s="1290"/>
      <c r="BH39" s="1290"/>
      <c r="BI39" s="1290"/>
      <c r="BJ39" s="1290"/>
      <c r="BK39" s="1290"/>
      <c r="BL39" s="1290"/>
      <c r="BM39" s="1290"/>
      <c r="BN39" s="1290"/>
      <c r="BO39" s="1290"/>
      <c r="BP39" s="1290"/>
      <c r="BQ39" s="1290"/>
      <c r="BR39" s="1290"/>
      <c r="BS39" s="1290"/>
      <c r="BT39" s="1290"/>
      <c r="BU39" s="1290"/>
      <c r="BV39" s="1290"/>
      <c r="BW39" s="1290"/>
      <c r="BX39" s="1290"/>
      <c r="BY39" s="1290"/>
      <c r="BZ39" s="1290"/>
      <c r="CA39" s="1290"/>
      <c r="CB39" s="1290"/>
      <c r="CC39" s="1290"/>
      <c r="CD39" s="1290"/>
      <c r="CE39" s="1290"/>
      <c r="CF39" s="1290"/>
      <c r="CG39" s="1290"/>
      <c r="CH39" s="1290"/>
      <c r="CI39" s="1290"/>
      <c r="CJ39" s="1290"/>
      <c r="CK39" s="1290"/>
      <c r="CL39" s="1290"/>
      <c r="CM39" s="1290"/>
      <c r="CN39" s="1290"/>
      <c r="CO39" s="1290"/>
      <c r="CP39" s="1290"/>
      <c r="CQ39" s="1290"/>
      <c r="CR39" s="1290"/>
      <c r="CS39" s="1290"/>
      <c r="CT39" s="1290"/>
      <c r="CU39" s="1290"/>
      <c r="CV39" s="1290"/>
      <c r="CW39" s="1290"/>
      <c r="CX39" s="1290"/>
      <c r="CY39" s="1290"/>
      <c r="CZ39" s="1290"/>
      <c r="DA39" s="1290"/>
      <c r="DB39" s="1290"/>
      <c r="DC39" s="1290"/>
      <c r="DD39" s="1291"/>
    </row>
    <row r="40" spans="2:109" x14ac:dyDescent="0.15">
      <c r="B40" s="1292"/>
      <c r="DD40" s="1292"/>
      <c r="DE40" s="1280"/>
    </row>
    <row r="41" spans="2:109" ht="17.25" x14ac:dyDescent="0.15">
      <c r="B41" s="1293" t="s">
        <v>608</v>
      </c>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83"/>
      <c r="AB41" s="1283"/>
      <c r="AC41" s="1283"/>
      <c r="AD41" s="1283"/>
      <c r="AE41" s="1283"/>
      <c r="AF41" s="1283"/>
      <c r="AG41" s="1283"/>
      <c r="AH41" s="1283"/>
      <c r="AI41" s="1283"/>
      <c r="AJ41" s="1283"/>
      <c r="AK41" s="1283"/>
      <c r="AL41" s="1283"/>
      <c r="AM41" s="1283"/>
      <c r="AN41" s="1283"/>
      <c r="AO41" s="1283"/>
      <c r="AP41" s="1283"/>
      <c r="AQ41" s="1283"/>
      <c r="AR41" s="1283"/>
      <c r="AS41" s="1283"/>
      <c r="AT41" s="1283"/>
      <c r="AU41" s="1283"/>
      <c r="AV41" s="1283"/>
      <c r="AW41" s="1283"/>
      <c r="AX41" s="1283"/>
      <c r="AY41" s="1283"/>
      <c r="AZ41" s="1283"/>
      <c r="BA41" s="1283"/>
      <c r="BB41" s="1283"/>
      <c r="BC41" s="1283"/>
      <c r="BD41" s="1283"/>
      <c r="BE41" s="1283"/>
      <c r="BF41" s="1283"/>
      <c r="BG41" s="1283"/>
      <c r="BH41" s="1283"/>
      <c r="BI41" s="1283"/>
      <c r="BJ41" s="1283"/>
      <c r="BK41" s="1283"/>
      <c r="BL41" s="1283"/>
      <c r="BM41" s="1283"/>
      <c r="BN41" s="1283"/>
      <c r="BO41" s="1283"/>
      <c r="BP41" s="1283"/>
      <c r="BQ41" s="1283"/>
      <c r="BR41" s="1283"/>
      <c r="BS41" s="1283"/>
      <c r="BT41" s="1283"/>
      <c r="BU41" s="1283"/>
      <c r="BV41" s="1283"/>
      <c r="BW41" s="1283"/>
      <c r="BX41" s="1283"/>
      <c r="BY41" s="1283"/>
      <c r="BZ41" s="1283"/>
      <c r="CA41" s="1283"/>
      <c r="CB41" s="1283"/>
      <c r="CC41" s="1283"/>
      <c r="CD41" s="1283"/>
      <c r="CE41" s="1283"/>
      <c r="CF41" s="1283"/>
      <c r="CG41" s="1283"/>
      <c r="CH41" s="1283"/>
      <c r="CI41" s="1283"/>
      <c r="CJ41" s="1283"/>
      <c r="CK41" s="1283"/>
      <c r="CL41" s="1283"/>
      <c r="CM41" s="1283"/>
      <c r="CN41" s="1283"/>
      <c r="CO41" s="1283"/>
      <c r="CP41" s="1283"/>
      <c r="CQ41" s="1283"/>
      <c r="CR41" s="1283"/>
      <c r="CS41" s="1283"/>
      <c r="CT41" s="1283"/>
      <c r="CU41" s="1283"/>
      <c r="CV41" s="1283"/>
      <c r="CW41" s="1283"/>
      <c r="CX41" s="1283"/>
      <c r="CY41" s="1283"/>
      <c r="CZ41" s="1283"/>
      <c r="DA41" s="1283"/>
      <c r="DB41" s="1283"/>
      <c r="DC41" s="1283"/>
      <c r="DD41" s="1285"/>
    </row>
    <row r="42" spans="2:109" x14ac:dyDescent="0.15">
      <c r="B42" s="1287"/>
      <c r="G42" s="1294"/>
      <c r="I42" s="1295"/>
      <c r="J42" s="1295"/>
      <c r="K42" s="1295"/>
      <c r="AM42" s="1294"/>
      <c r="AN42" s="1294" t="s">
        <v>609</v>
      </c>
      <c r="AP42" s="1295"/>
      <c r="AQ42" s="1295"/>
      <c r="AR42" s="1295"/>
      <c r="AY42" s="1294"/>
      <c r="BA42" s="1295"/>
      <c r="BB42" s="1295"/>
      <c r="BC42" s="1295"/>
      <c r="BK42" s="1294"/>
      <c r="BM42" s="1295"/>
      <c r="BN42" s="1295"/>
      <c r="BO42" s="1295"/>
      <c r="BW42" s="1294"/>
      <c r="BY42" s="1295"/>
      <c r="BZ42" s="1295"/>
      <c r="CA42" s="1295"/>
      <c r="CI42" s="1294"/>
      <c r="CK42" s="1295"/>
      <c r="CL42" s="1295"/>
      <c r="CM42" s="1295"/>
      <c r="CU42" s="1294"/>
      <c r="CW42" s="1295"/>
      <c r="CX42" s="1295"/>
      <c r="CY42" s="1295"/>
    </row>
    <row r="43" spans="2:109" ht="13.5" customHeight="1" x14ac:dyDescent="0.15">
      <c r="B43" s="1287"/>
      <c r="AN43" s="1296" t="s">
        <v>610</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x14ac:dyDescent="0.15">
      <c r="B44" s="1287"/>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x14ac:dyDescent="0.15">
      <c r="B45" s="1287"/>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x14ac:dyDescent="0.15">
      <c r="B46" s="1287"/>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x14ac:dyDescent="0.15">
      <c r="B47" s="1287"/>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x14ac:dyDescent="0.15">
      <c r="B48" s="1287"/>
      <c r="H48" s="1305"/>
      <c r="I48" s="1305"/>
      <c r="J48" s="1305"/>
      <c r="AN48" s="1305"/>
      <c r="AO48" s="1305"/>
      <c r="AP48" s="1305"/>
      <c r="AZ48" s="1305"/>
      <c r="BA48" s="1305"/>
      <c r="BB48" s="1305"/>
      <c r="BL48" s="1305"/>
      <c r="BM48" s="1305"/>
      <c r="BN48" s="1305"/>
      <c r="BX48" s="1305"/>
      <c r="BY48" s="1305"/>
      <c r="BZ48" s="1305"/>
      <c r="CJ48" s="1305"/>
      <c r="CK48" s="1305"/>
      <c r="CL48" s="1305"/>
      <c r="CV48" s="1305"/>
      <c r="CW48" s="1305"/>
      <c r="CX48" s="1305"/>
    </row>
    <row r="49" spans="1:109" x14ac:dyDescent="0.15">
      <c r="B49" s="1287"/>
      <c r="AN49" s="1280" t="s">
        <v>611</v>
      </c>
    </row>
    <row r="50" spans="1:109" x14ac:dyDescent="0.15">
      <c r="B50" s="1287"/>
      <c r="G50" s="1306"/>
      <c r="H50" s="1306"/>
      <c r="I50" s="1306"/>
      <c r="J50" s="1306"/>
      <c r="K50" s="1307"/>
      <c r="L50" s="1307"/>
      <c r="M50" s="1308"/>
      <c r="N50" s="13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565</v>
      </c>
      <c r="BQ50" s="1312"/>
      <c r="BR50" s="1312"/>
      <c r="BS50" s="1312"/>
      <c r="BT50" s="1312"/>
      <c r="BU50" s="1312"/>
      <c r="BV50" s="1312"/>
      <c r="BW50" s="1312"/>
      <c r="BX50" s="1312" t="s">
        <v>566</v>
      </c>
      <c r="BY50" s="1312"/>
      <c r="BZ50" s="1312"/>
      <c r="CA50" s="1312"/>
      <c r="CB50" s="1312"/>
      <c r="CC50" s="1312"/>
      <c r="CD50" s="1312"/>
      <c r="CE50" s="1312"/>
      <c r="CF50" s="1312" t="s">
        <v>567</v>
      </c>
      <c r="CG50" s="1312"/>
      <c r="CH50" s="1312"/>
      <c r="CI50" s="1312"/>
      <c r="CJ50" s="1312"/>
      <c r="CK50" s="1312"/>
      <c r="CL50" s="1312"/>
      <c r="CM50" s="1312"/>
      <c r="CN50" s="1312" t="s">
        <v>568</v>
      </c>
      <c r="CO50" s="1312"/>
      <c r="CP50" s="1312"/>
      <c r="CQ50" s="1312"/>
      <c r="CR50" s="1312"/>
      <c r="CS50" s="1312"/>
      <c r="CT50" s="1312"/>
      <c r="CU50" s="1312"/>
      <c r="CV50" s="1312" t="s">
        <v>569</v>
      </c>
      <c r="CW50" s="1312"/>
      <c r="CX50" s="1312"/>
      <c r="CY50" s="1312"/>
      <c r="CZ50" s="1312"/>
      <c r="DA50" s="1312"/>
      <c r="DB50" s="1312"/>
      <c r="DC50" s="1312"/>
    </row>
    <row r="51" spans="1:109" ht="13.5" customHeight="1" x14ac:dyDescent="0.15">
      <c r="B51" s="1287"/>
      <c r="G51" s="1313"/>
      <c r="H51" s="1313"/>
      <c r="I51" s="1314"/>
      <c r="J51" s="1314"/>
      <c r="K51" s="1315"/>
      <c r="L51" s="1315"/>
      <c r="M51" s="1315"/>
      <c r="N51" s="1315"/>
      <c r="AM51" s="1305"/>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7">
        <v>36.799999999999997</v>
      </c>
      <c r="BQ51" s="1317"/>
      <c r="BR51" s="1317"/>
      <c r="BS51" s="1317"/>
      <c r="BT51" s="1317"/>
      <c r="BU51" s="1317"/>
      <c r="BV51" s="1317"/>
      <c r="BW51" s="1317"/>
      <c r="BX51" s="1317">
        <v>34.299999999999997</v>
      </c>
      <c r="BY51" s="1317"/>
      <c r="BZ51" s="1317"/>
      <c r="CA51" s="1317"/>
      <c r="CB51" s="1317"/>
      <c r="CC51" s="1317"/>
      <c r="CD51" s="1317"/>
      <c r="CE51" s="1317"/>
      <c r="CF51" s="1317">
        <v>29.5</v>
      </c>
      <c r="CG51" s="1317"/>
      <c r="CH51" s="1317"/>
      <c r="CI51" s="1317"/>
      <c r="CJ51" s="1317"/>
      <c r="CK51" s="1317"/>
      <c r="CL51" s="1317"/>
      <c r="CM51" s="1317"/>
      <c r="CN51" s="1317">
        <v>24.2</v>
      </c>
      <c r="CO51" s="1317"/>
      <c r="CP51" s="1317"/>
      <c r="CQ51" s="1317"/>
      <c r="CR51" s="1317"/>
      <c r="CS51" s="1317"/>
      <c r="CT51" s="1317"/>
      <c r="CU51" s="1317"/>
      <c r="CV51" s="1317">
        <v>27.3</v>
      </c>
      <c r="CW51" s="1317"/>
      <c r="CX51" s="1317"/>
      <c r="CY51" s="1317"/>
      <c r="CZ51" s="1317"/>
      <c r="DA51" s="1317"/>
      <c r="DB51" s="1317"/>
      <c r="DC51" s="1317"/>
    </row>
    <row r="52" spans="1:109" x14ac:dyDescent="0.15">
      <c r="B52" s="1287"/>
      <c r="G52" s="1313"/>
      <c r="H52" s="1313"/>
      <c r="I52" s="1314"/>
      <c r="J52" s="1314"/>
      <c r="K52" s="1315"/>
      <c r="L52" s="1315"/>
      <c r="M52" s="1315"/>
      <c r="N52" s="1315"/>
      <c r="AM52" s="1305"/>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1295"/>
      <c r="B53" s="1287"/>
      <c r="G53" s="1313"/>
      <c r="H53" s="1313"/>
      <c r="I53" s="1306"/>
      <c r="J53" s="1306"/>
      <c r="K53" s="1315"/>
      <c r="L53" s="1315"/>
      <c r="M53" s="1315"/>
      <c r="N53" s="1315"/>
      <c r="AM53" s="1305"/>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7">
        <v>57.8</v>
      </c>
      <c r="BQ53" s="1317"/>
      <c r="BR53" s="1317"/>
      <c r="BS53" s="1317"/>
      <c r="BT53" s="1317"/>
      <c r="BU53" s="1317"/>
      <c r="BV53" s="1317"/>
      <c r="BW53" s="1317"/>
      <c r="BX53" s="1317">
        <v>58.8</v>
      </c>
      <c r="BY53" s="1317"/>
      <c r="BZ53" s="1317"/>
      <c r="CA53" s="1317"/>
      <c r="CB53" s="1317"/>
      <c r="CC53" s="1317"/>
      <c r="CD53" s="1317"/>
      <c r="CE53" s="1317"/>
      <c r="CF53" s="1317">
        <v>59.7</v>
      </c>
      <c r="CG53" s="1317"/>
      <c r="CH53" s="1317"/>
      <c r="CI53" s="1317"/>
      <c r="CJ53" s="1317"/>
      <c r="CK53" s="1317"/>
      <c r="CL53" s="1317"/>
      <c r="CM53" s="1317"/>
      <c r="CN53" s="1317">
        <v>60.7</v>
      </c>
      <c r="CO53" s="1317"/>
      <c r="CP53" s="1317"/>
      <c r="CQ53" s="1317"/>
      <c r="CR53" s="1317"/>
      <c r="CS53" s="1317"/>
      <c r="CT53" s="1317"/>
      <c r="CU53" s="1317"/>
      <c r="CV53" s="1317">
        <v>60.9</v>
      </c>
      <c r="CW53" s="1317"/>
      <c r="CX53" s="1317"/>
      <c r="CY53" s="1317"/>
      <c r="CZ53" s="1317"/>
      <c r="DA53" s="1317"/>
      <c r="DB53" s="1317"/>
      <c r="DC53" s="1317"/>
    </row>
    <row r="54" spans="1:109" x14ac:dyDescent="0.15">
      <c r="A54" s="1295"/>
      <c r="B54" s="1287"/>
      <c r="G54" s="1313"/>
      <c r="H54" s="1313"/>
      <c r="I54" s="1306"/>
      <c r="J54" s="1306"/>
      <c r="K54" s="1315"/>
      <c r="L54" s="1315"/>
      <c r="M54" s="1315"/>
      <c r="N54" s="1315"/>
      <c r="AM54" s="1305"/>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1295"/>
      <c r="B55" s="1287"/>
      <c r="G55" s="1306"/>
      <c r="H55" s="1306"/>
      <c r="I55" s="1306"/>
      <c r="J55" s="1306"/>
      <c r="K55" s="1315"/>
      <c r="L55" s="1315"/>
      <c r="M55" s="1315"/>
      <c r="N55" s="1315"/>
      <c r="AN55" s="1312" t="s">
        <v>615</v>
      </c>
      <c r="AO55" s="1312"/>
      <c r="AP55" s="1312"/>
      <c r="AQ55" s="1312"/>
      <c r="AR55" s="1312"/>
      <c r="AS55" s="1312"/>
      <c r="AT55" s="1312"/>
      <c r="AU55" s="1312"/>
      <c r="AV55" s="1312"/>
      <c r="AW55" s="1312"/>
      <c r="AX55" s="1312"/>
      <c r="AY55" s="1312"/>
      <c r="AZ55" s="1312"/>
      <c r="BA55" s="1312"/>
      <c r="BB55" s="1316" t="s">
        <v>613</v>
      </c>
      <c r="BC55" s="1316"/>
      <c r="BD55" s="1316"/>
      <c r="BE55" s="1316"/>
      <c r="BF55" s="1316"/>
      <c r="BG55" s="1316"/>
      <c r="BH55" s="1316"/>
      <c r="BI55" s="1316"/>
      <c r="BJ55" s="1316"/>
      <c r="BK55" s="1316"/>
      <c r="BL55" s="1316"/>
      <c r="BM55" s="1316"/>
      <c r="BN55" s="1316"/>
      <c r="BO55" s="1316"/>
      <c r="BP55" s="1317">
        <v>54.6</v>
      </c>
      <c r="BQ55" s="1317"/>
      <c r="BR55" s="1317"/>
      <c r="BS55" s="1317"/>
      <c r="BT55" s="1317"/>
      <c r="BU55" s="1317"/>
      <c r="BV55" s="1317"/>
      <c r="BW55" s="1317"/>
      <c r="BX55" s="1317">
        <v>53.2</v>
      </c>
      <c r="BY55" s="1317"/>
      <c r="BZ55" s="1317"/>
      <c r="CA55" s="1317"/>
      <c r="CB55" s="1317"/>
      <c r="CC55" s="1317"/>
      <c r="CD55" s="1317"/>
      <c r="CE55" s="1317"/>
      <c r="CF55" s="1317">
        <v>47.9</v>
      </c>
      <c r="CG55" s="1317"/>
      <c r="CH55" s="1317"/>
      <c r="CI55" s="1317"/>
      <c r="CJ55" s="1317"/>
      <c r="CK55" s="1317"/>
      <c r="CL55" s="1317"/>
      <c r="CM55" s="1317"/>
      <c r="CN55" s="1317">
        <v>49</v>
      </c>
      <c r="CO55" s="1317"/>
      <c r="CP55" s="1317"/>
      <c r="CQ55" s="1317"/>
      <c r="CR55" s="1317"/>
      <c r="CS55" s="1317"/>
      <c r="CT55" s="1317"/>
      <c r="CU55" s="1317"/>
      <c r="CV55" s="1317">
        <v>41.3</v>
      </c>
      <c r="CW55" s="1317"/>
      <c r="CX55" s="1317"/>
      <c r="CY55" s="1317"/>
      <c r="CZ55" s="1317"/>
      <c r="DA55" s="1317"/>
      <c r="DB55" s="1317"/>
      <c r="DC55" s="1317"/>
    </row>
    <row r="56" spans="1:109" x14ac:dyDescent="0.15">
      <c r="A56" s="1295"/>
      <c r="B56" s="1287"/>
      <c r="G56" s="1306"/>
      <c r="H56" s="1306"/>
      <c r="I56" s="1306"/>
      <c r="J56" s="1306"/>
      <c r="K56" s="1315"/>
      <c r="L56" s="1315"/>
      <c r="M56" s="1315"/>
      <c r="N56" s="1315"/>
      <c r="AN56" s="1312"/>
      <c r="AO56" s="1312"/>
      <c r="AP56" s="1312"/>
      <c r="AQ56" s="1312"/>
      <c r="AR56" s="1312"/>
      <c r="AS56" s="1312"/>
      <c r="AT56" s="1312"/>
      <c r="AU56" s="1312"/>
      <c r="AV56" s="1312"/>
      <c r="AW56" s="1312"/>
      <c r="AX56" s="1312"/>
      <c r="AY56" s="1312"/>
      <c r="AZ56" s="1312"/>
      <c r="BA56" s="1312"/>
      <c r="BB56" s="1316"/>
      <c r="BC56" s="1316"/>
      <c r="BD56" s="1316"/>
      <c r="BE56" s="1316"/>
      <c r="BF56" s="1316"/>
      <c r="BG56" s="1316"/>
      <c r="BH56" s="1316"/>
      <c r="BI56" s="1316"/>
      <c r="BJ56" s="1316"/>
      <c r="BK56" s="1316"/>
      <c r="BL56" s="1316"/>
      <c r="BM56" s="1316"/>
      <c r="BN56" s="1316"/>
      <c r="BO56" s="1316"/>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5" customFormat="1" x14ac:dyDescent="0.15">
      <c r="B57" s="1318"/>
      <c r="G57" s="1306"/>
      <c r="H57" s="1306"/>
      <c r="I57" s="1319"/>
      <c r="J57" s="1319"/>
      <c r="K57" s="1315"/>
      <c r="L57" s="1315"/>
      <c r="M57" s="1315"/>
      <c r="N57" s="1315"/>
      <c r="AM57" s="1280"/>
      <c r="AN57" s="1312"/>
      <c r="AO57" s="1312"/>
      <c r="AP57" s="1312"/>
      <c r="AQ57" s="1312"/>
      <c r="AR57" s="1312"/>
      <c r="AS57" s="1312"/>
      <c r="AT57" s="1312"/>
      <c r="AU57" s="1312"/>
      <c r="AV57" s="1312"/>
      <c r="AW57" s="1312"/>
      <c r="AX57" s="1312"/>
      <c r="AY57" s="1312"/>
      <c r="AZ57" s="1312"/>
      <c r="BA57" s="1312"/>
      <c r="BB57" s="1316" t="s">
        <v>614</v>
      </c>
      <c r="BC57" s="1316"/>
      <c r="BD57" s="1316"/>
      <c r="BE57" s="1316"/>
      <c r="BF57" s="1316"/>
      <c r="BG57" s="1316"/>
      <c r="BH57" s="1316"/>
      <c r="BI57" s="1316"/>
      <c r="BJ57" s="1316"/>
      <c r="BK57" s="1316"/>
      <c r="BL57" s="1316"/>
      <c r="BM57" s="1316"/>
      <c r="BN57" s="1316"/>
      <c r="BO57" s="1316"/>
      <c r="BP57" s="1317">
        <v>58.3</v>
      </c>
      <c r="BQ57" s="1317"/>
      <c r="BR57" s="1317"/>
      <c r="BS57" s="1317"/>
      <c r="BT57" s="1317"/>
      <c r="BU57" s="1317"/>
      <c r="BV57" s="1317"/>
      <c r="BW57" s="1317"/>
      <c r="BX57" s="1317">
        <v>59.6</v>
      </c>
      <c r="BY57" s="1317"/>
      <c r="BZ57" s="1317"/>
      <c r="CA57" s="1317"/>
      <c r="CB57" s="1317"/>
      <c r="CC57" s="1317"/>
      <c r="CD57" s="1317"/>
      <c r="CE57" s="1317"/>
      <c r="CF57" s="1317">
        <v>60.8</v>
      </c>
      <c r="CG57" s="1317"/>
      <c r="CH57" s="1317"/>
      <c r="CI57" s="1317"/>
      <c r="CJ57" s="1317"/>
      <c r="CK57" s="1317"/>
      <c r="CL57" s="1317"/>
      <c r="CM57" s="1317"/>
      <c r="CN57" s="1317">
        <v>61</v>
      </c>
      <c r="CO57" s="1317"/>
      <c r="CP57" s="1317"/>
      <c r="CQ57" s="1317"/>
      <c r="CR57" s="1317"/>
      <c r="CS57" s="1317"/>
      <c r="CT57" s="1317"/>
      <c r="CU57" s="1317"/>
      <c r="CV57" s="1317">
        <v>63</v>
      </c>
      <c r="CW57" s="1317"/>
      <c r="CX57" s="1317"/>
      <c r="CY57" s="1317"/>
      <c r="CZ57" s="1317"/>
      <c r="DA57" s="1317"/>
      <c r="DB57" s="1317"/>
      <c r="DC57" s="1317"/>
      <c r="DD57" s="1320"/>
      <c r="DE57" s="1318"/>
    </row>
    <row r="58" spans="1:109" s="1295" customFormat="1" x14ac:dyDescent="0.15">
      <c r="A58" s="1280"/>
      <c r="B58" s="1318"/>
      <c r="G58" s="1306"/>
      <c r="H58" s="1306"/>
      <c r="I58" s="1319"/>
      <c r="J58" s="1319"/>
      <c r="K58" s="1315"/>
      <c r="L58" s="1315"/>
      <c r="M58" s="1315"/>
      <c r="N58" s="1315"/>
      <c r="AM58" s="1280"/>
      <c r="AN58" s="1312"/>
      <c r="AO58" s="1312"/>
      <c r="AP58" s="1312"/>
      <c r="AQ58" s="1312"/>
      <c r="AR58" s="1312"/>
      <c r="AS58" s="1312"/>
      <c r="AT58" s="1312"/>
      <c r="AU58" s="1312"/>
      <c r="AV58" s="1312"/>
      <c r="AW58" s="1312"/>
      <c r="AX58" s="1312"/>
      <c r="AY58" s="1312"/>
      <c r="AZ58" s="1312"/>
      <c r="BA58" s="1312"/>
      <c r="BB58" s="1316"/>
      <c r="BC58" s="1316"/>
      <c r="BD58" s="1316"/>
      <c r="BE58" s="1316"/>
      <c r="BF58" s="1316"/>
      <c r="BG58" s="1316"/>
      <c r="BH58" s="1316"/>
      <c r="BI58" s="1316"/>
      <c r="BJ58" s="1316"/>
      <c r="BK58" s="1316"/>
      <c r="BL58" s="1316"/>
      <c r="BM58" s="1316"/>
      <c r="BN58" s="1316"/>
      <c r="BO58" s="1316"/>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5" customFormat="1" x14ac:dyDescent="0.15">
      <c r="A59" s="1280"/>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5" customFormat="1" x14ac:dyDescent="0.15">
      <c r="A60" s="1280"/>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5" customFormat="1" x14ac:dyDescent="0.15">
      <c r="A61" s="1280"/>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x14ac:dyDescent="0.15">
      <c r="B62" s="1292"/>
      <c r="C62" s="1292"/>
      <c r="D62" s="1292"/>
      <c r="E62" s="1292"/>
      <c r="F62" s="1292"/>
      <c r="G62" s="1292"/>
      <c r="H62" s="1292"/>
      <c r="I62" s="1292"/>
      <c r="J62" s="1292"/>
      <c r="K62" s="1292"/>
      <c r="L62" s="1292"/>
      <c r="M62" s="1292"/>
      <c r="N62" s="1292"/>
      <c r="O62" s="1292"/>
      <c r="P62" s="1292"/>
      <c r="Q62" s="1292"/>
      <c r="R62" s="1292"/>
      <c r="S62" s="1292"/>
      <c r="T62" s="1292"/>
      <c r="U62" s="1292"/>
      <c r="V62" s="1292"/>
      <c r="W62" s="1292"/>
      <c r="X62" s="1292"/>
      <c r="Y62" s="1292"/>
      <c r="Z62" s="1292"/>
      <c r="AA62" s="1292"/>
      <c r="AB62" s="1292"/>
      <c r="AC62" s="1292"/>
      <c r="AD62" s="1292"/>
      <c r="AE62" s="1292"/>
      <c r="AF62" s="1292"/>
      <c r="AG62" s="1292"/>
      <c r="AH62" s="1292"/>
      <c r="AI62" s="1292"/>
      <c r="AJ62" s="1292"/>
      <c r="AK62" s="1292"/>
      <c r="AL62" s="1292"/>
      <c r="AM62" s="1292"/>
      <c r="AN62" s="1292"/>
      <c r="AO62" s="1292"/>
      <c r="AP62" s="1292"/>
      <c r="AQ62" s="1292"/>
      <c r="AR62" s="1292"/>
      <c r="AS62" s="1292"/>
      <c r="AT62" s="1292"/>
      <c r="AU62" s="1292"/>
      <c r="AV62" s="1292"/>
      <c r="AW62" s="1292"/>
      <c r="AX62" s="1292"/>
      <c r="AY62" s="1292"/>
      <c r="AZ62" s="1292"/>
      <c r="BA62" s="1292"/>
      <c r="BB62" s="1292"/>
      <c r="BC62" s="1292"/>
      <c r="BD62" s="1292"/>
      <c r="BE62" s="1292"/>
      <c r="BF62" s="1292"/>
      <c r="BG62" s="1292"/>
      <c r="BH62" s="1292"/>
      <c r="BI62" s="1292"/>
      <c r="BJ62" s="1292"/>
      <c r="BK62" s="1292"/>
      <c r="BL62" s="1292"/>
      <c r="BM62" s="1292"/>
      <c r="BN62" s="1292"/>
      <c r="BO62" s="1292"/>
      <c r="BP62" s="1292"/>
      <c r="BQ62" s="1292"/>
      <c r="BR62" s="1292"/>
      <c r="BS62" s="1292"/>
      <c r="BT62" s="1292"/>
      <c r="BU62" s="1292"/>
      <c r="BV62" s="1292"/>
      <c r="BW62" s="1292"/>
      <c r="BX62" s="1292"/>
      <c r="BY62" s="1292"/>
      <c r="BZ62" s="1292"/>
      <c r="CA62" s="1292"/>
      <c r="CB62" s="1292"/>
      <c r="CC62" s="1292"/>
      <c r="CD62" s="1292"/>
      <c r="CE62" s="1292"/>
      <c r="CF62" s="1292"/>
      <c r="CG62" s="1292"/>
      <c r="CH62" s="1292"/>
      <c r="CI62" s="1292"/>
      <c r="CJ62" s="1292"/>
      <c r="CK62" s="1292"/>
      <c r="CL62" s="1292"/>
      <c r="CM62" s="1292"/>
      <c r="CN62" s="1292"/>
      <c r="CO62" s="1292"/>
      <c r="CP62" s="1292"/>
      <c r="CQ62" s="1292"/>
      <c r="CR62" s="1292"/>
      <c r="CS62" s="1292"/>
      <c r="CT62" s="1292"/>
      <c r="CU62" s="1292"/>
      <c r="CV62" s="1292"/>
      <c r="CW62" s="1292"/>
      <c r="CX62" s="1292"/>
      <c r="CY62" s="1292"/>
      <c r="CZ62" s="1292"/>
      <c r="DA62" s="1292"/>
      <c r="DB62" s="1292"/>
      <c r="DC62" s="1292"/>
      <c r="DD62" s="1292"/>
      <c r="DE62" s="1280"/>
    </row>
    <row r="63" spans="1:109" ht="17.25" x14ac:dyDescent="0.15">
      <c r="B63" s="1326" t="s">
        <v>616</v>
      </c>
    </row>
    <row r="64" spans="1:109" x14ac:dyDescent="0.15">
      <c r="B64" s="1287"/>
      <c r="G64" s="1294"/>
      <c r="I64" s="1327"/>
      <c r="J64" s="1327"/>
      <c r="K64" s="1327"/>
      <c r="L64" s="1327"/>
      <c r="M64" s="1327"/>
      <c r="N64" s="1328"/>
      <c r="AM64" s="1294"/>
      <c r="AN64" s="1294" t="s">
        <v>609</v>
      </c>
      <c r="AP64" s="1295"/>
      <c r="AQ64" s="1295"/>
      <c r="AR64" s="1295"/>
      <c r="AY64" s="1294"/>
      <c r="BA64" s="1295"/>
      <c r="BB64" s="1295"/>
      <c r="BC64" s="1295"/>
      <c r="BK64" s="1294"/>
      <c r="BM64" s="1295"/>
      <c r="BN64" s="1295"/>
      <c r="BO64" s="1295"/>
      <c r="BW64" s="1294"/>
      <c r="BY64" s="1295"/>
      <c r="BZ64" s="1295"/>
      <c r="CA64" s="1295"/>
      <c r="CI64" s="1294"/>
      <c r="CK64" s="1295"/>
      <c r="CL64" s="1295"/>
      <c r="CM64" s="1295"/>
      <c r="CU64" s="1294"/>
      <c r="CW64" s="1295"/>
      <c r="CX64" s="1295"/>
      <c r="CY64" s="1295"/>
    </row>
    <row r="65" spans="2:107" x14ac:dyDescent="0.15">
      <c r="B65" s="1287"/>
      <c r="AN65" s="1296" t="s">
        <v>617</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1287"/>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1287"/>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1287"/>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1287"/>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1287"/>
      <c r="H70" s="1329"/>
      <c r="I70" s="1329"/>
      <c r="J70" s="1330"/>
      <c r="K70" s="1330"/>
      <c r="L70" s="1331"/>
      <c r="M70" s="1330"/>
      <c r="N70" s="1331"/>
      <c r="AN70" s="1305"/>
      <c r="AO70" s="1305"/>
      <c r="AP70" s="1305"/>
      <c r="AZ70" s="1305"/>
      <c r="BA70" s="1305"/>
      <c r="BB70" s="1305"/>
      <c r="BL70" s="1305"/>
      <c r="BM70" s="1305"/>
      <c r="BN70" s="1305"/>
      <c r="BX70" s="1305"/>
      <c r="BY70" s="1305"/>
      <c r="BZ70" s="1305"/>
      <c r="CJ70" s="1305"/>
      <c r="CK70" s="1305"/>
      <c r="CL70" s="1305"/>
      <c r="CV70" s="1305"/>
      <c r="CW70" s="1305"/>
      <c r="CX70" s="1305"/>
    </row>
    <row r="71" spans="2:107" x14ac:dyDescent="0.15">
      <c r="B71" s="1287"/>
      <c r="G71" s="1332"/>
      <c r="I71" s="1333"/>
      <c r="J71" s="1330"/>
      <c r="K71" s="1330"/>
      <c r="L71" s="1331"/>
      <c r="M71" s="1330"/>
      <c r="N71" s="1331"/>
      <c r="AM71" s="1332"/>
      <c r="AN71" s="1280" t="s">
        <v>611</v>
      </c>
    </row>
    <row r="72" spans="2:107" x14ac:dyDescent="0.15">
      <c r="B72" s="1287"/>
      <c r="G72" s="1306"/>
      <c r="H72" s="1306"/>
      <c r="I72" s="1306"/>
      <c r="J72" s="1306"/>
      <c r="K72" s="1307"/>
      <c r="L72" s="1307"/>
      <c r="M72" s="1308"/>
      <c r="N72" s="13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565</v>
      </c>
      <c r="BQ72" s="1312"/>
      <c r="BR72" s="1312"/>
      <c r="BS72" s="1312"/>
      <c r="BT72" s="1312"/>
      <c r="BU72" s="1312"/>
      <c r="BV72" s="1312"/>
      <c r="BW72" s="1312"/>
      <c r="BX72" s="1312" t="s">
        <v>566</v>
      </c>
      <c r="BY72" s="1312"/>
      <c r="BZ72" s="1312"/>
      <c r="CA72" s="1312"/>
      <c r="CB72" s="1312"/>
      <c r="CC72" s="1312"/>
      <c r="CD72" s="1312"/>
      <c r="CE72" s="1312"/>
      <c r="CF72" s="1312" t="s">
        <v>567</v>
      </c>
      <c r="CG72" s="1312"/>
      <c r="CH72" s="1312"/>
      <c r="CI72" s="1312"/>
      <c r="CJ72" s="1312"/>
      <c r="CK72" s="1312"/>
      <c r="CL72" s="1312"/>
      <c r="CM72" s="1312"/>
      <c r="CN72" s="1312" t="s">
        <v>568</v>
      </c>
      <c r="CO72" s="1312"/>
      <c r="CP72" s="1312"/>
      <c r="CQ72" s="1312"/>
      <c r="CR72" s="1312"/>
      <c r="CS72" s="1312"/>
      <c r="CT72" s="1312"/>
      <c r="CU72" s="1312"/>
      <c r="CV72" s="1312" t="s">
        <v>569</v>
      </c>
      <c r="CW72" s="1312"/>
      <c r="CX72" s="1312"/>
      <c r="CY72" s="1312"/>
      <c r="CZ72" s="1312"/>
      <c r="DA72" s="1312"/>
      <c r="DB72" s="1312"/>
      <c r="DC72" s="1312"/>
    </row>
    <row r="73" spans="2:107" x14ac:dyDescent="0.15">
      <c r="B73" s="1287"/>
      <c r="G73" s="1313"/>
      <c r="H73" s="1313"/>
      <c r="I73" s="1313"/>
      <c r="J73" s="1313"/>
      <c r="K73" s="1334"/>
      <c r="L73" s="1334"/>
      <c r="M73" s="1334"/>
      <c r="N73" s="1334"/>
      <c r="AM73" s="1305"/>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7">
        <v>36.799999999999997</v>
      </c>
      <c r="BQ73" s="1317"/>
      <c r="BR73" s="1317"/>
      <c r="BS73" s="1317"/>
      <c r="BT73" s="1317"/>
      <c r="BU73" s="1317"/>
      <c r="BV73" s="1317"/>
      <c r="BW73" s="1317"/>
      <c r="BX73" s="1317">
        <v>34.299999999999997</v>
      </c>
      <c r="BY73" s="1317"/>
      <c r="BZ73" s="1317"/>
      <c r="CA73" s="1317"/>
      <c r="CB73" s="1317"/>
      <c r="CC73" s="1317"/>
      <c r="CD73" s="1317"/>
      <c r="CE73" s="1317"/>
      <c r="CF73" s="1317">
        <v>29.5</v>
      </c>
      <c r="CG73" s="1317"/>
      <c r="CH73" s="1317"/>
      <c r="CI73" s="1317"/>
      <c r="CJ73" s="1317"/>
      <c r="CK73" s="1317"/>
      <c r="CL73" s="1317"/>
      <c r="CM73" s="1317"/>
      <c r="CN73" s="1317">
        <v>24.2</v>
      </c>
      <c r="CO73" s="1317"/>
      <c r="CP73" s="1317"/>
      <c r="CQ73" s="1317"/>
      <c r="CR73" s="1317"/>
      <c r="CS73" s="1317"/>
      <c r="CT73" s="1317"/>
      <c r="CU73" s="1317"/>
      <c r="CV73" s="1317">
        <v>27.3</v>
      </c>
      <c r="CW73" s="1317"/>
      <c r="CX73" s="1317"/>
      <c r="CY73" s="1317"/>
      <c r="CZ73" s="1317"/>
      <c r="DA73" s="1317"/>
      <c r="DB73" s="1317"/>
      <c r="DC73" s="1317"/>
    </row>
    <row r="74" spans="2:107" x14ac:dyDescent="0.15">
      <c r="B74" s="1287"/>
      <c r="G74" s="1313"/>
      <c r="H74" s="1313"/>
      <c r="I74" s="1313"/>
      <c r="J74" s="1313"/>
      <c r="K74" s="1334"/>
      <c r="L74" s="1334"/>
      <c r="M74" s="1334"/>
      <c r="N74" s="1334"/>
      <c r="AM74" s="1305"/>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1287"/>
      <c r="G75" s="1313"/>
      <c r="H75" s="1313"/>
      <c r="I75" s="1306"/>
      <c r="J75" s="1306"/>
      <c r="K75" s="1315"/>
      <c r="L75" s="1315"/>
      <c r="M75" s="1315"/>
      <c r="N75" s="1315"/>
      <c r="AM75" s="1305"/>
      <c r="AN75" s="1316"/>
      <c r="AO75" s="1316"/>
      <c r="AP75" s="1316"/>
      <c r="AQ75" s="1316"/>
      <c r="AR75" s="1316"/>
      <c r="AS75" s="1316"/>
      <c r="AT75" s="1316"/>
      <c r="AU75" s="1316"/>
      <c r="AV75" s="1316"/>
      <c r="AW75" s="1316"/>
      <c r="AX75" s="1316"/>
      <c r="AY75" s="1316"/>
      <c r="AZ75" s="1316"/>
      <c r="BA75" s="1316"/>
      <c r="BB75" s="1316" t="s">
        <v>618</v>
      </c>
      <c r="BC75" s="1316"/>
      <c r="BD75" s="1316"/>
      <c r="BE75" s="1316"/>
      <c r="BF75" s="1316"/>
      <c r="BG75" s="1316"/>
      <c r="BH75" s="1316"/>
      <c r="BI75" s="1316"/>
      <c r="BJ75" s="1316"/>
      <c r="BK75" s="1316"/>
      <c r="BL75" s="1316"/>
      <c r="BM75" s="1316"/>
      <c r="BN75" s="1316"/>
      <c r="BO75" s="1316"/>
      <c r="BP75" s="1317">
        <v>7.5</v>
      </c>
      <c r="BQ75" s="1317"/>
      <c r="BR75" s="1317"/>
      <c r="BS75" s="1317"/>
      <c r="BT75" s="1317"/>
      <c r="BU75" s="1317"/>
      <c r="BV75" s="1317"/>
      <c r="BW75" s="1317"/>
      <c r="BX75" s="1317">
        <v>7.9</v>
      </c>
      <c r="BY75" s="1317"/>
      <c r="BZ75" s="1317"/>
      <c r="CA75" s="1317"/>
      <c r="CB75" s="1317"/>
      <c r="CC75" s="1317"/>
      <c r="CD75" s="1317"/>
      <c r="CE75" s="1317"/>
      <c r="CF75" s="1317">
        <v>7.9</v>
      </c>
      <c r="CG75" s="1317"/>
      <c r="CH75" s="1317"/>
      <c r="CI75" s="1317"/>
      <c r="CJ75" s="1317"/>
      <c r="CK75" s="1317"/>
      <c r="CL75" s="1317"/>
      <c r="CM75" s="1317"/>
      <c r="CN75" s="1317">
        <v>7.4</v>
      </c>
      <c r="CO75" s="1317"/>
      <c r="CP75" s="1317"/>
      <c r="CQ75" s="1317"/>
      <c r="CR75" s="1317"/>
      <c r="CS75" s="1317"/>
      <c r="CT75" s="1317"/>
      <c r="CU75" s="1317"/>
      <c r="CV75" s="1317">
        <v>6.8</v>
      </c>
      <c r="CW75" s="1317"/>
      <c r="CX75" s="1317"/>
      <c r="CY75" s="1317"/>
      <c r="CZ75" s="1317"/>
      <c r="DA75" s="1317"/>
      <c r="DB75" s="1317"/>
      <c r="DC75" s="1317"/>
    </row>
    <row r="76" spans="2:107" x14ac:dyDescent="0.15">
      <c r="B76" s="1287"/>
      <c r="G76" s="1313"/>
      <c r="H76" s="1313"/>
      <c r="I76" s="1306"/>
      <c r="J76" s="1306"/>
      <c r="K76" s="1315"/>
      <c r="L76" s="1315"/>
      <c r="M76" s="1315"/>
      <c r="N76" s="1315"/>
      <c r="AM76" s="1305"/>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1287"/>
      <c r="G77" s="1306"/>
      <c r="H77" s="1306"/>
      <c r="I77" s="1306"/>
      <c r="J77" s="1306"/>
      <c r="K77" s="1334"/>
      <c r="L77" s="1334"/>
      <c r="M77" s="1334"/>
      <c r="N77" s="1334"/>
      <c r="AN77" s="1312" t="s">
        <v>615</v>
      </c>
      <c r="AO77" s="1312"/>
      <c r="AP77" s="1312"/>
      <c r="AQ77" s="1312"/>
      <c r="AR77" s="1312"/>
      <c r="AS77" s="1312"/>
      <c r="AT77" s="1312"/>
      <c r="AU77" s="1312"/>
      <c r="AV77" s="1312"/>
      <c r="AW77" s="1312"/>
      <c r="AX77" s="1312"/>
      <c r="AY77" s="1312"/>
      <c r="AZ77" s="1312"/>
      <c r="BA77" s="1312"/>
      <c r="BB77" s="1316" t="s">
        <v>613</v>
      </c>
      <c r="BC77" s="1316"/>
      <c r="BD77" s="1316"/>
      <c r="BE77" s="1316"/>
      <c r="BF77" s="1316"/>
      <c r="BG77" s="1316"/>
      <c r="BH77" s="1316"/>
      <c r="BI77" s="1316"/>
      <c r="BJ77" s="1316"/>
      <c r="BK77" s="1316"/>
      <c r="BL77" s="1316"/>
      <c r="BM77" s="1316"/>
      <c r="BN77" s="1316"/>
      <c r="BO77" s="1316"/>
      <c r="BP77" s="1317">
        <v>54.6</v>
      </c>
      <c r="BQ77" s="1317"/>
      <c r="BR77" s="1317"/>
      <c r="BS77" s="1317"/>
      <c r="BT77" s="1317"/>
      <c r="BU77" s="1317"/>
      <c r="BV77" s="1317"/>
      <c r="BW77" s="1317"/>
      <c r="BX77" s="1317">
        <v>53.2</v>
      </c>
      <c r="BY77" s="1317"/>
      <c r="BZ77" s="1317"/>
      <c r="CA77" s="1317"/>
      <c r="CB77" s="1317"/>
      <c r="CC77" s="1317"/>
      <c r="CD77" s="1317"/>
      <c r="CE77" s="1317"/>
      <c r="CF77" s="1317">
        <v>47.9</v>
      </c>
      <c r="CG77" s="1317"/>
      <c r="CH77" s="1317"/>
      <c r="CI77" s="1317"/>
      <c r="CJ77" s="1317"/>
      <c r="CK77" s="1317"/>
      <c r="CL77" s="1317"/>
      <c r="CM77" s="1317"/>
      <c r="CN77" s="1317">
        <v>49</v>
      </c>
      <c r="CO77" s="1317"/>
      <c r="CP77" s="1317"/>
      <c r="CQ77" s="1317"/>
      <c r="CR77" s="1317"/>
      <c r="CS77" s="1317"/>
      <c r="CT77" s="1317"/>
      <c r="CU77" s="1317"/>
      <c r="CV77" s="1317">
        <v>41.3</v>
      </c>
      <c r="CW77" s="1317"/>
      <c r="CX77" s="1317"/>
      <c r="CY77" s="1317"/>
      <c r="CZ77" s="1317"/>
      <c r="DA77" s="1317"/>
      <c r="DB77" s="1317"/>
      <c r="DC77" s="1317"/>
    </row>
    <row r="78" spans="2:107" x14ac:dyDescent="0.15">
      <c r="B78" s="1287"/>
      <c r="G78" s="1306"/>
      <c r="H78" s="1306"/>
      <c r="I78" s="1306"/>
      <c r="J78" s="1306"/>
      <c r="K78" s="1334"/>
      <c r="L78" s="1334"/>
      <c r="M78" s="1334"/>
      <c r="N78" s="1334"/>
      <c r="AN78" s="1312"/>
      <c r="AO78" s="1312"/>
      <c r="AP78" s="1312"/>
      <c r="AQ78" s="1312"/>
      <c r="AR78" s="1312"/>
      <c r="AS78" s="1312"/>
      <c r="AT78" s="1312"/>
      <c r="AU78" s="1312"/>
      <c r="AV78" s="1312"/>
      <c r="AW78" s="1312"/>
      <c r="AX78" s="1312"/>
      <c r="AY78" s="1312"/>
      <c r="AZ78" s="1312"/>
      <c r="BA78" s="1312"/>
      <c r="BB78" s="1316"/>
      <c r="BC78" s="1316"/>
      <c r="BD78" s="1316"/>
      <c r="BE78" s="1316"/>
      <c r="BF78" s="1316"/>
      <c r="BG78" s="1316"/>
      <c r="BH78" s="1316"/>
      <c r="BI78" s="1316"/>
      <c r="BJ78" s="1316"/>
      <c r="BK78" s="1316"/>
      <c r="BL78" s="1316"/>
      <c r="BM78" s="1316"/>
      <c r="BN78" s="1316"/>
      <c r="BO78" s="1316"/>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1287"/>
      <c r="G79" s="1306"/>
      <c r="H79" s="1306"/>
      <c r="I79" s="1319"/>
      <c r="J79" s="1319"/>
      <c r="K79" s="1335"/>
      <c r="L79" s="1335"/>
      <c r="M79" s="1335"/>
      <c r="N79" s="1335"/>
      <c r="AN79" s="1312"/>
      <c r="AO79" s="1312"/>
      <c r="AP79" s="1312"/>
      <c r="AQ79" s="1312"/>
      <c r="AR79" s="1312"/>
      <c r="AS79" s="1312"/>
      <c r="AT79" s="1312"/>
      <c r="AU79" s="1312"/>
      <c r="AV79" s="1312"/>
      <c r="AW79" s="1312"/>
      <c r="AX79" s="1312"/>
      <c r="AY79" s="1312"/>
      <c r="AZ79" s="1312"/>
      <c r="BA79" s="1312"/>
      <c r="BB79" s="1316" t="s">
        <v>618</v>
      </c>
      <c r="BC79" s="1316"/>
      <c r="BD79" s="1316"/>
      <c r="BE79" s="1316"/>
      <c r="BF79" s="1316"/>
      <c r="BG79" s="1316"/>
      <c r="BH79" s="1316"/>
      <c r="BI79" s="1316"/>
      <c r="BJ79" s="1316"/>
      <c r="BK79" s="1316"/>
      <c r="BL79" s="1316"/>
      <c r="BM79" s="1316"/>
      <c r="BN79" s="1316"/>
      <c r="BO79" s="1316"/>
      <c r="BP79" s="1317">
        <v>10</v>
      </c>
      <c r="BQ79" s="1317"/>
      <c r="BR79" s="1317"/>
      <c r="BS79" s="1317"/>
      <c r="BT79" s="1317"/>
      <c r="BU79" s="1317"/>
      <c r="BV79" s="1317"/>
      <c r="BW79" s="1317"/>
      <c r="BX79" s="1317">
        <v>9.8000000000000007</v>
      </c>
      <c r="BY79" s="1317"/>
      <c r="BZ79" s="1317"/>
      <c r="CA79" s="1317"/>
      <c r="CB79" s="1317"/>
      <c r="CC79" s="1317"/>
      <c r="CD79" s="1317"/>
      <c r="CE79" s="1317"/>
      <c r="CF79" s="1317">
        <v>9.6</v>
      </c>
      <c r="CG79" s="1317"/>
      <c r="CH79" s="1317"/>
      <c r="CI79" s="1317"/>
      <c r="CJ79" s="1317"/>
      <c r="CK79" s="1317"/>
      <c r="CL79" s="1317"/>
      <c r="CM79" s="1317"/>
      <c r="CN79" s="1317">
        <v>9.5</v>
      </c>
      <c r="CO79" s="1317"/>
      <c r="CP79" s="1317"/>
      <c r="CQ79" s="1317"/>
      <c r="CR79" s="1317"/>
      <c r="CS79" s="1317"/>
      <c r="CT79" s="1317"/>
      <c r="CU79" s="1317"/>
      <c r="CV79" s="1317">
        <v>9.1999999999999993</v>
      </c>
      <c r="CW79" s="1317"/>
      <c r="CX79" s="1317"/>
      <c r="CY79" s="1317"/>
      <c r="CZ79" s="1317"/>
      <c r="DA79" s="1317"/>
      <c r="DB79" s="1317"/>
      <c r="DC79" s="1317"/>
    </row>
    <row r="80" spans="2:107" x14ac:dyDescent="0.15">
      <c r="B80" s="1287"/>
      <c r="G80" s="1306"/>
      <c r="H80" s="1306"/>
      <c r="I80" s="1319"/>
      <c r="J80" s="1319"/>
      <c r="K80" s="1335"/>
      <c r="L80" s="1335"/>
      <c r="M80" s="1335"/>
      <c r="N80" s="1335"/>
      <c r="AN80" s="1312"/>
      <c r="AO80" s="1312"/>
      <c r="AP80" s="1312"/>
      <c r="AQ80" s="1312"/>
      <c r="AR80" s="1312"/>
      <c r="AS80" s="1312"/>
      <c r="AT80" s="1312"/>
      <c r="AU80" s="1312"/>
      <c r="AV80" s="1312"/>
      <c r="AW80" s="1312"/>
      <c r="AX80" s="1312"/>
      <c r="AY80" s="1312"/>
      <c r="AZ80" s="1312"/>
      <c r="BA80" s="1312"/>
      <c r="BB80" s="1316"/>
      <c r="BC80" s="1316"/>
      <c r="BD80" s="1316"/>
      <c r="BE80" s="1316"/>
      <c r="BF80" s="1316"/>
      <c r="BG80" s="1316"/>
      <c r="BH80" s="1316"/>
      <c r="BI80" s="1316"/>
      <c r="BJ80" s="1316"/>
      <c r="BK80" s="1316"/>
      <c r="BL80" s="1316"/>
      <c r="BM80" s="1316"/>
      <c r="BN80" s="1316"/>
      <c r="BO80" s="1316"/>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1287"/>
    </row>
    <row r="82" spans="2:109" ht="17.25" x14ac:dyDescent="0.15">
      <c r="B82" s="1287"/>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x14ac:dyDescent="0.15">
      <c r="B83" s="1289"/>
      <c r="C83" s="1290"/>
      <c r="D83" s="1290"/>
      <c r="E83" s="1290"/>
      <c r="F83" s="1290"/>
      <c r="G83" s="1290"/>
      <c r="H83" s="1290"/>
      <c r="I83" s="1290"/>
      <c r="J83" s="1290"/>
      <c r="K83" s="1290"/>
      <c r="L83" s="1290"/>
      <c r="M83" s="1290"/>
      <c r="N83" s="1290"/>
      <c r="O83" s="1290"/>
      <c r="P83" s="1290"/>
      <c r="Q83" s="1290"/>
      <c r="R83" s="1290"/>
      <c r="S83" s="1290"/>
      <c r="T83" s="1290"/>
      <c r="U83" s="1290"/>
      <c r="V83" s="1290"/>
      <c r="W83" s="1290"/>
      <c r="X83" s="1290"/>
      <c r="Y83" s="1290"/>
      <c r="Z83" s="1290"/>
      <c r="AA83" s="1290"/>
      <c r="AB83" s="1290"/>
      <c r="AC83" s="1290"/>
      <c r="AD83" s="1290"/>
      <c r="AE83" s="1290"/>
      <c r="AF83" s="1290"/>
      <c r="AG83" s="1290"/>
      <c r="AH83" s="1290"/>
      <c r="AI83" s="1290"/>
      <c r="AJ83" s="1290"/>
      <c r="AK83" s="1290"/>
      <c r="AL83" s="1290"/>
      <c r="AM83" s="1290"/>
      <c r="AN83" s="1290"/>
      <c r="AO83" s="1290"/>
      <c r="AP83" s="1290"/>
      <c r="AQ83" s="1290"/>
      <c r="AR83" s="1290"/>
      <c r="AS83" s="1290"/>
      <c r="AT83" s="1290"/>
      <c r="AU83" s="1290"/>
      <c r="AV83" s="1290"/>
      <c r="AW83" s="1290"/>
      <c r="AX83" s="1290"/>
      <c r="AY83" s="1290"/>
      <c r="AZ83" s="1290"/>
      <c r="BA83" s="1290"/>
      <c r="BB83" s="1290"/>
      <c r="BC83" s="1290"/>
      <c r="BD83" s="1290"/>
      <c r="BE83" s="1290"/>
      <c r="BF83" s="1290"/>
      <c r="BG83" s="1290"/>
      <c r="BH83" s="1290"/>
      <c r="BI83" s="1290"/>
      <c r="BJ83" s="1290"/>
      <c r="BK83" s="1290"/>
      <c r="BL83" s="1290"/>
      <c r="BM83" s="1290"/>
      <c r="BN83" s="1290"/>
      <c r="BO83" s="1290"/>
      <c r="BP83" s="1290"/>
      <c r="BQ83" s="1290"/>
      <c r="BR83" s="1290"/>
      <c r="BS83" s="1290"/>
      <c r="BT83" s="1290"/>
      <c r="BU83" s="1290"/>
      <c r="BV83" s="1290"/>
      <c r="BW83" s="1290"/>
      <c r="BX83" s="1290"/>
      <c r="BY83" s="1290"/>
      <c r="BZ83" s="1290"/>
      <c r="CA83" s="1290"/>
      <c r="CB83" s="1290"/>
      <c r="CC83" s="1290"/>
      <c r="CD83" s="1290"/>
      <c r="CE83" s="1290"/>
      <c r="CF83" s="1290"/>
      <c r="CG83" s="1290"/>
      <c r="CH83" s="1290"/>
      <c r="CI83" s="1290"/>
      <c r="CJ83" s="1290"/>
      <c r="CK83" s="1290"/>
      <c r="CL83" s="1290"/>
      <c r="CM83" s="1290"/>
      <c r="CN83" s="1290"/>
      <c r="CO83" s="1290"/>
      <c r="CP83" s="1290"/>
      <c r="CQ83" s="1290"/>
      <c r="CR83" s="1290"/>
      <c r="CS83" s="1290"/>
      <c r="CT83" s="1290"/>
      <c r="CU83" s="1290"/>
      <c r="CV83" s="1290"/>
      <c r="CW83" s="1290"/>
      <c r="CX83" s="1290"/>
      <c r="CY83" s="1290"/>
      <c r="CZ83" s="1290"/>
      <c r="DA83" s="1290"/>
      <c r="DB83" s="1290"/>
      <c r="DC83" s="1290"/>
      <c r="DD83" s="1291"/>
    </row>
    <row r="84" spans="2:109" x14ac:dyDescent="0.15">
      <c r="DD84" s="1280"/>
      <c r="DE84" s="1280"/>
    </row>
    <row r="85" spans="2:109" x14ac:dyDescent="0.15">
      <c r="DD85" s="1280"/>
      <c r="DE85" s="1280"/>
    </row>
    <row r="86" spans="2:109" hidden="1" x14ac:dyDescent="0.15">
      <c r="DD86" s="1280"/>
      <c r="DE86" s="1280"/>
    </row>
    <row r="87" spans="2:109" hidden="1" x14ac:dyDescent="0.15">
      <c r="K87" s="1337"/>
      <c r="AQ87" s="1337"/>
      <c r="BC87" s="1337"/>
      <c r="BO87" s="1337"/>
      <c r="CA87" s="1337"/>
      <c r="CM87" s="1337"/>
      <c r="CY87" s="1337"/>
      <c r="DD87" s="1280"/>
      <c r="DE87" s="1280"/>
    </row>
    <row r="88" spans="2:109" hidden="1" x14ac:dyDescent="0.15">
      <c r="DD88" s="1280"/>
      <c r="DE88" s="1280"/>
    </row>
    <row r="89" spans="2:109" hidden="1" x14ac:dyDescent="0.15">
      <c r="DD89" s="1280"/>
      <c r="DE89" s="1280"/>
    </row>
    <row r="90" spans="2:109" hidden="1" x14ac:dyDescent="0.15">
      <c r="DD90" s="1280"/>
      <c r="DE90" s="1280"/>
    </row>
    <row r="91" spans="2:109" hidden="1" x14ac:dyDescent="0.15">
      <c r="DD91" s="1280"/>
      <c r="DE91" s="1280"/>
    </row>
    <row r="92" spans="2:109" ht="13.5" hidden="1" customHeight="1" x14ac:dyDescent="0.15">
      <c r="DD92" s="1280"/>
      <c r="DE92" s="1280"/>
    </row>
    <row r="93" spans="2:109" ht="13.5" hidden="1" customHeight="1" x14ac:dyDescent="0.15">
      <c r="DD93" s="1280"/>
      <c r="DE93" s="1280"/>
    </row>
    <row r="94" spans="2:109" ht="13.5" hidden="1" customHeight="1" x14ac:dyDescent="0.15">
      <c r="DD94" s="1280"/>
      <c r="DE94" s="1280"/>
    </row>
    <row r="95" spans="2:109" ht="13.5" hidden="1" customHeight="1" x14ac:dyDescent="0.15">
      <c r="DD95" s="1280"/>
      <c r="DE95" s="1280"/>
    </row>
    <row r="96" spans="2:109" ht="13.5" hidden="1" customHeight="1" x14ac:dyDescent="0.15">
      <c r="DD96" s="1280"/>
      <c r="DE96" s="1280"/>
    </row>
    <row r="97" s="1280" customFormat="1" ht="13.5" hidden="1" customHeight="1" x14ac:dyDescent="0.15"/>
    <row r="98" s="1280" customFormat="1" ht="13.5" hidden="1" customHeight="1" x14ac:dyDescent="0.15"/>
    <row r="99" s="1280" customFormat="1" ht="13.5" hidden="1" customHeight="1" x14ac:dyDescent="0.15"/>
    <row r="100" s="1280" customFormat="1" ht="13.5" hidden="1" customHeight="1" x14ac:dyDescent="0.15"/>
    <row r="101" s="1280" customFormat="1" ht="13.5" hidden="1" customHeight="1" x14ac:dyDescent="0.15"/>
    <row r="102" s="1280" customFormat="1" ht="13.5" hidden="1" customHeight="1" x14ac:dyDescent="0.15"/>
    <row r="103" s="1280" customFormat="1" ht="13.5" hidden="1" customHeight="1" x14ac:dyDescent="0.15"/>
    <row r="104" s="1280" customFormat="1" ht="13.5" hidden="1" customHeight="1" x14ac:dyDescent="0.15"/>
    <row r="105" s="1280" customFormat="1" ht="13.5" hidden="1" customHeight="1" x14ac:dyDescent="0.15"/>
    <row r="106" s="1280" customFormat="1" ht="13.5" hidden="1" customHeight="1" x14ac:dyDescent="0.15"/>
    <row r="107" s="1280" customFormat="1" ht="13.5" hidden="1" customHeight="1" x14ac:dyDescent="0.15"/>
    <row r="108" s="1280" customFormat="1" ht="13.5" hidden="1" customHeight="1" x14ac:dyDescent="0.15"/>
    <row r="109" s="1280" customFormat="1" ht="13.5" hidden="1" customHeight="1" x14ac:dyDescent="0.15"/>
    <row r="110" s="1280" customFormat="1" ht="13.5" hidden="1" customHeight="1" x14ac:dyDescent="0.15"/>
    <row r="111" s="1280" customFormat="1" ht="13.5" hidden="1" customHeight="1" x14ac:dyDescent="0.15"/>
    <row r="112" s="1280" customFormat="1" ht="13.5" hidden="1" customHeight="1" x14ac:dyDescent="0.15"/>
    <row r="113" s="1280" customFormat="1" ht="13.5" hidden="1" customHeight="1" x14ac:dyDescent="0.15"/>
    <row r="114" s="1280" customFormat="1" ht="13.5" hidden="1" customHeight="1" x14ac:dyDescent="0.15"/>
    <row r="115" s="1280" customFormat="1" ht="13.5" hidden="1" customHeight="1" x14ac:dyDescent="0.15"/>
    <row r="116" s="1280" customFormat="1" ht="13.5" hidden="1" customHeight="1" x14ac:dyDescent="0.15"/>
    <row r="117" s="1280" customFormat="1" ht="13.5" hidden="1" customHeight="1" x14ac:dyDescent="0.15"/>
    <row r="118" s="1280" customFormat="1" ht="13.5" hidden="1" customHeight="1" x14ac:dyDescent="0.15"/>
    <row r="119" s="1280" customFormat="1" ht="13.5" hidden="1" customHeight="1" x14ac:dyDescent="0.15"/>
    <row r="120" s="1280" customFormat="1" ht="13.5" hidden="1" customHeight="1" x14ac:dyDescent="0.15"/>
    <row r="121" s="1280" customFormat="1" ht="13.5" hidden="1" customHeight="1" x14ac:dyDescent="0.15"/>
    <row r="122" s="1280" customFormat="1" ht="13.5" hidden="1" customHeight="1" x14ac:dyDescent="0.15"/>
    <row r="123" s="1280" customFormat="1" ht="13.5" hidden="1" customHeight="1" x14ac:dyDescent="0.15"/>
    <row r="124" s="1280" customFormat="1" ht="13.5" hidden="1" customHeight="1" x14ac:dyDescent="0.15"/>
    <row r="125" s="1280" customFormat="1" ht="13.5" hidden="1" customHeight="1" x14ac:dyDescent="0.15"/>
    <row r="126" s="1280" customFormat="1" ht="13.5" hidden="1" customHeight="1" x14ac:dyDescent="0.15"/>
    <row r="127" s="1280" customFormat="1" ht="13.5" hidden="1" customHeight="1" x14ac:dyDescent="0.15"/>
    <row r="128" s="1280" customFormat="1" ht="13.5" hidden="1" customHeight="1" x14ac:dyDescent="0.15"/>
    <row r="129" s="1280" customFormat="1" ht="13.5" hidden="1" customHeight="1" x14ac:dyDescent="0.15"/>
    <row r="130" s="1280" customFormat="1" ht="13.5" hidden="1" customHeight="1" x14ac:dyDescent="0.15"/>
    <row r="131" s="1280" customFormat="1" ht="13.5" hidden="1" customHeight="1" x14ac:dyDescent="0.15"/>
    <row r="132" s="1280" customFormat="1" ht="13.5" hidden="1" customHeight="1" x14ac:dyDescent="0.15"/>
    <row r="133" s="1280" customFormat="1" ht="13.5" hidden="1" customHeight="1" x14ac:dyDescent="0.15"/>
    <row r="134" s="1280" customFormat="1" ht="13.5" hidden="1" customHeight="1" x14ac:dyDescent="0.15"/>
    <row r="135" s="1280" customFormat="1" ht="13.5" hidden="1" customHeight="1" x14ac:dyDescent="0.15"/>
    <row r="136" s="1280" customFormat="1" ht="13.5" hidden="1" customHeight="1" x14ac:dyDescent="0.15"/>
    <row r="137" s="1280" customFormat="1" ht="13.5" hidden="1" customHeight="1" x14ac:dyDescent="0.15"/>
    <row r="138" s="1280" customFormat="1" ht="13.5" hidden="1" customHeight="1" x14ac:dyDescent="0.15"/>
    <row r="139" s="1280" customFormat="1" ht="13.5" hidden="1" customHeight="1" x14ac:dyDescent="0.15"/>
    <row r="140" s="1280" customFormat="1" ht="13.5" hidden="1" customHeight="1" x14ac:dyDescent="0.15"/>
    <row r="141" s="1280" customFormat="1" ht="13.5" hidden="1" customHeight="1" x14ac:dyDescent="0.15"/>
    <row r="142" s="1280" customFormat="1" ht="13.5" hidden="1" customHeight="1" x14ac:dyDescent="0.15"/>
    <row r="143" s="1280" customFormat="1" ht="13.5" hidden="1" customHeight="1" x14ac:dyDescent="0.15"/>
    <row r="144" s="1280" customFormat="1" ht="13.5" hidden="1" customHeight="1" x14ac:dyDescent="0.15"/>
    <row r="145" s="1280" customFormat="1" ht="13.5" hidden="1" customHeight="1" x14ac:dyDescent="0.15"/>
    <row r="146" s="1280" customFormat="1" ht="13.5" hidden="1" customHeight="1" x14ac:dyDescent="0.15"/>
    <row r="147" s="1280" customFormat="1" ht="13.5" hidden="1" customHeight="1" x14ac:dyDescent="0.15"/>
    <row r="148" s="1280" customFormat="1" ht="13.5" hidden="1" customHeight="1" x14ac:dyDescent="0.15"/>
    <row r="149" s="1280" customFormat="1" ht="13.5" hidden="1" customHeight="1" x14ac:dyDescent="0.15"/>
    <row r="150" s="1280" customFormat="1" ht="13.5" hidden="1" customHeight="1" x14ac:dyDescent="0.15"/>
    <row r="151" s="1280" customFormat="1" ht="13.5" hidden="1" customHeight="1" x14ac:dyDescent="0.15"/>
    <row r="152" s="1280" customFormat="1" ht="13.5" hidden="1" customHeight="1" x14ac:dyDescent="0.15"/>
    <row r="153" s="1280" customFormat="1" ht="13.5" hidden="1" customHeight="1" x14ac:dyDescent="0.15"/>
    <row r="154" s="1280" customFormat="1" ht="13.5" hidden="1" customHeight="1" x14ac:dyDescent="0.15"/>
    <row r="155" s="1280" customFormat="1" ht="13.5" hidden="1" customHeight="1" x14ac:dyDescent="0.15"/>
    <row r="156" s="1280" customFormat="1" ht="13.5" hidden="1" customHeight="1" x14ac:dyDescent="0.15"/>
    <row r="157" s="1280" customFormat="1" ht="13.5" hidden="1" customHeight="1" x14ac:dyDescent="0.15"/>
    <row r="158" s="1280" customFormat="1" ht="13.5" hidden="1" customHeight="1" x14ac:dyDescent="0.15"/>
    <row r="159" s="1280" customFormat="1" ht="13.5" hidden="1" customHeight="1" x14ac:dyDescent="0.15"/>
    <row r="160" s="1280" customFormat="1" ht="13.5" hidden="1" customHeight="1" x14ac:dyDescent="0.15"/>
  </sheetData>
  <sheetProtection algorithmName="SHA-512" hashValue="IyrXIgtgd8m9tlhbtDOG3YUolIZiuzfi+xAiocuzWjxDc+N6LFpqUIllRme3jRiEO4jp2gaYXzxwasYv7EeP1Q==" saltValue="jGv/GjtvUwxvmYBq3yaF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V14" sqref="AV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5DdtPH+PjeCbw4QALlaZlXno3pnHmroNurIVzmwmjLKgv0dUrAPy0pj0Yr0YDRJiZGVUTf1s9UatVklIwi/aeQ==" saltValue="woMOYEsjmm2DAojvCWwV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V14" sqref="AV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mutdLmwLhpHzbjZd8p9EWooxbgBWfj39XMN6MPd6S1RceKY+PgFK/IAK88NG2f07L8n39oM0CRtDR3anyd+CWA==" saltValue="TkOGWUlJgUdWM/E2C8vg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87299</v>
      </c>
      <c r="E3" s="162"/>
      <c r="F3" s="163">
        <v>83280</v>
      </c>
      <c r="G3" s="164"/>
      <c r="H3" s="165"/>
    </row>
    <row r="4" spans="1:8" x14ac:dyDescent="0.15">
      <c r="A4" s="166"/>
      <c r="B4" s="167"/>
      <c r="C4" s="168"/>
      <c r="D4" s="169">
        <v>56305</v>
      </c>
      <c r="E4" s="170"/>
      <c r="F4" s="171">
        <v>43123</v>
      </c>
      <c r="G4" s="172"/>
      <c r="H4" s="173"/>
    </row>
    <row r="5" spans="1:8" x14ac:dyDescent="0.15">
      <c r="A5" s="154" t="s">
        <v>557</v>
      </c>
      <c r="B5" s="159"/>
      <c r="C5" s="160"/>
      <c r="D5" s="161">
        <v>84744</v>
      </c>
      <c r="E5" s="162"/>
      <c r="F5" s="163">
        <v>88968</v>
      </c>
      <c r="G5" s="164"/>
      <c r="H5" s="165"/>
    </row>
    <row r="6" spans="1:8" x14ac:dyDescent="0.15">
      <c r="A6" s="166"/>
      <c r="B6" s="167"/>
      <c r="C6" s="168"/>
      <c r="D6" s="169">
        <v>47835</v>
      </c>
      <c r="E6" s="170"/>
      <c r="F6" s="171">
        <v>45482</v>
      </c>
      <c r="G6" s="172"/>
      <c r="H6" s="173"/>
    </row>
    <row r="7" spans="1:8" x14ac:dyDescent="0.15">
      <c r="A7" s="154" t="s">
        <v>558</v>
      </c>
      <c r="B7" s="159"/>
      <c r="C7" s="160"/>
      <c r="D7" s="161">
        <v>85713</v>
      </c>
      <c r="E7" s="162"/>
      <c r="F7" s="163">
        <v>85173</v>
      </c>
      <c r="G7" s="164"/>
      <c r="H7" s="165"/>
    </row>
    <row r="8" spans="1:8" x14ac:dyDescent="0.15">
      <c r="A8" s="166"/>
      <c r="B8" s="167"/>
      <c r="C8" s="168"/>
      <c r="D8" s="169">
        <v>59419</v>
      </c>
      <c r="E8" s="170"/>
      <c r="F8" s="171">
        <v>43913</v>
      </c>
      <c r="G8" s="172"/>
      <c r="H8" s="173"/>
    </row>
    <row r="9" spans="1:8" x14ac:dyDescent="0.15">
      <c r="A9" s="154" t="s">
        <v>559</v>
      </c>
      <c r="B9" s="159"/>
      <c r="C9" s="160"/>
      <c r="D9" s="161">
        <v>81293</v>
      </c>
      <c r="E9" s="162"/>
      <c r="F9" s="163">
        <v>94081</v>
      </c>
      <c r="G9" s="164"/>
      <c r="H9" s="165"/>
    </row>
    <row r="10" spans="1:8" x14ac:dyDescent="0.15">
      <c r="A10" s="166"/>
      <c r="B10" s="167"/>
      <c r="C10" s="168"/>
      <c r="D10" s="169">
        <v>54405</v>
      </c>
      <c r="E10" s="170"/>
      <c r="F10" s="171">
        <v>48949</v>
      </c>
      <c r="G10" s="172"/>
      <c r="H10" s="173"/>
    </row>
    <row r="11" spans="1:8" x14ac:dyDescent="0.15">
      <c r="A11" s="154" t="s">
        <v>560</v>
      </c>
      <c r="B11" s="159"/>
      <c r="C11" s="160"/>
      <c r="D11" s="161">
        <v>103893</v>
      </c>
      <c r="E11" s="162"/>
      <c r="F11" s="163">
        <v>92632</v>
      </c>
      <c r="G11" s="164"/>
      <c r="H11" s="165"/>
    </row>
    <row r="12" spans="1:8" x14ac:dyDescent="0.15">
      <c r="A12" s="166"/>
      <c r="B12" s="167"/>
      <c r="C12" s="174"/>
      <c r="D12" s="169">
        <v>58058</v>
      </c>
      <c r="E12" s="170"/>
      <c r="F12" s="171">
        <v>47978</v>
      </c>
      <c r="G12" s="172"/>
      <c r="H12" s="173"/>
    </row>
    <row r="13" spans="1:8" x14ac:dyDescent="0.15">
      <c r="A13" s="154"/>
      <c r="B13" s="159"/>
      <c r="C13" s="175"/>
      <c r="D13" s="176">
        <v>88588</v>
      </c>
      <c r="E13" s="177"/>
      <c r="F13" s="178">
        <v>88827</v>
      </c>
      <c r="G13" s="179"/>
      <c r="H13" s="165"/>
    </row>
    <row r="14" spans="1:8" x14ac:dyDescent="0.15">
      <c r="A14" s="166"/>
      <c r="B14" s="167"/>
      <c r="C14" s="168"/>
      <c r="D14" s="169">
        <v>55204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7.95</v>
      </c>
      <c r="C19" s="180">
        <f>ROUND(VALUE(SUBSTITUTE(実質収支比率等に係る経年分析!G$48,"▲","-")),2)</f>
        <v>6.82</v>
      </c>
      <c r="D19" s="180">
        <f>ROUND(VALUE(SUBSTITUTE(実質収支比率等に係る経年分析!H$48,"▲","-")),2)</f>
        <v>6.04</v>
      </c>
      <c r="E19" s="180">
        <f>ROUND(VALUE(SUBSTITUTE(実質収支比率等に係る経年分析!I$48,"▲","-")),2)</f>
        <v>4.1100000000000003</v>
      </c>
      <c r="F19" s="180">
        <f>ROUND(VALUE(SUBSTITUTE(実質収支比率等に係る経年分析!J$48,"▲","-")),2)</f>
        <v>6.24</v>
      </c>
    </row>
    <row r="20" spans="1:11" x14ac:dyDescent="0.15">
      <c r="A20" s="180" t="s">
        <v>55</v>
      </c>
      <c r="B20" s="180">
        <f>ROUND(VALUE(SUBSTITUTE(実質収支比率等に係る経年分析!F$47,"▲","-")),2)</f>
        <v>27.72</v>
      </c>
      <c r="C20" s="180">
        <f>ROUND(VALUE(SUBSTITUTE(実質収支比率等に係る経年分析!G$47,"▲","-")),2)</f>
        <v>23.69</v>
      </c>
      <c r="D20" s="180">
        <f>ROUND(VALUE(SUBSTITUTE(実質収支比率等に係る経年分析!H$47,"▲","-")),2)</f>
        <v>23.09</v>
      </c>
      <c r="E20" s="180">
        <f>ROUND(VALUE(SUBSTITUTE(実質収支比率等に係る経年分析!I$47,"▲","-")),2)</f>
        <v>24.26</v>
      </c>
      <c r="F20" s="180">
        <f>ROUND(VALUE(SUBSTITUTE(実質収支比率等に係る経年分析!J$47,"▲","-")),2)</f>
        <v>20.48</v>
      </c>
    </row>
    <row r="21" spans="1:11" x14ac:dyDescent="0.15">
      <c r="A21" s="180" t="s">
        <v>56</v>
      </c>
      <c r="B21" s="180">
        <f>IF(ISNUMBER(VALUE(SUBSTITUTE(実質収支比率等に係る経年分析!F$49,"▲","-"))),ROUND(VALUE(SUBSTITUTE(実質収支比率等に係る経年分析!F$49,"▲","-")),2),NA())</f>
        <v>-9.14</v>
      </c>
      <c r="C21" s="180">
        <f>IF(ISNUMBER(VALUE(SUBSTITUTE(実質収支比率等に係る経年分析!G$49,"▲","-"))),ROUND(VALUE(SUBSTITUTE(実質収支比率等に係る経年分析!G$49,"▲","-")),2),NA())</f>
        <v>-8.86</v>
      </c>
      <c r="D21" s="180">
        <f>IF(ISNUMBER(VALUE(SUBSTITUTE(実質収支比率等に係る経年分析!H$49,"▲","-"))),ROUND(VALUE(SUBSTITUTE(実質収支比率等に係る経年分析!H$49,"▲","-")),2),NA())</f>
        <v>-5.13</v>
      </c>
      <c r="E21" s="180">
        <f>IF(ISNUMBER(VALUE(SUBSTITUTE(実質収支比率等に係る経年分析!I$49,"▲","-"))),ROUND(VALUE(SUBSTITUTE(実質収支比率等に係る経年分析!I$49,"▲","-")),2),NA())</f>
        <v>-3.65</v>
      </c>
      <c r="F21" s="180">
        <f>IF(ISNUMBER(VALUE(SUBSTITUTE(実質収支比率等に係る経年分析!J$49,"▲","-"))),ROUND(VALUE(SUBSTITUTE(実質収支比率等に係る経年分析!J$49,"▲","-")),2),NA())</f>
        <v>-2.8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4.1100000000000003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1702</v>
      </c>
      <c r="E42" s="182"/>
      <c r="F42" s="182"/>
      <c r="G42" s="182">
        <f>'実質公債費比率（分子）の構造'!L$52</f>
        <v>1797</v>
      </c>
      <c r="H42" s="182"/>
      <c r="I42" s="182"/>
      <c r="J42" s="182">
        <f>'実質公債費比率（分子）の構造'!M$52</f>
        <v>1834</v>
      </c>
      <c r="K42" s="182"/>
      <c r="L42" s="182"/>
      <c r="M42" s="182">
        <f>'実質公債費比率（分子）の構造'!N$52</f>
        <v>1811</v>
      </c>
      <c r="N42" s="182"/>
      <c r="O42" s="182"/>
      <c r="P42" s="182">
        <f>'実質公債費比率（分子）の構造'!O$52</f>
        <v>1896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133</v>
      </c>
      <c r="C44" s="182"/>
      <c r="D44" s="182"/>
      <c r="E44" s="182">
        <f>'実質公債費比率（分子）の構造'!L$50</f>
        <v>120</v>
      </c>
      <c r="F44" s="182"/>
      <c r="G44" s="182"/>
      <c r="H44" s="182">
        <f>'実質公債費比率（分子）の構造'!M$50</f>
        <v>72</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128</v>
      </c>
      <c r="C46" s="182"/>
      <c r="D46" s="182"/>
      <c r="E46" s="182">
        <f>'実質公債費比率（分子）の構造'!L$48</f>
        <v>121</v>
      </c>
      <c r="F46" s="182"/>
      <c r="G46" s="182"/>
      <c r="H46" s="182">
        <f>'実質公債費比率（分子）の構造'!M$48</f>
        <v>130</v>
      </c>
      <c r="I46" s="182"/>
      <c r="J46" s="182"/>
      <c r="K46" s="182">
        <f>'実質公債費比率（分子）の構造'!N$48</f>
        <v>138</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2173</v>
      </c>
      <c r="C49" s="182"/>
      <c r="D49" s="182"/>
      <c r="E49" s="182">
        <f>'実質公債費比率（分子）の構造'!L$45</f>
        <v>2265</v>
      </c>
      <c r="F49" s="182"/>
      <c r="G49" s="182"/>
      <c r="H49" s="182">
        <f>'実質公債費比率（分子）の構造'!M$45</f>
        <v>2277</v>
      </c>
      <c r="I49" s="182"/>
      <c r="J49" s="182"/>
      <c r="K49" s="182">
        <f>'実質公債費比率（分子）の構造'!N$45</f>
        <v>2287</v>
      </c>
      <c r="L49" s="182"/>
      <c r="M49" s="182"/>
      <c r="N49" s="182">
        <f>'実質公債費比率（分子）の構造'!O$45</f>
        <v>2339</v>
      </c>
      <c r="O49" s="182"/>
      <c r="P49" s="182"/>
    </row>
    <row r="50" spans="1:16" x14ac:dyDescent="0.15">
      <c r="A50" s="182" t="s">
        <v>71</v>
      </c>
      <c r="B50" s="182" t="e">
        <f>NA()</f>
        <v>#N/A</v>
      </c>
      <c r="C50" s="182">
        <f>IF(ISNUMBER('実質公債費比率（分子）の構造'!K$53),'実質公債費比率（分子）の構造'!K$53,NA())</f>
        <v>736</v>
      </c>
      <c r="D50" s="182" t="e">
        <f>NA()</f>
        <v>#N/A</v>
      </c>
      <c r="E50" s="182" t="e">
        <f>NA()</f>
        <v>#N/A</v>
      </c>
      <c r="F50" s="182">
        <f>IF(ISNUMBER('実質公債費比率（分子）の構造'!L$53),'実質公債費比率（分子）の構造'!L$53,NA())</f>
        <v>713</v>
      </c>
      <c r="G50" s="182" t="e">
        <f>NA()</f>
        <v>#N/A</v>
      </c>
      <c r="H50" s="182" t="e">
        <f>NA()</f>
        <v>#N/A</v>
      </c>
      <c r="I50" s="182">
        <f>IF(ISNUMBER('実質公債費比率（分子）の構造'!M$53),'実質公債費比率（分子）の構造'!M$53,NA())</f>
        <v>649</v>
      </c>
      <c r="J50" s="182" t="e">
        <f>NA()</f>
        <v>#N/A</v>
      </c>
      <c r="K50" s="182" t="e">
        <f>NA()</f>
        <v>#N/A</v>
      </c>
      <c r="L50" s="182">
        <f>IF(ISNUMBER('実質公債費比率（分子）の構造'!N$53),'実質公債費比率（分子）の構造'!N$53,NA())</f>
        <v>614</v>
      </c>
      <c r="M50" s="182" t="e">
        <f>NA()</f>
        <v>#N/A</v>
      </c>
      <c r="N50" s="182" t="e">
        <f>NA()</f>
        <v>#N/A</v>
      </c>
      <c r="O50" s="182">
        <f>IF(ISNUMBER('実質公債費比率（分子）の構造'!O$53),'実質公債費比率（分子）の構造'!O$53,NA())</f>
        <v>566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18041</v>
      </c>
      <c r="E56" s="181"/>
      <c r="F56" s="181"/>
      <c r="G56" s="181">
        <f>'将来負担比率（分子）の構造'!J$52</f>
        <v>17784</v>
      </c>
      <c r="H56" s="181"/>
      <c r="I56" s="181"/>
      <c r="J56" s="181">
        <f>'将来負担比率（分子）の構造'!K$52</f>
        <v>17773</v>
      </c>
      <c r="K56" s="181"/>
      <c r="L56" s="181"/>
      <c r="M56" s="181">
        <f>'将来負担比率（分子）の構造'!L$52</f>
        <v>17734</v>
      </c>
      <c r="N56" s="181"/>
      <c r="O56" s="181"/>
      <c r="P56" s="181">
        <f>'将来負担比率（分子）の構造'!M$52</f>
        <v>17718</v>
      </c>
    </row>
    <row r="57" spans="1:16" x14ac:dyDescent="0.15">
      <c r="A57" s="181" t="s">
        <v>42</v>
      </c>
      <c r="B57" s="181"/>
      <c r="C57" s="181"/>
      <c r="D57" s="181">
        <f>'将来負担比率（分子）の構造'!I$51</f>
        <v>505</v>
      </c>
      <c r="E57" s="181"/>
      <c r="F57" s="181"/>
      <c r="G57" s="181">
        <f>'将来負担比率（分子）の構造'!J$51</f>
        <v>436</v>
      </c>
      <c r="H57" s="181"/>
      <c r="I57" s="181"/>
      <c r="J57" s="181">
        <f>'将来負担比率（分子）の構造'!K$51</f>
        <v>372</v>
      </c>
      <c r="K57" s="181"/>
      <c r="L57" s="181"/>
      <c r="M57" s="181">
        <f>'将来負担比率（分子）の構造'!L$51</f>
        <v>339</v>
      </c>
      <c r="N57" s="181"/>
      <c r="O57" s="181"/>
      <c r="P57" s="181">
        <f>'将来負担比率（分子）の構造'!M$51</f>
        <v>307</v>
      </c>
    </row>
    <row r="58" spans="1:16" x14ac:dyDescent="0.15">
      <c r="A58" s="181" t="s">
        <v>41</v>
      </c>
      <c r="B58" s="181"/>
      <c r="C58" s="181"/>
      <c r="D58" s="181">
        <f>'将来負担比率（分子）の構造'!I$50</f>
        <v>4103</v>
      </c>
      <c r="E58" s="181"/>
      <c r="F58" s="181"/>
      <c r="G58" s="181">
        <f>'将来負担比率（分子）の構造'!J$50</f>
        <v>3868</v>
      </c>
      <c r="H58" s="181"/>
      <c r="I58" s="181"/>
      <c r="J58" s="181">
        <f>'将来負担比率（分子）の構造'!K$50</f>
        <v>3840</v>
      </c>
      <c r="K58" s="181"/>
      <c r="L58" s="181"/>
      <c r="M58" s="181">
        <f>'将来負担比率（分子）の構造'!L$50</f>
        <v>3970</v>
      </c>
      <c r="N58" s="181"/>
      <c r="O58" s="181"/>
      <c r="P58" s="181">
        <f>'将来負担比率（分子）の構造'!M$50</f>
        <v>3643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14</v>
      </c>
      <c r="C61" s="181"/>
      <c r="D61" s="181"/>
      <c r="E61" s="181">
        <f>'将来負担比率（分子）の構造'!J$46</f>
        <v>11</v>
      </c>
      <c r="F61" s="181"/>
      <c r="G61" s="181"/>
      <c r="H61" s="181">
        <f>'将来負担比率（分子）の構造'!K$46</f>
        <v>9</v>
      </c>
      <c r="I61" s="181"/>
      <c r="J61" s="181"/>
      <c r="K61" s="181">
        <f>'将来負担比率（分子）の構造'!L$46</f>
        <v>7</v>
      </c>
      <c r="L61" s="181"/>
      <c r="M61" s="181"/>
      <c r="N61" s="181">
        <f>'将来負担比率（分子）の構造'!M$46</f>
        <v>2</v>
      </c>
      <c r="O61" s="181"/>
      <c r="P61" s="181"/>
    </row>
    <row r="62" spans="1:16" x14ac:dyDescent="0.15">
      <c r="A62" s="181" t="s">
        <v>35</v>
      </c>
      <c r="B62" s="181">
        <f>'将来負担比率（分子）の構造'!I$45</f>
        <v>996</v>
      </c>
      <c r="C62" s="181"/>
      <c r="D62" s="181"/>
      <c r="E62" s="181">
        <f>'将来負担比率（分子）の構造'!J$45</f>
        <v>839</v>
      </c>
      <c r="F62" s="181"/>
      <c r="G62" s="181"/>
      <c r="H62" s="181">
        <f>'将来負担比率（分子）の構造'!K$45</f>
        <v>430</v>
      </c>
      <c r="I62" s="181"/>
      <c r="J62" s="181"/>
      <c r="K62" s="181" t="str">
        <f>'将来負担比率（分子）の構造'!L$45</f>
        <v>-</v>
      </c>
      <c r="L62" s="181"/>
      <c r="M62" s="181"/>
      <c r="N62" s="181">
        <f>'将来負担比率（分子）の構造'!M$45</f>
        <v>237</v>
      </c>
      <c r="O62" s="181"/>
      <c r="P62" s="181"/>
    </row>
    <row r="63" spans="1:16" x14ac:dyDescent="0.15">
      <c r="A63" s="181" t="s">
        <v>34</v>
      </c>
      <c r="B63" s="181">
        <f>'将来負担比率（分子）の構造'!I$44</f>
        <v>193</v>
      </c>
      <c r="C63" s="181"/>
      <c r="D63" s="181"/>
      <c r="E63" s="181">
        <f>'将来負担比率（分子）の構造'!J$44</f>
        <v>75</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1661</v>
      </c>
      <c r="C64" s="181"/>
      <c r="D64" s="181"/>
      <c r="E64" s="181">
        <f>'将来負担比率（分子）の構造'!J$43</f>
        <v>1584</v>
      </c>
      <c r="F64" s="181"/>
      <c r="G64" s="181"/>
      <c r="H64" s="181">
        <f>'将来負担比率（分子）の構造'!K$43</f>
        <v>1433</v>
      </c>
      <c r="I64" s="181"/>
      <c r="J64" s="181"/>
      <c r="K64" s="181">
        <f>'将来負担比率（分子）の構造'!L$43</f>
        <v>1611</v>
      </c>
      <c r="L64" s="181"/>
      <c r="M64" s="181"/>
      <c r="N64" s="181">
        <f>'将来負担比率（分子）の構造'!M$43</f>
        <v>946</v>
      </c>
      <c r="O64" s="181"/>
      <c r="P64" s="181"/>
    </row>
    <row r="65" spans="1:16" x14ac:dyDescent="0.15">
      <c r="A65" s="181" t="s">
        <v>32</v>
      </c>
      <c r="B65" s="181">
        <f>'将来負担比率（分子）の構造'!I$42</f>
        <v>89</v>
      </c>
      <c r="C65" s="181"/>
      <c r="D65" s="181"/>
      <c r="E65" s="181">
        <f>'将来負担比率（分子）の構造'!J$42</f>
        <v>89</v>
      </c>
      <c r="F65" s="181"/>
      <c r="G65" s="181"/>
      <c r="H65" s="181">
        <f>'将来負担比率（分子）の構造'!K$42</f>
        <v>85</v>
      </c>
      <c r="I65" s="181"/>
      <c r="J65" s="181"/>
      <c r="K65" s="181">
        <f>'将来負担比率（分子）の構造'!L$42</f>
        <v>85</v>
      </c>
      <c r="L65" s="181"/>
      <c r="M65" s="181"/>
      <c r="N65" s="181">
        <f>'将来負担比率（分子）の構造'!M$42</f>
        <v>85</v>
      </c>
      <c r="O65" s="181"/>
      <c r="P65" s="181"/>
    </row>
    <row r="66" spans="1:16" x14ac:dyDescent="0.15">
      <c r="A66" s="181" t="s">
        <v>31</v>
      </c>
      <c r="B66" s="181">
        <f>'将来負担比率（分子）の構造'!I$41</f>
        <v>22965</v>
      </c>
      <c r="C66" s="181"/>
      <c r="D66" s="181"/>
      <c r="E66" s="181">
        <f>'将来負担比率（分子）の構造'!J$41</f>
        <v>22532</v>
      </c>
      <c r="F66" s="181"/>
      <c r="G66" s="181"/>
      <c r="H66" s="181">
        <f>'将来負担比率（分子）の構造'!K$41</f>
        <v>22610</v>
      </c>
      <c r="I66" s="181"/>
      <c r="J66" s="181"/>
      <c r="K66" s="181">
        <f>'将来負担比率（分子）の構造'!L$41</f>
        <v>22471</v>
      </c>
      <c r="L66" s="181"/>
      <c r="M66" s="181"/>
      <c r="N66" s="181">
        <f>'将来負担比率（分子）の構造'!M$41</f>
        <v>22867</v>
      </c>
      <c r="O66" s="181"/>
      <c r="P66" s="181"/>
    </row>
    <row r="67" spans="1:16" x14ac:dyDescent="0.15">
      <c r="A67" s="181" t="s">
        <v>75</v>
      </c>
      <c r="B67" s="181" t="e">
        <f>NA()</f>
        <v>#N/A</v>
      </c>
      <c r="C67" s="181">
        <f>IF(ISNUMBER('将来負担比率（分子）の構造'!I$53), IF('将来負担比率（分子）の構造'!I$53 &lt; 0, 0, '将来負担比率（分子）の構造'!I$53), NA())</f>
        <v>3269</v>
      </c>
      <c r="D67" s="181" t="e">
        <f>NA()</f>
        <v>#N/A</v>
      </c>
      <c r="E67" s="181" t="e">
        <f>NA()</f>
        <v>#N/A</v>
      </c>
      <c r="F67" s="181">
        <f>IF(ISNUMBER('将来負担比率（分子）の構造'!J$53), IF('将来負担比率（分子）の構造'!J$53 &lt; 0, 0, '将来負担比率（分子）の構造'!J$53), NA())</f>
        <v>3042</v>
      </c>
      <c r="G67" s="181" t="e">
        <f>NA()</f>
        <v>#N/A</v>
      </c>
      <c r="H67" s="181" t="e">
        <f>NA()</f>
        <v>#N/A</v>
      </c>
      <c r="I67" s="181">
        <f>IF(ISNUMBER('将来負担比率（分子）の構造'!K$53), IF('将来負担比率（分子）の構造'!K$53 &lt; 0, 0, '将来負担比率（分子）の構造'!K$53), NA())</f>
        <v>2583</v>
      </c>
      <c r="J67" s="181" t="e">
        <f>NA()</f>
        <v>#N/A</v>
      </c>
      <c r="K67" s="181" t="e">
        <f>NA()</f>
        <v>#N/A</v>
      </c>
      <c r="L67" s="181">
        <f>IF(ISNUMBER('将来負担比率（分子）の構造'!L$53), IF('将来負担比率（分子）の構造'!L$53 &lt; 0, 0, '将来負担比率（分子）の構造'!L$53), NA())</f>
        <v>2130</v>
      </c>
      <c r="M67" s="181" t="e">
        <f>NA()</f>
        <v>#N/A</v>
      </c>
      <c r="N67" s="181" t="e">
        <f>NA()</f>
        <v>#N/A</v>
      </c>
      <c r="O67" s="181">
        <f>IF(ISNUMBER('将来負担比率（分子）の構造'!M$53), IF('将来負担比率（分子）の構造'!M$53 &lt; 0, 0, '将来負担比率（分子）の構造'!M$53), NA())</f>
        <v>2470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2425</v>
      </c>
      <c r="C72" s="185">
        <f>基金残高に係る経年分析!G55</f>
        <v>2559</v>
      </c>
      <c r="D72" s="185">
        <f>基金残高に係る経年分析!H55</f>
        <v>2230</v>
      </c>
    </row>
    <row r="73" spans="1:16" x14ac:dyDescent="0.15">
      <c r="A73" s="184" t="s">
        <v>78</v>
      </c>
      <c r="B73" s="185">
        <f>基金残高に係る経年分析!F56</f>
        <v>555</v>
      </c>
      <c r="C73" s="185">
        <f>基金残高に係る経年分析!G56</f>
        <v>555</v>
      </c>
      <c r="D73" s="185">
        <f>基金残高に係る経年分析!H56</f>
        <v>555</v>
      </c>
    </row>
    <row r="74" spans="1:16" x14ac:dyDescent="0.15">
      <c r="A74" s="184" t="s">
        <v>79</v>
      </c>
      <c r="B74" s="185">
        <f>基金残高に係る経年分析!F57</f>
        <v>2643</v>
      </c>
      <c r="C74" s="185">
        <f>基金残高に係る経年分析!G57</f>
        <v>2661</v>
      </c>
      <c r="D74" s="185">
        <f>基金残高に係る経年分析!H57</f>
        <v>2712</v>
      </c>
    </row>
  </sheetData>
  <sheetProtection algorithmName="SHA-512" hashValue="ScFCLh7C/tFZhyR6nnLxlhkhJ96YA6woj1DjaWfavOcFG6VsSDKcIGuZdu8Lrx0BcQJMGzOMOIJff3nrgiJmxg==" saltValue="X+mZ/0BqWpVHgJ0EuxuS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4010405</v>
      </c>
      <c r="S5" s="637"/>
      <c r="T5" s="637"/>
      <c r="U5" s="637"/>
      <c r="V5" s="637"/>
      <c r="W5" s="637"/>
      <c r="X5" s="637"/>
      <c r="Y5" s="638"/>
      <c r="Z5" s="639">
        <v>16</v>
      </c>
      <c r="AA5" s="639"/>
      <c r="AB5" s="639"/>
      <c r="AC5" s="639"/>
      <c r="AD5" s="640">
        <v>4010405</v>
      </c>
      <c r="AE5" s="640"/>
      <c r="AF5" s="640"/>
      <c r="AG5" s="640"/>
      <c r="AH5" s="640"/>
      <c r="AI5" s="640"/>
      <c r="AJ5" s="640"/>
      <c r="AK5" s="640"/>
      <c r="AL5" s="641">
        <v>38.200000000000003</v>
      </c>
      <c r="AM5" s="642"/>
      <c r="AN5" s="642"/>
      <c r="AO5" s="643"/>
      <c r="AP5" s="633" t="s">
        <v>227</v>
      </c>
      <c r="AQ5" s="634"/>
      <c r="AR5" s="634"/>
      <c r="AS5" s="634"/>
      <c r="AT5" s="634"/>
      <c r="AU5" s="634"/>
      <c r="AV5" s="634"/>
      <c r="AW5" s="634"/>
      <c r="AX5" s="634"/>
      <c r="AY5" s="634"/>
      <c r="AZ5" s="634"/>
      <c r="BA5" s="634"/>
      <c r="BB5" s="634"/>
      <c r="BC5" s="634"/>
      <c r="BD5" s="634"/>
      <c r="BE5" s="634"/>
      <c r="BF5" s="635"/>
      <c r="BG5" s="647">
        <v>3950899</v>
      </c>
      <c r="BH5" s="648"/>
      <c r="BI5" s="648"/>
      <c r="BJ5" s="648"/>
      <c r="BK5" s="648"/>
      <c r="BL5" s="648"/>
      <c r="BM5" s="648"/>
      <c r="BN5" s="649"/>
      <c r="BO5" s="650">
        <v>98.5</v>
      </c>
      <c r="BP5" s="650"/>
      <c r="BQ5" s="650"/>
      <c r="BR5" s="650"/>
      <c r="BS5" s="651">
        <v>5159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232327</v>
      </c>
      <c r="S6" s="648"/>
      <c r="T6" s="648"/>
      <c r="U6" s="648"/>
      <c r="V6" s="648"/>
      <c r="W6" s="648"/>
      <c r="X6" s="648"/>
      <c r="Y6" s="649"/>
      <c r="Z6" s="650">
        <v>0.9</v>
      </c>
      <c r="AA6" s="650"/>
      <c r="AB6" s="650"/>
      <c r="AC6" s="650"/>
      <c r="AD6" s="651">
        <v>232327</v>
      </c>
      <c r="AE6" s="651"/>
      <c r="AF6" s="651"/>
      <c r="AG6" s="651"/>
      <c r="AH6" s="651"/>
      <c r="AI6" s="651"/>
      <c r="AJ6" s="651"/>
      <c r="AK6" s="651"/>
      <c r="AL6" s="652">
        <v>2.2000000000000002</v>
      </c>
      <c r="AM6" s="653"/>
      <c r="AN6" s="653"/>
      <c r="AO6" s="654"/>
      <c r="AP6" s="644" t="s">
        <v>232</v>
      </c>
      <c r="AQ6" s="645"/>
      <c r="AR6" s="645"/>
      <c r="AS6" s="645"/>
      <c r="AT6" s="645"/>
      <c r="AU6" s="645"/>
      <c r="AV6" s="645"/>
      <c r="AW6" s="645"/>
      <c r="AX6" s="645"/>
      <c r="AY6" s="645"/>
      <c r="AZ6" s="645"/>
      <c r="BA6" s="645"/>
      <c r="BB6" s="645"/>
      <c r="BC6" s="645"/>
      <c r="BD6" s="645"/>
      <c r="BE6" s="645"/>
      <c r="BF6" s="646"/>
      <c r="BG6" s="647">
        <v>3950899</v>
      </c>
      <c r="BH6" s="648"/>
      <c r="BI6" s="648"/>
      <c r="BJ6" s="648"/>
      <c r="BK6" s="648"/>
      <c r="BL6" s="648"/>
      <c r="BM6" s="648"/>
      <c r="BN6" s="649"/>
      <c r="BO6" s="650">
        <v>98.5</v>
      </c>
      <c r="BP6" s="650"/>
      <c r="BQ6" s="650"/>
      <c r="BR6" s="650"/>
      <c r="BS6" s="651">
        <v>5159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148905</v>
      </c>
      <c r="CS6" s="648"/>
      <c r="CT6" s="648"/>
      <c r="CU6" s="648"/>
      <c r="CV6" s="648"/>
      <c r="CW6" s="648"/>
      <c r="CX6" s="648"/>
      <c r="CY6" s="649"/>
      <c r="CZ6" s="641">
        <v>0.6</v>
      </c>
      <c r="DA6" s="642"/>
      <c r="DB6" s="642"/>
      <c r="DC6" s="661"/>
      <c r="DD6" s="656" t="s">
        <v>234</v>
      </c>
      <c r="DE6" s="648"/>
      <c r="DF6" s="648"/>
      <c r="DG6" s="648"/>
      <c r="DH6" s="648"/>
      <c r="DI6" s="648"/>
      <c r="DJ6" s="648"/>
      <c r="DK6" s="648"/>
      <c r="DL6" s="648"/>
      <c r="DM6" s="648"/>
      <c r="DN6" s="648"/>
      <c r="DO6" s="648"/>
      <c r="DP6" s="649"/>
      <c r="DQ6" s="656">
        <v>148905</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2933</v>
      </c>
      <c r="S7" s="648"/>
      <c r="T7" s="648"/>
      <c r="U7" s="648"/>
      <c r="V7" s="648"/>
      <c r="W7" s="648"/>
      <c r="X7" s="648"/>
      <c r="Y7" s="649"/>
      <c r="Z7" s="650">
        <v>0</v>
      </c>
      <c r="AA7" s="650"/>
      <c r="AB7" s="650"/>
      <c r="AC7" s="650"/>
      <c r="AD7" s="651">
        <v>2933</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1498618</v>
      </c>
      <c r="BH7" s="648"/>
      <c r="BI7" s="648"/>
      <c r="BJ7" s="648"/>
      <c r="BK7" s="648"/>
      <c r="BL7" s="648"/>
      <c r="BM7" s="648"/>
      <c r="BN7" s="649"/>
      <c r="BO7" s="650">
        <v>37.4</v>
      </c>
      <c r="BP7" s="650"/>
      <c r="BQ7" s="650"/>
      <c r="BR7" s="650"/>
      <c r="BS7" s="651">
        <v>5159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6788265</v>
      </c>
      <c r="CS7" s="648"/>
      <c r="CT7" s="648"/>
      <c r="CU7" s="648"/>
      <c r="CV7" s="648"/>
      <c r="CW7" s="648"/>
      <c r="CX7" s="648"/>
      <c r="CY7" s="649"/>
      <c r="CZ7" s="650">
        <v>28.2</v>
      </c>
      <c r="DA7" s="650"/>
      <c r="DB7" s="650"/>
      <c r="DC7" s="650"/>
      <c r="DD7" s="656">
        <v>1330294</v>
      </c>
      <c r="DE7" s="648"/>
      <c r="DF7" s="648"/>
      <c r="DG7" s="648"/>
      <c r="DH7" s="648"/>
      <c r="DI7" s="648"/>
      <c r="DJ7" s="648"/>
      <c r="DK7" s="648"/>
      <c r="DL7" s="648"/>
      <c r="DM7" s="648"/>
      <c r="DN7" s="648"/>
      <c r="DO7" s="648"/>
      <c r="DP7" s="649"/>
      <c r="DQ7" s="656">
        <v>1894465</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8531</v>
      </c>
      <c r="S8" s="648"/>
      <c r="T8" s="648"/>
      <c r="U8" s="648"/>
      <c r="V8" s="648"/>
      <c r="W8" s="648"/>
      <c r="X8" s="648"/>
      <c r="Y8" s="649"/>
      <c r="Z8" s="650">
        <v>0</v>
      </c>
      <c r="AA8" s="650"/>
      <c r="AB8" s="650"/>
      <c r="AC8" s="650"/>
      <c r="AD8" s="651">
        <v>8531</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59920</v>
      </c>
      <c r="BH8" s="648"/>
      <c r="BI8" s="648"/>
      <c r="BJ8" s="648"/>
      <c r="BK8" s="648"/>
      <c r="BL8" s="648"/>
      <c r="BM8" s="648"/>
      <c r="BN8" s="649"/>
      <c r="BO8" s="650">
        <v>1.5</v>
      </c>
      <c r="BP8" s="650"/>
      <c r="BQ8" s="650"/>
      <c r="BR8" s="650"/>
      <c r="BS8" s="656" t="s">
        <v>129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6565577</v>
      </c>
      <c r="CS8" s="648"/>
      <c r="CT8" s="648"/>
      <c r="CU8" s="648"/>
      <c r="CV8" s="648"/>
      <c r="CW8" s="648"/>
      <c r="CX8" s="648"/>
      <c r="CY8" s="649"/>
      <c r="CZ8" s="650">
        <v>27.3</v>
      </c>
      <c r="DA8" s="650"/>
      <c r="DB8" s="650"/>
      <c r="DC8" s="650"/>
      <c r="DD8" s="656">
        <v>234544</v>
      </c>
      <c r="DE8" s="648"/>
      <c r="DF8" s="648"/>
      <c r="DG8" s="648"/>
      <c r="DH8" s="648"/>
      <c r="DI8" s="648"/>
      <c r="DJ8" s="648"/>
      <c r="DK8" s="648"/>
      <c r="DL8" s="648"/>
      <c r="DM8" s="648"/>
      <c r="DN8" s="648"/>
      <c r="DO8" s="648"/>
      <c r="DP8" s="649"/>
      <c r="DQ8" s="656">
        <v>2875321</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10217</v>
      </c>
      <c r="S9" s="648"/>
      <c r="T9" s="648"/>
      <c r="U9" s="648"/>
      <c r="V9" s="648"/>
      <c r="W9" s="648"/>
      <c r="X9" s="648"/>
      <c r="Y9" s="649"/>
      <c r="Z9" s="650">
        <v>0</v>
      </c>
      <c r="AA9" s="650"/>
      <c r="AB9" s="650"/>
      <c r="AC9" s="650"/>
      <c r="AD9" s="651">
        <v>10217</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1276958</v>
      </c>
      <c r="BH9" s="648"/>
      <c r="BI9" s="648"/>
      <c r="BJ9" s="648"/>
      <c r="BK9" s="648"/>
      <c r="BL9" s="648"/>
      <c r="BM9" s="648"/>
      <c r="BN9" s="649"/>
      <c r="BO9" s="650">
        <v>31.8</v>
      </c>
      <c r="BP9" s="650"/>
      <c r="BQ9" s="650"/>
      <c r="BR9" s="650"/>
      <c r="BS9" s="656" t="s">
        <v>129</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1651768</v>
      </c>
      <c r="CS9" s="648"/>
      <c r="CT9" s="648"/>
      <c r="CU9" s="648"/>
      <c r="CV9" s="648"/>
      <c r="CW9" s="648"/>
      <c r="CX9" s="648"/>
      <c r="CY9" s="649"/>
      <c r="CZ9" s="650">
        <v>6.9</v>
      </c>
      <c r="DA9" s="650"/>
      <c r="DB9" s="650"/>
      <c r="DC9" s="650"/>
      <c r="DD9" s="656">
        <v>353076</v>
      </c>
      <c r="DE9" s="648"/>
      <c r="DF9" s="648"/>
      <c r="DG9" s="648"/>
      <c r="DH9" s="648"/>
      <c r="DI9" s="648"/>
      <c r="DJ9" s="648"/>
      <c r="DK9" s="648"/>
      <c r="DL9" s="648"/>
      <c r="DM9" s="648"/>
      <c r="DN9" s="648"/>
      <c r="DO9" s="648"/>
      <c r="DP9" s="649"/>
      <c r="DQ9" s="656">
        <v>1351479</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234</v>
      </c>
      <c r="AA10" s="650"/>
      <c r="AB10" s="650"/>
      <c r="AC10" s="650"/>
      <c r="AD10" s="651" t="s">
        <v>129</v>
      </c>
      <c r="AE10" s="651"/>
      <c r="AF10" s="651"/>
      <c r="AG10" s="651"/>
      <c r="AH10" s="651"/>
      <c r="AI10" s="651"/>
      <c r="AJ10" s="651"/>
      <c r="AK10" s="651"/>
      <c r="AL10" s="652" t="s">
        <v>129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108753</v>
      </c>
      <c r="BH10" s="648"/>
      <c r="BI10" s="648"/>
      <c r="BJ10" s="648"/>
      <c r="BK10" s="648"/>
      <c r="BL10" s="648"/>
      <c r="BM10" s="648"/>
      <c r="BN10" s="649"/>
      <c r="BO10" s="650">
        <v>2.7</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7136</v>
      </c>
      <c r="CS10" s="648"/>
      <c r="CT10" s="648"/>
      <c r="CU10" s="648"/>
      <c r="CV10" s="648"/>
      <c r="CW10" s="648"/>
      <c r="CX10" s="648"/>
      <c r="CY10" s="649"/>
      <c r="CZ10" s="650">
        <v>0</v>
      </c>
      <c r="DA10" s="650"/>
      <c r="DB10" s="650"/>
      <c r="DC10" s="650"/>
      <c r="DD10" s="656" t="s">
        <v>129</v>
      </c>
      <c r="DE10" s="648"/>
      <c r="DF10" s="648"/>
      <c r="DG10" s="648"/>
      <c r="DH10" s="648"/>
      <c r="DI10" s="648"/>
      <c r="DJ10" s="648"/>
      <c r="DK10" s="648"/>
      <c r="DL10" s="648"/>
      <c r="DM10" s="648"/>
      <c r="DN10" s="648"/>
      <c r="DO10" s="648"/>
      <c r="DP10" s="649"/>
      <c r="DQ10" s="656">
        <v>7136</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745813</v>
      </c>
      <c r="S11" s="648"/>
      <c r="T11" s="648"/>
      <c r="U11" s="648"/>
      <c r="V11" s="648"/>
      <c r="W11" s="648"/>
      <c r="X11" s="648"/>
      <c r="Y11" s="649"/>
      <c r="Z11" s="652">
        <v>3</v>
      </c>
      <c r="AA11" s="653"/>
      <c r="AB11" s="653"/>
      <c r="AC11" s="665"/>
      <c r="AD11" s="656">
        <v>745813</v>
      </c>
      <c r="AE11" s="648"/>
      <c r="AF11" s="648"/>
      <c r="AG11" s="648"/>
      <c r="AH11" s="648"/>
      <c r="AI11" s="648"/>
      <c r="AJ11" s="648"/>
      <c r="AK11" s="649"/>
      <c r="AL11" s="652">
        <v>7.1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52987</v>
      </c>
      <c r="BH11" s="648"/>
      <c r="BI11" s="648"/>
      <c r="BJ11" s="648"/>
      <c r="BK11" s="648"/>
      <c r="BL11" s="648"/>
      <c r="BM11" s="648"/>
      <c r="BN11" s="649"/>
      <c r="BO11" s="650">
        <v>1.3</v>
      </c>
      <c r="BP11" s="650"/>
      <c r="BQ11" s="650"/>
      <c r="BR11" s="650"/>
      <c r="BS11" s="656">
        <v>5159</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1279416</v>
      </c>
      <c r="CS11" s="648"/>
      <c r="CT11" s="648"/>
      <c r="CU11" s="648"/>
      <c r="CV11" s="648"/>
      <c r="CW11" s="648"/>
      <c r="CX11" s="648"/>
      <c r="CY11" s="649"/>
      <c r="CZ11" s="650">
        <v>5.3</v>
      </c>
      <c r="DA11" s="650"/>
      <c r="DB11" s="650"/>
      <c r="DC11" s="650"/>
      <c r="DD11" s="656">
        <v>281629</v>
      </c>
      <c r="DE11" s="648"/>
      <c r="DF11" s="648"/>
      <c r="DG11" s="648"/>
      <c r="DH11" s="648"/>
      <c r="DI11" s="648"/>
      <c r="DJ11" s="648"/>
      <c r="DK11" s="648"/>
      <c r="DL11" s="648"/>
      <c r="DM11" s="648"/>
      <c r="DN11" s="648"/>
      <c r="DO11" s="648"/>
      <c r="DP11" s="649"/>
      <c r="DQ11" s="656">
        <v>637858</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28014</v>
      </c>
      <c r="S12" s="648"/>
      <c r="T12" s="648"/>
      <c r="U12" s="648"/>
      <c r="V12" s="648"/>
      <c r="W12" s="648"/>
      <c r="X12" s="648"/>
      <c r="Y12" s="649"/>
      <c r="Z12" s="650">
        <v>0.1</v>
      </c>
      <c r="AA12" s="650"/>
      <c r="AB12" s="650"/>
      <c r="AC12" s="650"/>
      <c r="AD12" s="651">
        <v>28014</v>
      </c>
      <c r="AE12" s="651"/>
      <c r="AF12" s="651"/>
      <c r="AG12" s="651"/>
      <c r="AH12" s="651"/>
      <c r="AI12" s="651"/>
      <c r="AJ12" s="651"/>
      <c r="AK12" s="651"/>
      <c r="AL12" s="652">
        <v>0.3</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2114651</v>
      </c>
      <c r="BH12" s="648"/>
      <c r="BI12" s="648"/>
      <c r="BJ12" s="648"/>
      <c r="BK12" s="648"/>
      <c r="BL12" s="648"/>
      <c r="BM12" s="648"/>
      <c r="BN12" s="649"/>
      <c r="BO12" s="650">
        <v>52.7</v>
      </c>
      <c r="BP12" s="650"/>
      <c r="BQ12" s="650"/>
      <c r="BR12" s="650"/>
      <c r="BS12" s="656" t="s">
        <v>234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619668</v>
      </c>
      <c r="CS12" s="648"/>
      <c r="CT12" s="648"/>
      <c r="CU12" s="648"/>
      <c r="CV12" s="648"/>
      <c r="CW12" s="648"/>
      <c r="CX12" s="648"/>
      <c r="CY12" s="649"/>
      <c r="CZ12" s="650">
        <v>2.6</v>
      </c>
      <c r="DA12" s="650"/>
      <c r="DB12" s="650"/>
      <c r="DC12" s="650"/>
      <c r="DD12" s="656">
        <v>63194</v>
      </c>
      <c r="DE12" s="648"/>
      <c r="DF12" s="648"/>
      <c r="DG12" s="648"/>
      <c r="DH12" s="648"/>
      <c r="DI12" s="648"/>
      <c r="DJ12" s="648"/>
      <c r="DK12" s="648"/>
      <c r="DL12" s="648"/>
      <c r="DM12" s="648"/>
      <c r="DN12" s="648"/>
      <c r="DO12" s="648"/>
      <c r="DP12" s="649"/>
      <c r="DQ12" s="656">
        <v>529428</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2088581</v>
      </c>
      <c r="BH13" s="648"/>
      <c r="BI13" s="648"/>
      <c r="BJ13" s="648"/>
      <c r="BK13" s="648"/>
      <c r="BL13" s="648"/>
      <c r="BM13" s="648"/>
      <c r="BN13" s="649"/>
      <c r="BO13" s="650">
        <v>52.1</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1260415</v>
      </c>
      <c r="CS13" s="648"/>
      <c r="CT13" s="648"/>
      <c r="CU13" s="648"/>
      <c r="CV13" s="648"/>
      <c r="CW13" s="648"/>
      <c r="CX13" s="648"/>
      <c r="CY13" s="649"/>
      <c r="CZ13" s="650">
        <v>5.2</v>
      </c>
      <c r="DA13" s="650"/>
      <c r="DB13" s="650"/>
      <c r="DC13" s="650"/>
      <c r="DD13" s="656">
        <v>1061719</v>
      </c>
      <c r="DE13" s="648"/>
      <c r="DF13" s="648"/>
      <c r="DG13" s="648"/>
      <c r="DH13" s="648"/>
      <c r="DI13" s="648"/>
      <c r="DJ13" s="648"/>
      <c r="DK13" s="648"/>
      <c r="DL13" s="648"/>
      <c r="DM13" s="648"/>
      <c r="DN13" s="648"/>
      <c r="DO13" s="648"/>
      <c r="DP13" s="649"/>
      <c r="DQ13" s="656">
        <v>363967</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234</v>
      </c>
      <c r="S14" s="648"/>
      <c r="T14" s="648"/>
      <c r="U14" s="648"/>
      <c r="V14" s="648"/>
      <c r="W14" s="648"/>
      <c r="X14" s="648"/>
      <c r="Y14" s="649"/>
      <c r="Z14" s="650" t="s">
        <v>234</v>
      </c>
      <c r="AA14" s="650"/>
      <c r="AB14" s="650"/>
      <c r="AC14" s="650"/>
      <c r="AD14" s="651" t="s">
        <v>129</v>
      </c>
      <c r="AE14" s="651"/>
      <c r="AF14" s="651"/>
      <c r="AG14" s="651"/>
      <c r="AH14" s="651"/>
      <c r="AI14" s="651"/>
      <c r="AJ14" s="651"/>
      <c r="AK14" s="651"/>
      <c r="AL14" s="652" t="s">
        <v>129</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128832</v>
      </c>
      <c r="BH14" s="648"/>
      <c r="BI14" s="648"/>
      <c r="BJ14" s="648"/>
      <c r="BK14" s="648"/>
      <c r="BL14" s="648"/>
      <c r="BM14" s="648"/>
      <c r="BN14" s="649"/>
      <c r="BO14" s="650">
        <v>3.2</v>
      </c>
      <c r="BP14" s="650"/>
      <c r="BQ14" s="650"/>
      <c r="BR14" s="650"/>
      <c r="BS14" s="656" t="s">
        <v>234</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779833</v>
      </c>
      <c r="CS14" s="648"/>
      <c r="CT14" s="648"/>
      <c r="CU14" s="648"/>
      <c r="CV14" s="648"/>
      <c r="CW14" s="648"/>
      <c r="CX14" s="648"/>
      <c r="CY14" s="649"/>
      <c r="CZ14" s="650">
        <v>3.2</v>
      </c>
      <c r="DA14" s="650"/>
      <c r="DB14" s="650"/>
      <c r="DC14" s="650"/>
      <c r="DD14" s="656">
        <v>77094</v>
      </c>
      <c r="DE14" s="648"/>
      <c r="DF14" s="648"/>
      <c r="DG14" s="648"/>
      <c r="DH14" s="648"/>
      <c r="DI14" s="648"/>
      <c r="DJ14" s="648"/>
      <c r="DK14" s="648"/>
      <c r="DL14" s="648"/>
      <c r="DM14" s="648"/>
      <c r="DN14" s="648"/>
      <c r="DO14" s="648"/>
      <c r="DP14" s="649"/>
      <c r="DQ14" s="656">
        <v>718480</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234</v>
      </c>
      <c r="S15" s="648"/>
      <c r="T15" s="648"/>
      <c r="U15" s="648"/>
      <c r="V15" s="648"/>
      <c r="W15" s="648"/>
      <c r="X15" s="648"/>
      <c r="Y15" s="649"/>
      <c r="Z15" s="650" t="s">
        <v>234</v>
      </c>
      <c r="AA15" s="650"/>
      <c r="AB15" s="650"/>
      <c r="AC15" s="650"/>
      <c r="AD15" s="651" t="s">
        <v>234</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208798</v>
      </c>
      <c r="BH15" s="648"/>
      <c r="BI15" s="648"/>
      <c r="BJ15" s="648"/>
      <c r="BK15" s="648"/>
      <c r="BL15" s="648"/>
      <c r="BM15" s="648"/>
      <c r="BN15" s="649"/>
      <c r="BO15" s="650">
        <v>5.2</v>
      </c>
      <c r="BP15" s="650"/>
      <c r="BQ15" s="650"/>
      <c r="BR15" s="650"/>
      <c r="BS15" s="656" t="s">
        <v>234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1583585</v>
      </c>
      <c r="CS15" s="648"/>
      <c r="CT15" s="648"/>
      <c r="CU15" s="648"/>
      <c r="CV15" s="648"/>
      <c r="CW15" s="648"/>
      <c r="CX15" s="648"/>
      <c r="CY15" s="649"/>
      <c r="CZ15" s="650">
        <v>6.6</v>
      </c>
      <c r="DA15" s="650"/>
      <c r="DB15" s="650"/>
      <c r="DC15" s="650"/>
      <c r="DD15" s="656">
        <v>126039</v>
      </c>
      <c r="DE15" s="648"/>
      <c r="DF15" s="648"/>
      <c r="DG15" s="648"/>
      <c r="DH15" s="648"/>
      <c r="DI15" s="648"/>
      <c r="DJ15" s="648"/>
      <c r="DK15" s="648"/>
      <c r="DL15" s="648"/>
      <c r="DM15" s="648"/>
      <c r="DN15" s="648"/>
      <c r="DO15" s="648"/>
      <c r="DP15" s="649"/>
      <c r="DQ15" s="656">
        <v>1341793</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13260</v>
      </c>
      <c r="S16" s="648"/>
      <c r="T16" s="648"/>
      <c r="U16" s="648"/>
      <c r="V16" s="648"/>
      <c r="W16" s="648"/>
      <c r="X16" s="648"/>
      <c r="Y16" s="649"/>
      <c r="Z16" s="650">
        <v>0.1</v>
      </c>
      <c r="AA16" s="650"/>
      <c r="AB16" s="650"/>
      <c r="AC16" s="650"/>
      <c r="AD16" s="651">
        <v>13260</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1042168</v>
      </c>
      <c r="CS16" s="648"/>
      <c r="CT16" s="648"/>
      <c r="CU16" s="648"/>
      <c r="CV16" s="648"/>
      <c r="CW16" s="648"/>
      <c r="CX16" s="648"/>
      <c r="CY16" s="649"/>
      <c r="CZ16" s="650">
        <v>4.3</v>
      </c>
      <c r="DA16" s="650"/>
      <c r="DB16" s="650"/>
      <c r="DC16" s="650"/>
      <c r="DD16" s="656" t="s">
        <v>129</v>
      </c>
      <c r="DE16" s="648"/>
      <c r="DF16" s="648"/>
      <c r="DG16" s="648"/>
      <c r="DH16" s="648"/>
      <c r="DI16" s="648"/>
      <c r="DJ16" s="648"/>
      <c r="DK16" s="648"/>
      <c r="DL16" s="648"/>
      <c r="DM16" s="648"/>
      <c r="DN16" s="648"/>
      <c r="DO16" s="648"/>
      <c r="DP16" s="649"/>
      <c r="DQ16" s="656">
        <v>302188</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10835</v>
      </c>
      <c r="S17" s="648"/>
      <c r="T17" s="648"/>
      <c r="U17" s="648"/>
      <c r="V17" s="648"/>
      <c r="W17" s="648"/>
      <c r="X17" s="648"/>
      <c r="Y17" s="649"/>
      <c r="Z17" s="650">
        <v>0</v>
      </c>
      <c r="AA17" s="650"/>
      <c r="AB17" s="650"/>
      <c r="AC17" s="650"/>
      <c r="AD17" s="651">
        <v>10835</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234</v>
      </c>
      <c r="BP17" s="650"/>
      <c r="BQ17" s="650"/>
      <c r="BR17" s="650"/>
      <c r="BS17" s="656" t="s">
        <v>129</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2338521</v>
      </c>
      <c r="CS17" s="648"/>
      <c r="CT17" s="648"/>
      <c r="CU17" s="648"/>
      <c r="CV17" s="648"/>
      <c r="CW17" s="648"/>
      <c r="CX17" s="648"/>
      <c r="CY17" s="649"/>
      <c r="CZ17" s="650">
        <v>9.6999999999999993</v>
      </c>
      <c r="DA17" s="650"/>
      <c r="DB17" s="650"/>
      <c r="DC17" s="650"/>
      <c r="DD17" s="656" t="s">
        <v>234</v>
      </c>
      <c r="DE17" s="648"/>
      <c r="DF17" s="648"/>
      <c r="DG17" s="648"/>
      <c r="DH17" s="648"/>
      <c r="DI17" s="648"/>
      <c r="DJ17" s="648"/>
      <c r="DK17" s="648"/>
      <c r="DL17" s="648"/>
      <c r="DM17" s="648"/>
      <c r="DN17" s="648"/>
      <c r="DO17" s="648"/>
      <c r="DP17" s="649"/>
      <c r="DQ17" s="656">
        <v>2287300</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40511</v>
      </c>
      <c r="S18" s="648"/>
      <c r="T18" s="648"/>
      <c r="U18" s="648"/>
      <c r="V18" s="648"/>
      <c r="W18" s="648"/>
      <c r="X18" s="648"/>
      <c r="Y18" s="649"/>
      <c r="Z18" s="650">
        <v>0.2</v>
      </c>
      <c r="AA18" s="650"/>
      <c r="AB18" s="650"/>
      <c r="AC18" s="650"/>
      <c r="AD18" s="651">
        <v>40511</v>
      </c>
      <c r="AE18" s="651"/>
      <c r="AF18" s="651"/>
      <c r="AG18" s="651"/>
      <c r="AH18" s="651"/>
      <c r="AI18" s="651"/>
      <c r="AJ18" s="651"/>
      <c r="AK18" s="651"/>
      <c r="AL18" s="652">
        <v>0.4</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234</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32461</v>
      </c>
      <c r="S19" s="648"/>
      <c r="T19" s="648"/>
      <c r="U19" s="648"/>
      <c r="V19" s="648"/>
      <c r="W19" s="648"/>
      <c r="X19" s="648"/>
      <c r="Y19" s="649"/>
      <c r="Z19" s="650">
        <v>0.1</v>
      </c>
      <c r="AA19" s="650"/>
      <c r="AB19" s="650"/>
      <c r="AC19" s="650"/>
      <c r="AD19" s="651">
        <v>32461</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59506</v>
      </c>
      <c r="BH19" s="648"/>
      <c r="BI19" s="648"/>
      <c r="BJ19" s="648"/>
      <c r="BK19" s="648"/>
      <c r="BL19" s="648"/>
      <c r="BM19" s="648"/>
      <c r="BN19" s="649"/>
      <c r="BO19" s="650">
        <v>1.5</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234</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5950</v>
      </c>
      <c r="S20" s="648"/>
      <c r="T20" s="648"/>
      <c r="U20" s="648"/>
      <c r="V20" s="648"/>
      <c r="W20" s="648"/>
      <c r="X20" s="648"/>
      <c r="Y20" s="649"/>
      <c r="Z20" s="650">
        <v>0</v>
      </c>
      <c r="AA20" s="650"/>
      <c r="AB20" s="650"/>
      <c r="AC20" s="650"/>
      <c r="AD20" s="651">
        <v>5950</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59506</v>
      </c>
      <c r="BH20" s="648"/>
      <c r="BI20" s="648"/>
      <c r="BJ20" s="648"/>
      <c r="BK20" s="648"/>
      <c r="BL20" s="648"/>
      <c r="BM20" s="648"/>
      <c r="BN20" s="649"/>
      <c r="BO20" s="650">
        <v>1.5</v>
      </c>
      <c r="BP20" s="650"/>
      <c r="BQ20" s="650"/>
      <c r="BR20" s="650"/>
      <c r="BS20" s="656" t="s">
        <v>129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24065257</v>
      </c>
      <c r="CS20" s="648"/>
      <c r="CT20" s="648"/>
      <c r="CU20" s="648"/>
      <c r="CV20" s="648"/>
      <c r="CW20" s="648"/>
      <c r="CX20" s="648"/>
      <c r="CY20" s="649"/>
      <c r="CZ20" s="650">
        <v>100</v>
      </c>
      <c r="DA20" s="650"/>
      <c r="DB20" s="650"/>
      <c r="DC20" s="650"/>
      <c r="DD20" s="656">
        <v>3527589</v>
      </c>
      <c r="DE20" s="648"/>
      <c r="DF20" s="648"/>
      <c r="DG20" s="648"/>
      <c r="DH20" s="648"/>
      <c r="DI20" s="648"/>
      <c r="DJ20" s="648"/>
      <c r="DK20" s="648"/>
      <c r="DL20" s="648"/>
      <c r="DM20" s="648"/>
      <c r="DN20" s="648"/>
      <c r="DO20" s="648"/>
      <c r="DP20" s="649"/>
      <c r="DQ20" s="656">
        <v>12458320</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2100</v>
      </c>
      <c r="S21" s="648"/>
      <c r="T21" s="648"/>
      <c r="U21" s="648"/>
      <c r="V21" s="648"/>
      <c r="W21" s="648"/>
      <c r="X21" s="648"/>
      <c r="Y21" s="649"/>
      <c r="Z21" s="650">
        <v>0</v>
      </c>
      <c r="AA21" s="650"/>
      <c r="AB21" s="650"/>
      <c r="AC21" s="650"/>
      <c r="AD21" s="651">
        <v>2100</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59506</v>
      </c>
      <c r="BH21" s="648"/>
      <c r="BI21" s="648"/>
      <c r="BJ21" s="648"/>
      <c r="BK21" s="648"/>
      <c r="BL21" s="648"/>
      <c r="BM21" s="648"/>
      <c r="BN21" s="649"/>
      <c r="BO21" s="650">
        <v>1.5</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6142543</v>
      </c>
      <c r="S22" s="648"/>
      <c r="T22" s="648"/>
      <c r="U22" s="648"/>
      <c r="V22" s="648"/>
      <c r="W22" s="648"/>
      <c r="X22" s="648"/>
      <c r="Y22" s="649"/>
      <c r="Z22" s="650">
        <v>24.5</v>
      </c>
      <c r="AA22" s="650"/>
      <c r="AB22" s="650"/>
      <c r="AC22" s="650"/>
      <c r="AD22" s="651">
        <v>5371810</v>
      </c>
      <c r="AE22" s="651"/>
      <c r="AF22" s="651"/>
      <c r="AG22" s="651"/>
      <c r="AH22" s="651"/>
      <c r="AI22" s="651"/>
      <c r="AJ22" s="651"/>
      <c r="AK22" s="651"/>
      <c r="AL22" s="652">
        <v>51.2</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234</v>
      </c>
      <c r="BP22" s="650"/>
      <c r="BQ22" s="650"/>
      <c r="BR22" s="650"/>
      <c r="BS22" s="656" t="s">
        <v>129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5371810</v>
      </c>
      <c r="S23" s="648"/>
      <c r="T23" s="648"/>
      <c r="U23" s="648"/>
      <c r="V23" s="648"/>
      <c r="W23" s="648"/>
      <c r="X23" s="648"/>
      <c r="Y23" s="649"/>
      <c r="Z23" s="650">
        <v>21.5</v>
      </c>
      <c r="AA23" s="650"/>
      <c r="AB23" s="650"/>
      <c r="AC23" s="650"/>
      <c r="AD23" s="651">
        <v>5371810</v>
      </c>
      <c r="AE23" s="651"/>
      <c r="AF23" s="651"/>
      <c r="AG23" s="651"/>
      <c r="AH23" s="651"/>
      <c r="AI23" s="651"/>
      <c r="AJ23" s="651"/>
      <c r="AK23" s="651"/>
      <c r="AL23" s="652">
        <v>51.2</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234</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770733</v>
      </c>
      <c r="S24" s="648"/>
      <c r="T24" s="648"/>
      <c r="U24" s="648"/>
      <c r="V24" s="648"/>
      <c r="W24" s="648"/>
      <c r="X24" s="648"/>
      <c r="Y24" s="649"/>
      <c r="Z24" s="650">
        <v>3.1</v>
      </c>
      <c r="AA24" s="650"/>
      <c r="AB24" s="650"/>
      <c r="AC24" s="650"/>
      <c r="AD24" s="651" t="s">
        <v>129</v>
      </c>
      <c r="AE24" s="651"/>
      <c r="AF24" s="651"/>
      <c r="AG24" s="651"/>
      <c r="AH24" s="651"/>
      <c r="AI24" s="651"/>
      <c r="AJ24" s="651"/>
      <c r="AK24" s="651"/>
      <c r="AL24" s="652" t="s">
        <v>129</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234</v>
      </c>
      <c r="BP24" s="650"/>
      <c r="BQ24" s="650"/>
      <c r="BR24" s="650"/>
      <c r="BS24" s="656" t="s">
        <v>234</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9861165</v>
      </c>
      <c r="CS24" s="637"/>
      <c r="CT24" s="637"/>
      <c r="CU24" s="637"/>
      <c r="CV24" s="637"/>
      <c r="CW24" s="637"/>
      <c r="CX24" s="637"/>
      <c r="CY24" s="638"/>
      <c r="CZ24" s="641">
        <v>41</v>
      </c>
      <c r="DA24" s="642"/>
      <c r="DB24" s="642"/>
      <c r="DC24" s="661"/>
      <c r="DD24" s="686">
        <v>6694926</v>
      </c>
      <c r="DE24" s="637"/>
      <c r="DF24" s="637"/>
      <c r="DG24" s="637"/>
      <c r="DH24" s="637"/>
      <c r="DI24" s="637"/>
      <c r="DJ24" s="637"/>
      <c r="DK24" s="638"/>
      <c r="DL24" s="686">
        <v>6646386</v>
      </c>
      <c r="DM24" s="637"/>
      <c r="DN24" s="637"/>
      <c r="DO24" s="637"/>
      <c r="DP24" s="637"/>
      <c r="DQ24" s="637"/>
      <c r="DR24" s="637"/>
      <c r="DS24" s="637"/>
      <c r="DT24" s="637"/>
      <c r="DU24" s="637"/>
      <c r="DV24" s="638"/>
      <c r="DW24" s="641">
        <v>60.8</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3382429</v>
      </c>
      <c r="CS25" s="683"/>
      <c r="CT25" s="683"/>
      <c r="CU25" s="683"/>
      <c r="CV25" s="683"/>
      <c r="CW25" s="683"/>
      <c r="CX25" s="683"/>
      <c r="CY25" s="684"/>
      <c r="CZ25" s="652">
        <v>14.1</v>
      </c>
      <c r="DA25" s="681"/>
      <c r="DB25" s="681"/>
      <c r="DC25" s="685"/>
      <c r="DD25" s="656">
        <v>3240280</v>
      </c>
      <c r="DE25" s="683"/>
      <c r="DF25" s="683"/>
      <c r="DG25" s="683"/>
      <c r="DH25" s="683"/>
      <c r="DI25" s="683"/>
      <c r="DJ25" s="683"/>
      <c r="DK25" s="684"/>
      <c r="DL25" s="656">
        <v>3220061</v>
      </c>
      <c r="DM25" s="683"/>
      <c r="DN25" s="683"/>
      <c r="DO25" s="683"/>
      <c r="DP25" s="683"/>
      <c r="DQ25" s="683"/>
      <c r="DR25" s="683"/>
      <c r="DS25" s="683"/>
      <c r="DT25" s="683"/>
      <c r="DU25" s="683"/>
      <c r="DV25" s="684"/>
      <c r="DW25" s="652">
        <v>29.5</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11245389</v>
      </c>
      <c r="S26" s="648"/>
      <c r="T26" s="648"/>
      <c r="U26" s="648"/>
      <c r="V26" s="648"/>
      <c r="W26" s="648"/>
      <c r="X26" s="648"/>
      <c r="Y26" s="649"/>
      <c r="Z26" s="650">
        <v>44.9</v>
      </c>
      <c r="AA26" s="650"/>
      <c r="AB26" s="650"/>
      <c r="AC26" s="650"/>
      <c r="AD26" s="651">
        <v>10474656</v>
      </c>
      <c r="AE26" s="651"/>
      <c r="AF26" s="651"/>
      <c r="AG26" s="651"/>
      <c r="AH26" s="651"/>
      <c r="AI26" s="651"/>
      <c r="AJ26" s="651"/>
      <c r="AK26" s="651"/>
      <c r="AL26" s="652">
        <v>99.8</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234</v>
      </c>
      <c r="BP26" s="650"/>
      <c r="BQ26" s="650"/>
      <c r="BR26" s="650"/>
      <c r="BS26" s="656" t="s">
        <v>234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2023832</v>
      </c>
      <c r="CS26" s="648"/>
      <c r="CT26" s="648"/>
      <c r="CU26" s="648"/>
      <c r="CV26" s="648"/>
      <c r="CW26" s="648"/>
      <c r="CX26" s="648"/>
      <c r="CY26" s="649"/>
      <c r="CZ26" s="652">
        <v>8.4</v>
      </c>
      <c r="DA26" s="681"/>
      <c r="DB26" s="681"/>
      <c r="DC26" s="685"/>
      <c r="DD26" s="656">
        <v>1925400</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3765</v>
      </c>
      <c r="S27" s="648"/>
      <c r="T27" s="648"/>
      <c r="U27" s="648"/>
      <c r="V27" s="648"/>
      <c r="W27" s="648"/>
      <c r="X27" s="648"/>
      <c r="Y27" s="649"/>
      <c r="Z27" s="650">
        <v>0</v>
      </c>
      <c r="AA27" s="650"/>
      <c r="AB27" s="650"/>
      <c r="AC27" s="650"/>
      <c r="AD27" s="651">
        <v>3765</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4010405</v>
      </c>
      <c r="BH27" s="648"/>
      <c r="BI27" s="648"/>
      <c r="BJ27" s="648"/>
      <c r="BK27" s="648"/>
      <c r="BL27" s="648"/>
      <c r="BM27" s="648"/>
      <c r="BN27" s="649"/>
      <c r="BO27" s="650">
        <v>100</v>
      </c>
      <c r="BP27" s="650"/>
      <c r="BQ27" s="650"/>
      <c r="BR27" s="650"/>
      <c r="BS27" s="656">
        <v>5159</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4140215</v>
      </c>
      <c r="CS27" s="683"/>
      <c r="CT27" s="683"/>
      <c r="CU27" s="683"/>
      <c r="CV27" s="683"/>
      <c r="CW27" s="683"/>
      <c r="CX27" s="683"/>
      <c r="CY27" s="684"/>
      <c r="CZ27" s="652">
        <v>17.2</v>
      </c>
      <c r="DA27" s="681"/>
      <c r="DB27" s="681"/>
      <c r="DC27" s="685"/>
      <c r="DD27" s="656">
        <v>1167346</v>
      </c>
      <c r="DE27" s="683"/>
      <c r="DF27" s="683"/>
      <c r="DG27" s="683"/>
      <c r="DH27" s="683"/>
      <c r="DI27" s="683"/>
      <c r="DJ27" s="683"/>
      <c r="DK27" s="684"/>
      <c r="DL27" s="656">
        <v>1139025</v>
      </c>
      <c r="DM27" s="683"/>
      <c r="DN27" s="683"/>
      <c r="DO27" s="683"/>
      <c r="DP27" s="683"/>
      <c r="DQ27" s="683"/>
      <c r="DR27" s="683"/>
      <c r="DS27" s="683"/>
      <c r="DT27" s="683"/>
      <c r="DU27" s="683"/>
      <c r="DV27" s="684"/>
      <c r="DW27" s="652">
        <v>10.4</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96163</v>
      </c>
      <c r="S28" s="648"/>
      <c r="T28" s="648"/>
      <c r="U28" s="648"/>
      <c r="V28" s="648"/>
      <c r="W28" s="648"/>
      <c r="X28" s="648"/>
      <c r="Y28" s="649"/>
      <c r="Z28" s="650">
        <v>0.4</v>
      </c>
      <c r="AA28" s="650"/>
      <c r="AB28" s="650"/>
      <c r="AC28" s="650"/>
      <c r="AD28" s="651">
        <v>699</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2338521</v>
      </c>
      <c r="CS28" s="648"/>
      <c r="CT28" s="648"/>
      <c r="CU28" s="648"/>
      <c r="CV28" s="648"/>
      <c r="CW28" s="648"/>
      <c r="CX28" s="648"/>
      <c r="CY28" s="649"/>
      <c r="CZ28" s="652">
        <v>9.6999999999999993</v>
      </c>
      <c r="DA28" s="681"/>
      <c r="DB28" s="681"/>
      <c r="DC28" s="685"/>
      <c r="DD28" s="656">
        <v>2287300</v>
      </c>
      <c r="DE28" s="648"/>
      <c r="DF28" s="648"/>
      <c r="DG28" s="648"/>
      <c r="DH28" s="648"/>
      <c r="DI28" s="648"/>
      <c r="DJ28" s="648"/>
      <c r="DK28" s="649"/>
      <c r="DL28" s="656">
        <v>2287300</v>
      </c>
      <c r="DM28" s="648"/>
      <c r="DN28" s="648"/>
      <c r="DO28" s="648"/>
      <c r="DP28" s="648"/>
      <c r="DQ28" s="648"/>
      <c r="DR28" s="648"/>
      <c r="DS28" s="648"/>
      <c r="DT28" s="648"/>
      <c r="DU28" s="648"/>
      <c r="DV28" s="649"/>
      <c r="DW28" s="652">
        <v>20.9</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156107</v>
      </c>
      <c r="S29" s="648"/>
      <c r="T29" s="648"/>
      <c r="U29" s="648"/>
      <c r="V29" s="648"/>
      <c r="W29" s="648"/>
      <c r="X29" s="648"/>
      <c r="Y29" s="649"/>
      <c r="Z29" s="650">
        <v>0.6</v>
      </c>
      <c r="AA29" s="650"/>
      <c r="AB29" s="650"/>
      <c r="AC29" s="650"/>
      <c r="AD29" s="651">
        <v>3299</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70</v>
      </c>
      <c r="CG29" s="663"/>
      <c r="CH29" s="663"/>
      <c r="CI29" s="663"/>
      <c r="CJ29" s="663"/>
      <c r="CK29" s="663"/>
      <c r="CL29" s="663"/>
      <c r="CM29" s="663"/>
      <c r="CN29" s="663"/>
      <c r="CO29" s="663"/>
      <c r="CP29" s="663"/>
      <c r="CQ29" s="664"/>
      <c r="CR29" s="647">
        <v>2338521</v>
      </c>
      <c r="CS29" s="683"/>
      <c r="CT29" s="683"/>
      <c r="CU29" s="683"/>
      <c r="CV29" s="683"/>
      <c r="CW29" s="683"/>
      <c r="CX29" s="683"/>
      <c r="CY29" s="684"/>
      <c r="CZ29" s="652">
        <v>9.6999999999999993</v>
      </c>
      <c r="DA29" s="681"/>
      <c r="DB29" s="681"/>
      <c r="DC29" s="685"/>
      <c r="DD29" s="656">
        <v>2287300</v>
      </c>
      <c r="DE29" s="683"/>
      <c r="DF29" s="683"/>
      <c r="DG29" s="683"/>
      <c r="DH29" s="683"/>
      <c r="DI29" s="683"/>
      <c r="DJ29" s="683"/>
      <c r="DK29" s="684"/>
      <c r="DL29" s="656">
        <v>2287300</v>
      </c>
      <c r="DM29" s="683"/>
      <c r="DN29" s="683"/>
      <c r="DO29" s="683"/>
      <c r="DP29" s="683"/>
      <c r="DQ29" s="683"/>
      <c r="DR29" s="683"/>
      <c r="DS29" s="683"/>
      <c r="DT29" s="683"/>
      <c r="DU29" s="683"/>
      <c r="DV29" s="684"/>
      <c r="DW29" s="652">
        <v>20.9</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37801</v>
      </c>
      <c r="S30" s="648"/>
      <c r="T30" s="648"/>
      <c r="U30" s="648"/>
      <c r="V30" s="648"/>
      <c r="W30" s="648"/>
      <c r="X30" s="648"/>
      <c r="Y30" s="649"/>
      <c r="Z30" s="650">
        <v>0.2</v>
      </c>
      <c r="AA30" s="650"/>
      <c r="AB30" s="650"/>
      <c r="AC30" s="650"/>
      <c r="AD30" s="651" t="s">
        <v>234</v>
      </c>
      <c r="AE30" s="651"/>
      <c r="AF30" s="651"/>
      <c r="AG30" s="651"/>
      <c r="AH30" s="651"/>
      <c r="AI30" s="651"/>
      <c r="AJ30" s="651"/>
      <c r="AK30" s="651"/>
      <c r="AL30" s="652" t="s">
        <v>234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93"/>
      <c r="CE30" s="694"/>
      <c r="CF30" s="662" t="s">
        <v>308</v>
      </c>
      <c r="CG30" s="663"/>
      <c r="CH30" s="663"/>
      <c r="CI30" s="663"/>
      <c r="CJ30" s="663"/>
      <c r="CK30" s="663"/>
      <c r="CL30" s="663"/>
      <c r="CM30" s="663"/>
      <c r="CN30" s="663"/>
      <c r="CO30" s="663"/>
      <c r="CP30" s="663"/>
      <c r="CQ30" s="664"/>
      <c r="CR30" s="647">
        <v>2245612</v>
      </c>
      <c r="CS30" s="648"/>
      <c r="CT30" s="648"/>
      <c r="CU30" s="648"/>
      <c r="CV30" s="648"/>
      <c r="CW30" s="648"/>
      <c r="CX30" s="648"/>
      <c r="CY30" s="649"/>
      <c r="CZ30" s="652">
        <v>9.3000000000000007</v>
      </c>
      <c r="DA30" s="681"/>
      <c r="DB30" s="681"/>
      <c r="DC30" s="685"/>
      <c r="DD30" s="656">
        <v>2198358</v>
      </c>
      <c r="DE30" s="648"/>
      <c r="DF30" s="648"/>
      <c r="DG30" s="648"/>
      <c r="DH30" s="648"/>
      <c r="DI30" s="648"/>
      <c r="DJ30" s="648"/>
      <c r="DK30" s="649"/>
      <c r="DL30" s="656">
        <v>2198358</v>
      </c>
      <c r="DM30" s="648"/>
      <c r="DN30" s="648"/>
      <c r="DO30" s="648"/>
      <c r="DP30" s="648"/>
      <c r="DQ30" s="648"/>
      <c r="DR30" s="648"/>
      <c r="DS30" s="648"/>
      <c r="DT30" s="648"/>
      <c r="DU30" s="648"/>
      <c r="DV30" s="649"/>
      <c r="DW30" s="652">
        <v>20.100000000000001</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7368083</v>
      </c>
      <c r="S31" s="648"/>
      <c r="T31" s="648"/>
      <c r="U31" s="648"/>
      <c r="V31" s="648"/>
      <c r="W31" s="648"/>
      <c r="X31" s="648"/>
      <c r="Y31" s="649"/>
      <c r="Z31" s="650">
        <v>29.4</v>
      </c>
      <c r="AA31" s="650"/>
      <c r="AB31" s="650"/>
      <c r="AC31" s="650"/>
      <c r="AD31" s="651" t="s">
        <v>129</v>
      </c>
      <c r="AE31" s="651"/>
      <c r="AF31" s="651"/>
      <c r="AG31" s="651"/>
      <c r="AH31" s="651"/>
      <c r="AI31" s="651"/>
      <c r="AJ31" s="651"/>
      <c r="AK31" s="651"/>
      <c r="AL31" s="652" t="s">
        <v>234</v>
      </c>
      <c r="AM31" s="653"/>
      <c r="AN31" s="653"/>
      <c r="AO31" s="654"/>
      <c r="AP31" s="704" t="s">
        <v>310</v>
      </c>
      <c r="AQ31" s="705"/>
      <c r="AR31" s="705"/>
      <c r="AS31" s="705"/>
      <c r="AT31" s="710" t="s">
        <v>311</v>
      </c>
      <c r="AU31" s="231"/>
      <c r="AV31" s="231"/>
      <c r="AW31" s="231"/>
      <c r="AX31" s="633" t="s">
        <v>189</v>
      </c>
      <c r="AY31" s="634"/>
      <c r="AZ31" s="634"/>
      <c r="BA31" s="634"/>
      <c r="BB31" s="634"/>
      <c r="BC31" s="634"/>
      <c r="BD31" s="634"/>
      <c r="BE31" s="634"/>
      <c r="BF31" s="635"/>
      <c r="BG31" s="715">
        <v>97.9</v>
      </c>
      <c r="BH31" s="702"/>
      <c r="BI31" s="702"/>
      <c r="BJ31" s="702"/>
      <c r="BK31" s="702"/>
      <c r="BL31" s="702"/>
      <c r="BM31" s="642">
        <v>94.4</v>
      </c>
      <c r="BN31" s="702"/>
      <c r="BO31" s="702"/>
      <c r="BP31" s="702"/>
      <c r="BQ31" s="703"/>
      <c r="BR31" s="715">
        <v>98.6</v>
      </c>
      <c r="BS31" s="702"/>
      <c r="BT31" s="702"/>
      <c r="BU31" s="702"/>
      <c r="BV31" s="702"/>
      <c r="BW31" s="702"/>
      <c r="BX31" s="642">
        <v>94.9</v>
      </c>
      <c r="BY31" s="702"/>
      <c r="BZ31" s="702"/>
      <c r="CA31" s="702"/>
      <c r="CB31" s="703"/>
      <c r="CD31" s="693"/>
      <c r="CE31" s="694"/>
      <c r="CF31" s="662" t="s">
        <v>312</v>
      </c>
      <c r="CG31" s="663"/>
      <c r="CH31" s="663"/>
      <c r="CI31" s="663"/>
      <c r="CJ31" s="663"/>
      <c r="CK31" s="663"/>
      <c r="CL31" s="663"/>
      <c r="CM31" s="663"/>
      <c r="CN31" s="663"/>
      <c r="CO31" s="663"/>
      <c r="CP31" s="663"/>
      <c r="CQ31" s="664"/>
      <c r="CR31" s="647">
        <v>92909</v>
      </c>
      <c r="CS31" s="683"/>
      <c r="CT31" s="683"/>
      <c r="CU31" s="683"/>
      <c r="CV31" s="683"/>
      <c r="CW31" s="683"/>
      <c r="CX31" s="683"/>
      <c r="CY31" s="684"/>
      <c r="CZ31" s="652">
        <v>0.4</v>
      </c>
      <c r="DA31" s="681"/>
      <c r="DB31" s="681"/>
      <c r="DC31" s="685"/>
      <c r="DD31" s="656">
        <v>88942</v>
      </c>
      <c r="DE31" s="683"/>
      <c r="DF31" s="683"/>
      <c r="DG31" s="683"/>
      <c r="DH31" s="683"/>
      <c r="DI31" s="683"/>
      <c r="DJ31" s="683"/>
      <c r="DK31" s="684"/>
      <c r="DL31" s="656">
        <v>88942</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7" t="s">
        <v>313</v>
      </c>
      <c r="C32" s="698"/>
      <c r="D32" s="698"/>
      <c r="E32" s="698"/>
      <c r="F32" s="698"/>
      <c r="G32" s="698"/>
      <c r="H32" s="698"/>
      <c r="I32" s="698"/>
      <c r="J32" s="698"/>
      <c r="K32" s="698"/>
      <c r="L32" s="698"/>
      <c r="M32" s="698"/>
      <c r="N32" s="698"/>
      <c r="O32" s="698"/>
      <c r="P32" s="698"/>
      <c r="Q32" s="699"/>
      <c r="R32" s="647">
        <v>10211</v>
      </c>
      <c r="S32" s="648"/>
      <c r="T32" s="648"/>
      <c r="U32" s="648"/>
      <c r="V32" s="648"/>
      <c r="W32" s="648"/>
      <c r="X32" s="648"/>
      <c r="Y32" s="649"/>
      <c r="Z32" s="650">
        <v>0</v>
      </c>
      <c r="AA32" s="650"/>
      <c r="AB32" s="650"/>
      <c r="AC32" s="650"/>
      <c r="AD32" s="651">
        <v>10211</v>
      </c>
      <c r="AE32" s="651"/>
      <c r="AF32" s="651"/>
      <c r="AG32" s="651"/>
      <c r="AH32" s="651"/>
      <c r="AI32" s="651"/>
      <c r="AJ32" s="651"/>
      <c r="AK32" s="651"/>
      <c r="AL32" s="652">
        <v>0.1</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98.5</v>
      </c>
      <c r="BH32" s="683"/>
      <c r="BI32" s="683"/>
      <c r="BJ32" s="683"/>
      <c r="BK32" s="683"/>
      <c r="BL32" s="683"/>
      <c r="BM32" s="653">
        <v>94.6</v>
      </c>
      <c r="BN32" s="713"/>
      <c r="BO32" s="713"/>
      <c r="BP32" s="713"/>
      <c r="BQ32" s="714"/>
      <c r="BR32" s="716">
        <v>98.5</v>
      </c>
      <c r="BS32" s="683"/>
      <c r="BT32" s="683"/>
      <c r="BU32" s="683"/>
      <c r="BV32" s="683"/>
      <c r="BW32" s="683"/>
      <c r="BX32" s="653">
        <v>94.4</v>
      </c>
      <c r="BY32" s="713"/>
      <c r="BZ32" s="713"/>
      <c r="CA32" s="713"/>
      <c r="CB32" s="714"/>
      <c r="CD32" s="695"/>
      <c r="CE32" s="696"/>
      <c r="CF32" s="662" t="s">
        <v>316</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2049962</v>
      </c>
      <c r="S33" s="648"/>
      <c r="T33" s="648"/>
      <c r="U33" s="648"/>
      <c r="V33" s="648"/>
      <c r="W33" s="648"/>
      <c r="X33" s="648"/>
      <c r="Y33" s="649"/>
      <c r="Z33" s="650">
        <v>8.1999999999999993</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97.2</v>
      </c>
      <c r="BH33" s="718"/>
      <c r="BI33" s="718"/>
      <c r="BJ33" s="718"/>
      <c r="BK33" s="718"/>
      <c r="BL33" s="718"/>
      <c r="BM33" s="719">
        <v>93.5</v>
      </c>
      <c r="BN33" s="718"/>
      <c r="BO33" s="718"/>
      <c r="BP33" s="718"/>
      <c r="BQ33" s="720"/>
      <c r="BR33" s="717">
        <v>98.5</v>
      </c>
      <c r="BS33" s="718"/>
      <c r="BT33" s="718"/>
      <c r="BU33" s="718"/>
      <c r="BV33" s="718"/>
      <c r="BW33" s="718"/>
      <c r="BX33" s="719">
        <v>94.6</v>
      </c>
      <c r="BY33" s="718"/>
      <c r="BZ33" s="718"/>
      <c r="CA33" s="718"/>
      <c r="CB33" s="720"/>
      <c r="CD33" s="662" t="s">
        <v>319</v>
      </c>
      <c r="CE33" s="663"/>
      <c r="CF33" s="663"/>
      <c r="CG33" s="663"/>
      <c r="CH33" s="663"/>
      <c r="CI33" s="663"/>
      <c r="CJ33" s="663"/>
      <c r="CK33" s="663"/>
      <c r="CL33" s="663"/>
      <c r="CM33" s="663"/>
      <c r="CN33" s="663"/>
      <c r="CO33" s="663"/>
      <c r="CP33" s="663"/>
      <c r="CQ33" s="664"/>
      <c r="CR33" s="647">
        <v>9634335</v>
      </c>
      <c r="CS33" s="683"/>
      <c r="CT33" s="683"/>
      <c r="CU33" s="683"/>
      <c r="CV33" s="683"/>
      <c r="CW33" s="683"/>
      <c r="CX33" s="683"/>
      <c r="CY33" s="684"/>
      <c r="CZ33" s="652">
        <v>40</v>
      </c>
      <c r="DA33" s="681"/>
      <c r="DB33" s="681"/>
      <c r="DC33" s="685"/>
      <c r="DD33" s="656">
        <v>4565077</v>
      </c>
      <c r="DE33" s="683"/>
      <c r="DF33" s="683"/>
      <c r="DG33" s="683"/>
      <c r="DH33" s="683"/>
      <c r="DI33" s="683"/>
      <c r="DJ33" s="683"/>
      <c r="DK33" s="684"/>
      <c r="DL33" s="656">
        <v>3665273</v>
      </c>
      <c r="DM33" s="683"/>
      <c r="DN33" s="683"/>
      <c r="DO33" s="683"/>
      <c r="DP33" s="683"/>
      <c r="DQ33" s="683"/>
      <c r="DR33" s="683"/>
      <c r="DS33" s="683"/>
      <c r="DT33" s="683"/>
      <c r="DU33" s="683"/>
      <c r="DV33" s="684"/>
      <c r="DW33" s="652">
        <v>33.5</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22596</v>
      </c>
      <c r="S34" s="648"/>
      <c r="T34" s="648"/>
      <c r="U34" s="648"/>
      <c r="V34" s="648"/>
      <c r="W34" s="648"/>
      <c r="X34" s="648"/>
      <c r="Y34" s="649"/>
      <c r="Z34" s="650">
        <v>0.1</v>
      </c>
      <c r="AA34" s="650"/>
      <c r="AB34" s="650"/>
      <c r="AC34" s="650"/>
      <c r="AD34" s="651">
        <v>6279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2017553</v>
      </c>
      <c r="CS34" s="648"/>
      <c r="CT34" s="648"/>
      <c r="CU34" s="648"/>
      <c r="CV34" s="648"/>
      <c r="CW34" s="648"/>
      <c r="CX34" s="648"/>
      <c r="CY34" s="649"/>
      <c r="CZ34" s="652">
        <v>8.4</v>
      </c>
      <c r="DA34" s="681"/>
      <c r="DB34" s="681"/>
      <c r="DC34" s="685"/>
      <c r="DD34" s="656">
        <v>1455820</v>
      </c>
      <c r="DE34" s="648"/>
      <c r="DF34" s="648"/>
      <c r="DG34" s="648"/>
      <c r="DH34" s="648"/>
      <c r="DI34" s="648"/>
      <c r="DJ34" s="648"/>
      <c r="DK34" s="649"/>
      <c r="DL34" s="656">
        <v>1370276</v>
      </c>
      <c r="DM34" s="648"/>
      <c r="DN34" s="648"/>
      <c r="DO34" s="648"/>
      <c r="DP34" s="648"/>
      <c r="DQ34" s="648"/>
      <c r="DR34" s="648"/>
      <c r="DS34" s="648"/>
      <c r="DT34" s="648"/>
      <c r="DU34" s="648"/>
      <c r="DV34" s="649"/>
      <c r="DW34" s="652">
        <v>12.5</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150176</v>
      </c>
      <c r="S35" s="648"/>
      <c r="T35" s="648"/>
      <c r="U35" s="648"/>
      <c r="V35" s="648"/>
      <c r="W35" s="648"/>
      <c r="X35" s="648"/>
      <c r="Y35" s="649"/>
      <c r="Z35" s="650">
        <v>0.6</v>
      </c>
      <c r="AA35" s="650"/>
      <c r="AB35" s="650"/>
      <c r="AC35" s="650"/>
      <c r="AD35" s="651" t="s">
        <v>129</v>
      </c>
      <c r="AE35" s="651"/>
      <c r="AF35" s="651"/>
      <c r="AG35" s="651"/>
      <c r="AH35" s="651"/>
      <c r="AI35" s="651"/>
      <c r="AJ35" s="651"/>
      <c r="AK35" s="651"/>
      <c r="AL35" s="652" t="s">
        <v>129</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47656</v>
      </c>
      <c r="CS35" s="683"/>
      <c r="CT35" s="683"/>
      <c r="CU35" s="683"/>
      <c r="CV35" s="683"/>
      <c r="CW35" s="683"/>
      <c r="CX35" s="683"/>
      <c r="CY35" s="684"/>
      <c r="CZ35" s="652">
        <v>0.2</v>
      </c>
      <c r="DA35" s="681"/>
      <c r="DB35" s="681"/>
      <c r="DC35" s="685"/>
      <c r="DD35" s="656">
        <v>43402</v>
      </c>
      <c r="DE35" s="683"/>
      <c r="DF35" s="683"/>
      <c r="DG35" s="683"/>
      <c r="DH35" s="683"/>
      <c r="DI35" s="683"/>
      <c r="DJ35" s="683"/>
      <c r="DK35" s="684"/>
      <c r="DL35" s="656">
        <v>40985</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664645</v>
      </c>
      <c r="S36" s="648"/>
      <c r="T36" s="648"/>
      <c r="U36" s="648"/>
      <c r="V36" s="648"/>
      <c r="W36" s="648"/>
      <c r="X36" s="648"/>
      <c r="Y36" s="649"/>
      <c r="Z36" s="650">
        <v>2.7</v>
      </c>
      <c r="AA36" s="650"/>
      <c r="AB36" s="650"/>
      <c r="AC36" s="650"/>
      <c r="AD36" s="651" t="s">
        <v>129</v>
      </c>
      <c r="AE36" s="651"/>
      <c r="AF36" s="651"/>
      <c r="AG36" s="651"/>
      <c r="AH36" s="651"/>
      <c r="AI36" s="651"/>
      <c r="AJ36" s="651"/>
      <c r="AK36" s="651"/>
      <c r="AL36" s="652" t="s">
        <v>129</v>
      </c>
      <c r="AM36" s="653"/>
      <c r="AN36" s="653"/>
      <c r="AO36" s="654"/>
      <c r="AP36" s="235"/>
      <c r="AQ36" s="721" t="s">
        <v>327</v>
      </c>
      <c r="AR36" s="722"/>
      <c r="AS36" s="722"/>
      <c r="AT36" s="722"/>
      <c r="AU36" s="722"/>
      <c r="AV36" s="722"/>
      <c r="AW36" s="722"/>
      <c r="AX36" s="722"/>
      <c r="AY36" s="723"/>
      <c r="AZ36" s="636">
        <v>2017566</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100344</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5628595</v>
      </c>
      <c r="CS36" s="648"/>
      <c r="CT36" s="648"/>
      <c r="CU36" s="648"/>
      <c r="CV36" s="648"/>
      <c r="CW36" s="648"/>
      <c r="CX36" s="648"/>
      <c r="CY36" s="649"/>
      <c r="CZ36" s="652">
        <v>23.4</v>
      </c>
      <c r="DA36" s="681"/>
      <c r="DB36" s="681"/>
      <c r="DC36" s="685"/>
      <c r="DD36" s="656">
        <v>1481537</v>
      </c>
      <c r="DE36" s="648"/>
      <c r="DF36" s="648"/>
      <c r="DG36" s="648"/>
      <c r="DH36" s="648"/>
      <c r="DI36" s="648"/>
      <c r="DJ36" s="648"/>
      <c r="DK36" s="649"/>
      <c r="DL36" s="656">
        <v>822393</v>
      </c>
      <c r="DM36" s="648"/>
      <c r="DN36" s="648"/>
      <c r="DO36" s="648"/>
      <c r="DP36" s="648"/>
      <c r="DQ36" s="648"/>
      <c r="DR36" s="648"/>
      <c r="DS36" s="648"/>
      <c r="DT36" s="648"/>
      <c r="DU36" s="648"/>
      <c r="DV36" s="649"/>
      <c r="DW36" s="652">
        <v>7.5</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334187</v>
      </c>
      <c r="S37" s="648"/>
      <c r="T37" s="648"/>
      <c r="U37" s="648"/>
      <c r="V37" s="648"/>
      <c r="W37" s="648"/>
      <c r="X37" s="648"/>
      <c r="Y37" s="649"/>
      <c r="Z37" s="650">
        <v>1.3</v>
      </c>
      <c r="AA37" s="650"/>
      <c r="AB37" s="650"/>
      <c r="AC37" s="650"/>
      <c r="AD37" s="651" t="s">
        <v>234</v>
      </c>
      <c r="AE37" s="651"/>
      <c r="AF37" s="651"/>
      <c r="AG37" s="651"/>
      <c r="AH37" s="651"/>
      <c r="AI37" s="651"/>
      <c r="AJ37" s="651"/>
      <c r="AK37" s="651"/>
      <c r="AL37" s="652" t="s">
        <v>129</v>
      </c>
      <c r="AM37" s="653"/>
      <c r="AN37" s="653"/>
      <c r="AO37" s="654"/>
      <c r="AQ37" s="725" t="s">
        <v>331</v>
      </c>
      <c r="AR37" s="726"/>
      <c r="AS37" s="726"/>
      <c r="AT37" s="726"/>
      <c r="AU37" s="726"/>
      <c r="AV37" s="726"/>
      <c r="AW37" s="726"/>
      <c r="AX37" s="726"/>
      <c r="AY37" s="727"/>
      <c r="AZ37" s="647">
        <v>227138</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45680</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402113</v>
      </c>
      <c r="CS37" s="683"/>
      <c r="CT37" s="683"/>
      <c r="CU37" s="683"/>
      <c r="CV37" s="683"/>
      <c r="CW37" s="683"/>
      <c r="CX37" s="683"/>
      <c r="CY37" s="684"/>
      <c r="CZ37" s="652">
        <v>1.7</v>
      </c>
      <c r="DA37" s="681"/>
      <c r="DB37" s="681"/>
      <c r="DC37" s="685"/>
      <c r="DD37" s="656">
        <v>402113</v>
      </c>
      <c r="DE37" s="683"/>
      <c r="DF37" s="683"/>
      <c r="DG37" s="683"/>
      <c r="DH37" s="683"/>
      <c r="DI37" s="683"/>
      <c r="DJ37" s="683"/>
      <c r="DK37" s="684"/>
      <c r="DL37" s="656">
        <v>402113</v>
      </c>
      <c r="DM37" s="683"/>
      <c r="DN37" s="683"/>
      <c r="DO37" s="683"/>
      <c r="DP37" s="683"/>
      <c r="DQ37" s="683"/>
      <c r="DR37" s="683"/>
      <c r="DS37" s="683"/>
      <c r="DT37" s="683"/>
      <c r="DU37" s="683"/>
      <c r="DV37" s="684"/>
      <c r="DW37" s="652">
        <v>3.7</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249753</v>
      </c>
      <c r="S38" s="648"/>
      <c r="T38" s="648"/>
      <c r="U38" s="648"/>
      <c r="V38" s="648"/>
      <c r="W38" s="648"/>
      <c r="X38" s="648"/>
      <c r="Y38" s="649"/>
      <c r="Z38" s="650">
        <v>1</v>
      </c>
      <c r="AA38" s="650"/>
      <c r="AB38" s="650"/>
      <c r="AC38" s="650"/>
      <c r="AD38" s="651">
        <v>873</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63290</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4574</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1790428</v>
      </c>
      <c r="CS38" s="648"/>
      <c r="CT38" s="648"/>
      <c r="CU38" s="648"/>
      <c r="CV38" s="648"/>
      <c r="CW38" s="648"/>
      <c r="CX38" s="648"/>
      <c r="CY38" s="649"/>
      <c r="CZ38" s="652">
        <v>7.4</v>
      </c>
      <c r="DA38" s="681"/>
      <c r="DB38" s="681"/>
      <c r="DC38" s="685"/>
      <c r="DD38" s="656">
        <v>1500126</v>
      </c>
      <c r="DE38" s="648"/>
      <c r="DF38" s="648"/>
      <c r="DG38" s="648"/>
      <c r="DH38" s="648"/>
      <c r="DI38" s="648"/>
      <c r="DJ38" s="648"/>
      <c r="DK38" s="649"/>
      <c r="DL38" s="656">
        <v>1431619</v>
      </c>
      <c r="DM38" s="648"/>
      <c r="DN38" s="648"/>
      <c r="DO38" s="648"/>
      <c r="DP38" s="648"/>
      <c r="DQ38" s="648"/>
      <c r="DR38" s="648"/>
      <c r="DS38" s="648"/>
      <c r="DT38" s="648"/>
      <c r="DU38" s="648"/>
      <c r="DV38" s="649"/>
      <c r="DW38" s="652">
        <v>13.1</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2642467</v>
      </c>
      <c r="S39" s="648"/>
      <c r="T39" s="648"/>
      <c r="U39" s="648"/>
      <c r="V39" s="648"/>
      <c r="W39" s="648"/>
      <c r="X39" s="648"/>
      <c r="Y39" s="649"/>
      <c r="Z39" s="650">
        <v>10.6</v>
      </c>
      <c r="AA39" s="650"/>
      <c r="AB39" s="650"/>
      <c r="AC39" s="650"/>
      <c r="AD39" s="651" t="s">
        <v>129</v>
      </c>
      <c r="AE39" s="651"/>
      <c r="AF39" s="651"/>
      <c r="AG39" s="651"/>
      <c r="AH39" s="651"/>
      <c r="AI39" s="651"/>
      <c r="AJ39" s="651"/>
      <c r="AK39" s="651"/>
      <c r="AL39" s="652" t="s">
        <v>234</v>
      </c>
      <c r="AM39" s="653"/>
      <c r="AN39" s="653"/>
      <c r="AO39" s="654"/>
      <c r="AQ39" s="725" t="s">
        <v>339</v>
      </c>
      <c r="AR39" s="726"/>
      <c r="AS39" s="726"/>
      <c r="AT39" s="726"/>
      <c r="AU39" s="726"/>
      <c r="AV39" s="726"/>
      <c r="AW39" s="726"/>
      <c r="AX39" s="726"/>
      <c r="AY39" s="727"/>
      <c r="AZ39" s="647" t="s">
        <v>234</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7077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146603</v>
      </c>
      <c r="CS39" s="683"/>
      <c r="CT39" s="683"/>
      <c r="CU39" s="683"/>
      <c r="CV39" s="683"/>
      <c r="CW39" s="683"/>
      <c r="CX39" s="683"/>
      <c r="CY39" s="684"/>
      <c r="CZ39" s="652">
        <v>0.6</v>
      </c>
      <c r="DA39" s="681"/>
      <c r="DB39" s="681"/>
      <c r="DC39" s="685"/>
      <c r="DD39" s="656">
        <v>84192</v>
      </c>
      <c r="DE39" s="683"/>
      <c r="DF39" s="683"/>
      <c r="DG39" s="683"/>
      <c r="DH39" s="683"/>
      <c r="DI39" s="683"/>
      <c r="DJ39" s="683"/>
      <c r="DK39" s="684"/>
      <c r="DL39" s="656" t="s">
        <v>234</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234</v>
      </c>
      <c r="AA40" s="650"/>
      <c r="AB40" s="650"/>
      <c r="AC40" s="650"/>
      <c r="AD40" s="651" t="s">
        <v>234</v>
      </c>
      <c r="AE40" s="651"/>
      <c r="AF40" s="651"/>
      <c r="AG40" s="651"/>
      <c r="AH40" s="651"/>
      <c r="AI40" s="651"/>
      <c r="AJ40" s="651"/>
      <c r="AK40" s="651"/>
      <c r="AL40" s="652" t="s">
        <v>129</v>
      </c>
      <c r="AM40" s="653"/>
      <c r="AN40" s="653"/>
      <c r="AO40" s="654"/>
      <c r="AQ40" s="725" t="s">
        <v>343</v>
      </c>
      <c r="AR40" s="726"/>
      <c r="AS40" s="726"/>
      <c r="AT40" s="726"/>
      <c r="AU40" s="726"/>
      <c r="AV40" s="726"/>
      <c r="AW40" s="726"/>
      <c r="AX40" s="726"/>
      <c r="AY40" s="727"/>
      <c r="AZ40" s="647" t="s">
        <v>234</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89</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3500</v>
      </c>
      <c r="CS40" s="648"/>
      <c r="CT40" s="648"/>
      <c r="CU40" s="648"/>
      <c r="CV40" s="648"/>
      <c r="CW40" s="648"/>
      <c r="CX40" s="648"/>
      <c r="CY40" s="649"/>
      <c r="CZ40" s="652">
        <v>0</v>
      </c>
      <c r="DA40" s="681"/>
      <c r="DB40" s="681"/>
      <c r="DC40" s="685"/>
      <c r="DD40" s="656" t="s">
        <v>129</v>
      </c>
      <c r="DE40" s="648"/>
      <c r="DF40" s="648"/>
      <c r="DG40" s="648"/>
      <c r="DH40" s="648"/>
      <c r="DI40" s="648"/>
      <c r="DJ40" s="648"/>
      <c r="DK40" s="649"/>
      <c r="DL40" s="656" t="s">
        <v>234</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234</v>
      </c>
      <c r="AA41" s="650"/>
      <c r="AB41" s="650"/>
      <c r="AC41" s="650"/>
      <c r="AD41" s="651" t="s">
        <v>234</v>
      </c>
      <c r="AE41" s="651"/>
      <c r="AF41" s="651"/>
      <c r="AG41" s="651"/>
      <c r="AH41" s="651"/>
      <c r="AI41" s="651"/>
      <c r="AJ41" s="651"/>
      <c r="AK41" s="651"/>
      <c r="AL41" s="652" t="s">
        <v>129</v>
      </c>
      <c r="AM41" s="653"/>
      <c r="AN41" s="653"/>
      <c r="AO41" s="654"/>
      <c r="AQ41" s="725" t="s">
        <v>348</v>
      </c>
      <c r="AR41" s="726"/>
      <c r="AS41" s="726"/>
      <c r="AT41" s="726"/>
      <c r="AU41" s="726"/>
      <c r="AV41" s="726"/>
      <c r="AW41" s="726"/>
      <c r="AX41" s="726"/>
      <c r="AY41" s="727"/>
      <c r="AZ41" s="647">
        <v>353562</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234</v>
      </c>
      <c r="DA41" s="681"/>
      <c r="DB41" s="681"/>
      <c r="DC41" s="685"/>
      <c r="DD41" s="656" t="s">
        <v>234</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431337</v>
      </c>
      <c r="S42" s="648"/>
      <c r="T42" s="648"/>
      <c r="U42" s="648"/>
      <c r="V42" s="648"/>
      <c r="W42" s="648"/>
      <c r="X42" s="648"/>
      <c r="Y42" s="649"/>
      <c r="Z42" s="650">
        <v>1.7</v>
      </c>
      <c r="AA42" s="650"/>
      <c r="AB42" s="650"/>
      <c r="AC42" s="650"/>
      <c r="AD42" s="651" t="s">
        <v>234</v>
      </c>
      <c r="AE42" s="651"/>
      <c r="AF42" s="651"/>
      <c r="AG42" s="651"/>
      <c r="AH42" s="651"/>
      <c r="AI42" s="651"/>
      <c r="AJ42" s="651"/>
      <c r="AK42" s="651"/>
      <c r="AL42" s="652" t="s">
        <v>234</v>
      </c>
      <c r="AM42" s="653"/>
      <c r="AN42" s="653"/>
      <c r="AO42" s="654"/>
      <c r="AQ42" s="746" t="s">
        <v>352</v>
      </c>
      <c r="AR42" s="747"/>
      <c r="AS42" s="747"/>
      <c r="AT42" s="747"/>
      <c r="AU42" s="747"/>
      <c r="AV42" s="747"/>
      <c r="AW42" s="747"/>
      <c r="AX42" s="747"/>
      <c r="AY42" s="748"/>
      <c r="AZ42" s="738">
        <v>1373576</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412</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4569757</v>
      </c>
      <c r="CS42" s="648"/>
      <c r="CT42" s="648"/>
      <c r="CU42" s="648"/>
      <c r="CV42" s="648"/>
      <c r="CW42" s="648"/>
      <c r="CX42" s="648"/>
      <c r="CY42" s="649"/>
      <c r="CZ42" s="652">
        <v>19</v>
      </c>
      <c r="DA42" s="653"/>
      <c r="DB42" s="653"/>
      <c r="DC42" s="665"/>
      <c r="DD42" s="656">
        <v>1198317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355</v>
      </c>
      <c r="C43" s="689"/>
      <c r="D43" s="689"/>
      <c r="E43" s="689"/>
      <c r="F43" s="689"/>
      <c r="G43" s="689"/>
      <c r="H43" s="689"/>
      <c r="I43" s="689"/>
      <c r="J43" s="689"/>
      <c r="K43" s="689"/>
      <c r="L43" s="689"/>
      <c r="M43" s="689"/>
      <c r="N43" s="689"/>
      <c r="O43" s="689"/>
      <c r="P43" s="689"/>
      <c r="Q43" s="690"/>
      <c r="R43" s="738">
        <v>25031305</v>
      </c>
      <c r="S43" s="739"/>
      <c r="T43" s="739"/>
      <c r="U43" s="739"/>
      <c r="V43" s="739"/>
      <c r="W43" s="739"/>
      <c r="X43" s="739"/>
      <c r="Y43" s="740"/>
      <c r="Z43" s="741">
        <v>100</v>
      </c>
      <c r="AA43" s="741"/>
      <c r="AB43" s="741"/>
      <c r="AC43" s="741"/>
      <c r="AD43" s="742">
        <v>10499782</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111524</v>
      </c>
      <c r="CS43" s="683"/>
      <c r="CT43" s="683"/>
      <c r="CU43" s="683"/>
      <c r="CV43" s="683"/>
      <c r="CW43" s="683"/>
      <c r="CX43" s="683"/>
      <c r="CY43" s="684"/>
      <c r="CZ43" s="652">
        <v>0.5</v>
      </c>
      <c r="DA43" s="681"/>
      <c r="DB43" s="681"/>
      <c r="DC43" s="685"/>
      <c r="DD43" s="656">
        <v>111524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3527589</v>
      </c>
      <c r="CS44" s="648"/>
      <c r="CT44" s="648"/>
      <c r="CU44" s="648"/>
      <c r="CV44" s="648"/>
      <c r="CW44" s="648"/>
      <c r="CX44" s="648"/>
      <c r="CY44" s="649"/>
      <c r="CZ44" s="652">
        <v>14.7</v>
      </c>
      <c r="DA44" s="653"/>
      <c r="DB44" s="653"/>
      <c r="DC44" s="665"/>
      <c r="DD44" s="656">
        <v>896129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1261077</v>
      </c>
      <c r="CS45" s="683"/>
      <c r="CT45" s="683"/>
      <c r="CU45" s="683"/>
      <c r="CV45" s="683"/>
      <c r="CW45" s="683"/>
      <c r="CX45" s="683"/>
      <c r="CY45" s="684"/>
      <c r="CZ45" s="652">
        <v>5.2</v>
      </c>
      <c r="DA45" s="681"/>
      <c r="DB45" s="681"/>
      <c r="DC45" s="685"/>
      <c r="DD45" s="656">
        <v>208722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1971302</v>
      </c>
      <c r="CS46" s="648"/>
      <c r="CT46" s="648"/>
      <c r="CU46" s="648"/>
      <c r="CV46" s="648"/>
      <c r="CW46" s="648"/>
      <c r="CX46" s="648"/>
      <c r="CY46" s="649"/>
      <c r="CZ46" s="652">
        <v>8.1999999999999993</v>
      </c>
      <c r="DA46" s="653"/>
      <c r="DB46" s="653"/>
      <c r="DC46" s="665"/>
      <c r="DD46" s="656">
        <v>492228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1042168</v>
      </c>
      <c r="CS47" s="683"/>
      <c r="CT47" s="683"/>
      <c r="CU47" s="683"/>
      <c r="CV47" s="683"/>
      <c r="CW47" s="683"/>
      <c r="CX47" s="683"/>
      <c r="CY47" s="684"/>
      <c r="CZ47" s="652">
        <v>4.3</v>
      </c>
      <c r="DA47" s="681"/>
      <c r="DB47" s="681"/>
      <c r="DC47" s="685"/>
      <c r="DD47" s="656">
        <v>302188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234</v>
      </c>
      <c r="CS48" s="648"/>
      <c r="CT48" s="648"/>
      <c r="CU48" s="648"/>
      <c r="CV48" s="648"/>
      <c r="CW48" s="648"/>
      <c r="CX48" s="648"/>
      <c r="CY48" s="649"/>
      <c r="CZ48" s="652" t="s">
        <v>234</v>
      </c>
      <c r="DA48" s="653"/>
      <c r="DB48" s="653"/>
      <c r="DC48" s="665"/>
      <c r="DD48" s="656" t="s">
        <v>234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24065257</v>
      </c>
      <c r="CS49" s="718"/>
      <c r="CT49" s="718"/>
      <c r="CU49" s="718"/>
      <c r="CV49" s="718"/>
      <c r="CW49" s="718"/>
      <c r="CX49" s="718"/>
      <c r="CY49" s="749"/>
      <c r="CZ49" s="743">
        <v>100</v>
      </c>
      <c r="DA49" s="750"/>
      <c r="DB49" s="750"/>
      <c r="DC49" s="751"/>
      <c r="DD49" s="752">
        <v>12458320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8Z+SFXecEFXe5v8fh4vYZptiqKZoHNv5pKH9q5j2hCTKm3mVv824vll3zx3hYz+omryT3IRFcUXptUnlDnp5A==" saltValue="zlYi52hIrtlXdqt7HWSao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9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25038</v>
      </c>
      <c r="R7" s="783"/>
      <c r="S7" s="783"/>
      <c r="T7" s="783"/>
      <c r="U7" s="783"/>
      <c r="V7" s="783">
        <v>24072</v>
      </c>
      <c r="W7" s="783"/>
      <c r="X7" s="783"/>
      <c r="Y7" s="783"/>
      <c r="Z7" s="783"/>
      <c r="AA7" s="783">
        <v>966</v>
      </c>
      <c r="AB7" s="783"/>
      <c r="AC7" s="783"/>
      <c r="AD7" s="783"/>
      <c r="AE7" s="784"/>
      <c r="AF7" s="785">
        <v>679</v>
      </c>
      <c r="AG7" s="786"/>
      <c r="AH7" s="786"/>
      <c r="AI7" s="786"/>
      <c r="AJ7" s="787"/>
      <c r="AK7" s="822">
        <v>665</v>
      </c>
      <c r="AL7" s="823"/>
      <c r="AM7" s="823"/>
      <c r="AN7" s="823"/>
      <c r="AO7" s="823"/>
      <c r="AP7" s="823">
        <v>22867</v>
      </c>
      <c r="AQ7" s="823"/>
      <c r="AR7" s="823"/>
      <c r="AS7" s="823"/>
      <c r="AT7" s="823"/>
      <c r="AU7" s="824" t="s">
        <v>596</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0</v>
      </c>
      <c r="CI7" s="820"/>
      <c r="CJ7" s="820"/>
      <c r="CK7" s="820"/>
      <c r="CL7" s="821"/>
      <c r="CM7" s="819">
        <v>24</v>
      </c>
      <c r="CN7" s="820"/>
      <c r="CO7" s="820"/>
      <c r="CP7" s="820"/>
      <c r="CQ7" s="821"/>
      <c r="CR7" s="819">
        <v>13</v>
      </c>
      <c r="CS7" s="820"/>
      <c r="CT7" s="820"/>
      <c r="CU7" s="820"/>
      <c r="CV7" s="821"/>
      <c r="CW7" s="819">
        <v>1</v>
      </c>
      <c r="CX7" s="820"/>
      <c r="CY7" s="820"/>
      <c r="CZ7" s="820"/>
      <c r="DA7" s="821"/>
      <c r="DB7" s="819">
        <v>18</v>
      </c>
      <c r="DC7" s="820"/>
      <c r="DD7" s="820"/>
      <c r="DE7" s="820"/>
      <c r="DF7" s="821"/>
      <c r="DG7" s="819">
        <v>67</v>
      </c>
      <c r="DH7" s="820"/>
      <c r="DI7" s="820"/>
      <c r="DJ7" s="820"/>
      <c r="DK7" s="821"/>
      <c r="DL7" s="819" t="s">
        <v>597</v>
      </c>
      <c r="DM7" s="820"/>
      <c r="DN7" s="820"/>
      <c r="DO7" s="820"/>
      <c r="DP7" s="821"/>
      <c r="DQ7" s="819" t="s">
        <v>597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25031</v>
      </c>
      <c r="R23" s="842"/>
      <c r="S23" s="842"/>
      <c r="T23" s="842"/>
      <c r="U23" s="842"/>
      <c r="V23" s="842">
        <v>24065</v>
      </c>
      <c r="W23" s="842"/>
      <c r="X23" s="842"/>
      <c r="Y23" s="842"/>
      <c r="Z23" s="842"/>
      <c r="AA23" s="842">
        <v>966</v>
      </c>
      <c r="AB23" s="842"/>
      <c r="AC23" s="842"/>
      <c r="AD23" s="842"/>
      <c r="AE23" s="843"/>
      <c r="AF23" s="844">
        <v>679</v>
      </c>
      <c r="AG23" s="842"/>
      <c r="AH23" s="842"/>
      <c r="AI23" s="842"/>
      <c r="AJ23" s="845"/>
      <c r="AK23" s="846"/>
      <c r="AL23" s="847"/>
      <c r="AM23" s="847"/>
      <c r="AN23" s="847"/>
      <c r="AO23" s="847"/>
      <c r="AP23" s="842">
        <v>22867</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69">
        <f>V28+AA28</f>
        <v>4136</v>
      </c>
      <c r="R28" s="870"/>
      <c r="S28" s="870"/>
      <c r="T28" s="870"/>
      <c r="U28" s="870"/>
      <c r="V28" s="870">
        <v>4036</v>
      </c>
      <c r="W28" s="870"/>
      <c r="X28" s="870"/>
      <c r="Y28" s="870"/>
      <c r="Z28" s="870"/>
      <c r="AA28" s="870">
        <v>100</v>
      </c>
      <c r="AB28" s="870"/>
      <c r="AC28" s="870"/>
      <c r="AD28" s="870"/>
      <c r="AE28" s="871"/>
      <c r="AF28" s="872">
        <v>100</v>
      </c>
      <c r="AG28" s="870"/>
      <c r="AH28" s="870"/>
      <c r="AI28" s="870"/>
      <c r="AJ28" s="873"/>
      <c r="AK28" s="874">
        <v>354</v>
      </c>
      <c r="AL28" s="875"/>
      <c r="AM28" s="875"/>
      <c r="AN28" s="875"/>
      <c r="AO28" s="875"/>
      <c r="AP28" s="866" t="s">
        <v>597</v>
      </c>
      <c r="AQ28" s="866"/>
      <c r="AR28" s="866"/>
      <c r="AS28" s="866"/>
      <c r="AT28" s="866"/>
      <c r="AU28" s="866" t="s">
        <v>597</v>
      </c>
      <c r="AV28" s="866"/>
      <c r="AW28" s="866"/>
      <c r="AX28" s="866"/>
      <c r="AY28" s="866"/>
      <c r="AZ28" s="866" t="s">
        <v>597</v>
      </c>
      <c r="BA28" s="866"/>
      <c r="BB28" s="866"/>
      <c r="BC28" s="866"/>
      <c r="BD28" s="866"/>
      <c r="BE28" s="867" t="s">
        <v>598</v>
      </c>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76">
        <v>4167</v>
      </c>
      <c r="R29" s="810"/>
      <c r="S29" s="810"/>
      <c r="T29" s="810"/>
      <c r="U29" s="877"/>
      <c r="V29" s="808">
        <v>4114</v>
      </c>
      <c r="W29" s="810"/>
      <c r="X29" s="810"/>
      <c r="Y29" s="810"/>
      <c r="Z29" s="877"/>
      <c r="AA29" s="808">
        <v>53</v>
      </c>
      <c r="AB29" s="810"/>
      <c r="AC29" s="810"/>
      <c r="AD29" s="810"/>
      <c r="AE29" s="811"/>
      <c r="AF29" s="809">
        <v>53</v>
      </c>
      <c r="AG29" s="810"/>
      <c r="AH29" s="810"/>
      <c r="AI29" s="810"/>
      <c r="AJ29" s="811"/>
      <c r="AK29" s="880">
        <v>706</v>
      </c>
      <c r="AL29" s="881"/>
      <c r="AM29" s="881"/>
      <c r="AN29" s="881"/>
      <c r="AO29" s="881"/>
      <c r="AP29" s="882" t="s">
        <v>597</v>
      </c>
      <c r="AQ29" s="882"/>
      <c r="AR29" s="882"/>
      <c r="AS29" s="882"/>
      <c r="AT29" s="882"/>
      <c r="AU29" s="882" t="s">
        <v>597</v>
      </c>
      <c r="AV29" s="882"/>
      <c r="AW29" s="882"/>
      <c r="AX29" s="882"/>
      <c r="AY29" s="882"/>
      <c r="AZ29" s="882" t="s">
        <v>597</v>
      </c>
      <c r="BA29" s="882"/>
      <c r="BB29" s="882"/>
      <c r="BC29" s="882"/>
      <c r="BD29" s="882"/>
      <c r="BE29" s="878"/>
      <c r="BF29" s="878"/>
      <c r="BG29" s="878"/>
      <c r="BH29" s="878"/>
      <c r="BI29" s="879"/>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76">
        <v>457</v>
      </c>
      <c r="R30" s="810"/>
      <c r="S30" s="810"/>
      <c r="T30" s="810"/>
      <c r="U30" s="877"/>
      <c r="V30" s="807">
        <v>455</v>
      </c>
      <c r="W30" s="807"/>
      <c r="X30" s="807"/>
      <c r="Y30" s="807"/>
      <c r="Z30" s="807"/>
      <c r="AA30" s="807">
        <v>2</v>
      </c>
      <c r="AB30" s="807"/>
      <c r="AC30" s="807"/>
      <c r="AD30" s="807"/>
      <c r="AE30" s="808"/>
      <c r="AF30" s="809">
        <v>2</v>
      </c>
      <c r="AG30" s="810"/>
      <c r="AH30" s="810"/>
      <c r="AI30" s="810"/>
      <c r="AJ30" s="811"/>
      <c r="AK30" s="880">
        <v>144</v>
      </c>
      <c r="AL30" s="881"/>
      <c r="AM30" s="881"/>
      <c r="AN30" s="881"/>
      <c r="AO30" s="881"/>
      <c r="AP30" s="882" t="s">
        <v>597</v>
      </c>
      <c r="AQ30" s="882"/>
      <c r="AR30" s="882"/>
      <c r="AS30" s="882"/>
      <c r="AT30" s="882"/>
      <c r="AU30" s="882" t="s">
        <v>597</v>
      </c>
      <c r="AV30" s="882"/>
      <c r="AW30" s="882"/>
      <c r="AX30" s="882"/>
      <c r="AY30" s="882"/>
      <c r="AZ30" s="882" t="s">
        <v>597</v>
      </c>
      <c r="BA30" s="882"/>
      <c r="BB30" s="882"/>
      <c r="BC30" s="882"/>
      <c r="BD30" s="882"/>
      <c r="BE30" s="878"/>
      <c r="BF30" s="878"/>
      <c r="BG30" s="878"/>
      <c r="BH30" s="878"/>
      <c r="BI30" s="879"/>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7">
        <v>876</v>
      </c>
      <c r="R31" s="807"/>
      <c r="S31" s="807"/>
      <c r="T31" s="807"/>
      <c r="U31" s="807"/>
      <c r="V31" s="807">
        <v>768</v>
      </c>
      <c r="W31" s="807"/>
      <c r="X31" s="807"/>
      <c r="Y31" s="807"/>
      <c r="Z31" s="807"/>
      <c r="AA31" s="808">
        <v>108</v>
      </c>
      <c r="AB31" s="810"/>
      <c r="AC31" s="810"/>
      <c r="AD31" s="810"/>
      <c r="AE31" s="811"/>
      <c r="AF31" s="809">
        <v>433</v>
      </c>
      <c r="AG31" s="810"/>
      <c r="AH31" s="810"/>
      <c r="AI31" s="810"/>
      <c r="AJ31" s="811"/>
      <c r="AK31" s="880">
        <v>227</v>
      </c>
      <c r="AL31" s="881"/>
      <c r="AM31" s="881"/>
      <c r="AN31" s="881"/>
      <c r="AO31" s="881"/>
      <c r="AP31" s="881">
        <v>3778</v>
      </c>
      <c r="AQ31" s="881"/>
      <c r="AR31" s="881"/>
      <c r="AS31" s="881"/>
      <c r="AT31" s="881"/>
      <c r="AU31" s="881">
        <v>657</v>
      </c>
      <c r="AV31" s="881"/>
      <c r="AW31" s="881"/>
      <c r="AX31" s="881"/>
      <c r="AY31" s="881"/>
      <c r="AZ31" s="882" t="s">
        <v>597</v>
      </c>
      <c r="BA31" s="882"/>
      <c r="BB31" s="882"/>
      <c r="BC31" s="882"/>
      <c r="BD31" s="882"/>
      <c r="BE31" s="878" t="s">
        <v>407</v>
      </c>
      <c r="BF31" s="878"/>
      <c r="BG31" s="878"/>
      <c r="BH31" s="878"/>
      <c r="BI31" s="879"/>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7">
        <v>93</v>
      </c>
      <c r="R32" s="807"/>
      <c r="S32" s="807"/>
      <c r="T32" s="807"/>
      <c r="U32" s="807"/>
      <c r="V32" s="807">
        <v>91</v>
      </c>
      <c r="W32" s="807"/>
      <c r="X32" s="807"/>
      <c r="Y32" s="807"/>
      <c r="Z32" s="807"/>
      <c r="AA32" s="807">
        <v>1</v>
      </c>
      <c r="AB32" s="807"/>
      <c r="AC32" s="807"/>
      <c r="AD32" s="807"/>
      <c r="AE32" s="808"/>
      <c r="AF32" s="809">
        <v>1</v>
      </c>
      <c r="AG32" s="810"/>
      <c r="AH32" s="810"/>
      <c r="AI32" s="810"/>
      <c r="AJ32" s="811"/>
      <c r="AK32" s="880">
        <v>63</v>
      </c>
      <c r="AL32" s="881"/>
      <c r="AM32" s="881"/>
      <c r="AN32" s="881"/>
      <c r="AO32" s="881"/>
      <c r="AP32" s="881">
        <v>289</v>
      </c>
      <c r="AQ32" s="881"/>
      <c r="AR32" s="881"/>
      <c r="AS32" s="881"/>
      <c r="AT32" s="881"/>
      <c r="AU32" s="881">
        <v>289</v>
      </c>
      <c r="AV32" s="881"/>
      <c r="AW32" s="881"/>
      <c r="AX32" s="881"/>
      <c r="AY32" s="881"/>
      <c r="AZ32" s="882" t="s">
        <v>597</v>
      </c>
      <c r="BA32" s="882"/>
      <c r="BB32" s="882"/>
      <c r="BC32" s="882"/>
      <c r="BD32" s="882"/>
      <c r="BE32" s="878" t="s">
        <v>409</v>
      </c>
      <c r="BF32" s="878"/>
      <c r="BG32" s="878"/>
      <c r="BH32" s="878"/>
      <c r="BI32" s="879"/>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09"/>
      <c r="AG50" s="810"/>
      <c r="AH50" s="810"/>
      <c r="AI50" s="810"/>
      <c r="AJ50" s="811"/>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09"/>
      <c r="AG51" s="810"/>
      <c r="AH51" s="810"/>
      <c r="AI51" s="810"/>
      <c r="AJ51" s="811"/>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09"/>
      <c r="AG52" s="810"/>
      <c r="AH52" s="810"/>
      <c r="AI52" s="810"/>
      <c r="AJ52" s="811"/>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09"/>
      <c r="AG53" s="810"/>
      <c r="AH53" s="810"/>
      <c r="AI53" s="810"/>
      <c r="AJ53" s="811"/>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09"/>
      <c r="AG54" s="810"/>
      <c r="AH54" s="810"/>
      <c r="AI54" s="810"/>
      <c r="AJ54" s="811"/>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09"/>
      <c r="AG55" s="810"/>
      <c r="AH55" s="810"/>
      <c r="AI55" s="810"/>
      <c r="AJ55" s="811"/>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09"/>
      <c r="AG56" s="810"/>
      <c r="AH56" s="810"/>
      <c r="AI56" s="810"/>
      <c r="AJ56" s="811"/>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09"/>
      <c r="AG57" s="810"/>
      <c r="AH57" s="810"/>
      <c r="AI57" s="810"/>
      <c r="AJ57" s="811"/>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09"/>
      <c r="AG58" s="810"/>
      <c r="AH58" s="810"/>
      <c r="AI58" s="810"/>
      <c r="AJ58" s="811"/>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09"/>
      <c r="AG59" s="810"/>
      <c r="AH59" s="810"/>
      <c r="AI59" s="810"/>
      <c r="AJ59" s="811"/>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09"/>
      <c r="AG60" s="810"/>
      <c r="AH60" s="810"/>
      <c r="AI60" s="810"/>
      <c r="AJ60" s="811"/>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09"/>
      <c r="AG61" s="810"/>
      <c r="AH61" s="810"/>
      <c r="AI61" s="810"/>
      <c r="AJ61" s="811"/>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09"/>
      <c r="AG62" s="810"/>
      <c r="AH62" s="810"/>
      <c r="AI62" s="810"/>
      <c r="AJ62" s="811"/>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411</v>
      </c>
      <c r="C63" s="839"/>
      <c r="D63" s="839"/>
      <c r="E63" s="839"/>
      <c r="F63" s="839"/>
      <c r="G63" s="839"/>
      <c r="H63" s="839"/>
      <c r="I63" s="839"/>
      <c r="J63" s="839"/>
      <c r="K63" s="839"/>
      <c r="L63" s="839"/>
      <c r="M63" s="839"/>
      <c r="N63" s="839"/>
      <c r="O63" s="839"/>
      <c r="P63" s="840"/>
      <c r="Q63" s="888"/>
      <c r="R63" s="889"/>
      <c r="S63" s="889"/>
      <c r="T63" s="889"/>
      <c r="U63" s="889"/>
      <c r="V63" s="889"/>
      <c r="W63" s="889"/>
      <c r="X63" s="889"/>
      <c r="Y63" s="889"/>
      <c r="Z63" s="889"/>
      <c r="AA63" s="889"/>
      <c r="AB63" s="889"/>
      <c r="AC63" s="889"/>
      <c r="AD63" s="889"/>
      <c r="AE63" s="890"/>
      <c r="AF63" s="891">
        <v>589</v>
      </c>
      <c r="AG63" s="892"/>
      <c r="AH63" s="892"/>
      <c r="AI63" s="892"/>
      <c r="AJ63" s="893"/>
      <c r="AK63" s="894"/>
      <c r="AL63" s="889"/>
      <c r="AM63" s="889"/>
      <c r="AN63" s="889"/>
      <c r="AO63" s="889"/>
      <c r="AP63" s="892">
        <v>4067</v>
      </c>
      <c r="AQ63" s="892"/>
      <c r="AR63" s="892"/>
      <c r="AS63" s="892"/>
      <c r="AT63" s="892"/>
      <c r="AU63" s="892">
        <v>946</v>
      </c>
      <c r="AV63" s="892"/>
      <c r="AW63" s="892"/>
      <c r="AX63" s="892"/>
      <c r="AY63" s="892"/>
      <c r="AZ63" s="896"/>
      <c r="BA63" s="896"/>
      <c r="BB63" s="896"/>
      <c r="BC63" s="896"/>
      <c r="BD63" s="896"/>
      <c r="BE63" s="897"/>
      <c r="BF63" s="897"/>
      <c r="BG63" s="897"/>
      <c r="BH63" s="897"/>
      <c r="BI63" s="898"/>
      <c r="BJ63" s="899" t="s">
        <v>412</v>
      </c>
      <c r="BK63" s="900"/>
      <c r="BL63" s="900"/>
      <c r="BM63" s="900"/>
      <c r="BN63" s="901"/>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2" t="s">
        <v>418</v>
      </c>
      <c r="AG66" s="861"/>
      <c r="AH66" s="861"/>
      <c r="AI66" s="861"/>
      <c r="AJ66" s="903"/>
      <c r="AK66" s="765" t="s">
        <v>419</v>
      </c>
      <c r="AL66" s="789"/>
      <c r="AM66" s="789"/>
      <c r="AN66" s="789"/>
      <c r="AO66" s="790"/>
      <c r="AP66" s="765" t="s">
        <v>420</v>
      </c>
      <c r="AQ66" s="766"/>
      <c r="AR66" s="766"/>
      <c r="AS66" s="766"/>
      <c r="AT66" s="767"/>
      <c r="AU66" s="765" t="s">
        <v>421</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4"/>
      <c r="AG67" s="864"/>
      <c r="AH67" s="864"/>
      <c r="AI67" s="864"/>
      <c r="AJ67" s="905"/>
      <c r="AK67" s="906"/>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21" t="s">
        <v>589</v>
      </c>
      <c r="C68" s="922"/>
      <c r="D68" s="922"/>
      <c r="E68" s="922"/>
      <c r="F68" s="922"/>
      <c r="G68" s="922"/>
      <c r="H68" s="922"/>
      <c r="I68" s="922"/>
      <c r="J68" s="922"/>
      <c r="K68" s="922"/>
      <c r="L68" s="922"/>
      <c r="M68" s="922"/>
      <c r="N68" s="922"/>
      <c r="O68" s="922"/>
      <c r="P68" s="923"/>
      <c r="Q68" s="924">
        <v>1789</v>
      </c>
      <c r="R68" s="925"/>
      <c r="S68" s="925"/>
      <c r="T68" s="925"/>
      <c r="U68" s="925"/>
      <c r="V68" s="925">
        <v>1665</v>
      </c>
      <c r="W68" s="925"/>
      <c r="X68" s="925"/>
      <c r="Y68" s="925"/>
      <c r="Z68" s="925"/>
      <c r="AA68" s="925">
        <v>124</v>
      </c>
      <c r="AB68" s="925"/>
      <c r="AC68" s="925"/>
      <c r="AD68" s="925"/>
      <c r="AE68" s="925"/>
      <c r="AF68" s="925">
        <v>124</v>
      </c>
      <c r="AG68" s="925"/>
      <c r="AH68" s="925"/>
      <c r="AI68" s="925"/>
      <c r="AJ68" s="925"/>
      <c r="AK68" s="925" t="s">
        <v>523</v>
      </c>
      <c r="AL68" s="925"/>
      <c r="AM68" s="925"/>
      <c r="AN68" s="925"/>
      <c r="AO68" s="925"/>
      <c r="AP68" s="916" t="s">
        <v>523</v>
      </c>
      <c r="AQ68" s="917"/>
      <c r="AR68" s="917"/>
      <c r="AS68" s="917"/>
      <c r="AT68" s="918"/>
      <c r="AU68" s="916" t="s">
        <v>523</v>
      </c>
      <c r="AV68" s="917"/>
      <c r="AW68" s="917"/>
      <c r="AX68" s="917"/>
      <c r="AY68" s="918"/>
      <c r="AZ68" s="919"/>
      <c r="BA68" s="919"/>
      <c r="BB68" s="919"/>
      <c r="BC68" s="919"/>
      <c r="BD68" s="920"/>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6" t="s">
        <v>590</v>
      </c>
      <c r="C69" s="927"/>
      <c r="D69" s="927"/>
      <c r="E69" s="927"/>
      <c r="F69" s="927"/>
      <c r="G69" s="927"/>
      <c r="H69" s="927"/>
      <c r="I69" s="927"/>
      <c r="J69" s="927"/>
      <c r="K69" s="927"/>
      <c r="L69" s="927"/>
      <c r="M69" s="927"/>
      <c r="N69" s="927"/>
      <c r="O69" s="927"/>
      <c r="P69" s="928"/>
      <c r="Q69" s="929">
        <v>344</v>
      </c>
      <c r="R69" s="881"/>
      <c r="S69" s="881"/>
      <c r="T69" s="881"/>
      <c r="U69" s="881"/>
      <c r="V69" s="881">
        <v>344</v>
      </c>
      <c r="W69" s="881"/>
      <c r="X69" s="881"/>
      <c r="Y69" s="881"/>
      <c r="Z69" s="881"/>
      <c r="AA69" s="881">
        <v>1</v>
      </c>
      <c r="AB69" s="881"/>
      <c r="AC69" s="881"/>
      <c r="AD69" s="881"/>
      <c r="AE69" s="881"/>
      <c r="AF69" s="881">
        <v>1</v>
      </c>
      <c r="AG69" s="881"/>
      <c r="AH69" s="881"/>
      <c r="AI69" s="881"/>
      <c r="AJ69" s="881"/>
      <c r="AK69" s="881">
        <v>2</v>
      </c>
      <c r="AL69" s="881"/>
      <c r="AM69" s="881"/>
      <c r="AN69" s="881"/>
      <c r="AO69" s="881"/>
      <c r="AP69" s="930" t="s">
        <v>597</v>
      </c>
      <c r="AQ69" s="931"/>
      <c r="AR69" s="931"/>
      <c r="AS69" s="931"/>
      <c r="AT69" s="880"/>
      <c r="AU69" s="930" t="s">
        <v>597</v>
      </c>
      <c r="AV69" s="931"/>
      <c r="AW69" s="931"/>
      <c r="AX69" s="931"/>
      <c r="AY69" s="880"/>
      <c r="AZ69" s="932" t="s">
        <v>599</v>
      </c>
      <c r="BA69" s="932"/>
      <c r="BB69" s="932"/>
      <c r="BC69" s="932"/>
      <c r="BD69" s="933"/>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6" t="s">
        <v>606</v>
      </c>
      <c r="C70" s="927"/>
      <c r="D70" s="927"/>
      <c r="E70" s="927"/>
      <c r="F70" s="927"/>
      <c r="G70" s="927"/>
      <c r="H70" s="927"/>
      <c r="I70" s="927"/>
      <c r="J70" s="927"/>
      <c r="K70" s="927"/>
      <c r="L70" s="927"/>
      <c r="M70" s="927"/>
      <c r="N70" s="927"/>
      <c r="O70" s="927"/>
      <c r="P70" s="928"/>
      <c r="Q70" s="929">
        <v>24</v>
      </c>
      <c r="R70" s="881"/>
      <c r="S70" s="881"/>
      <c r="T70" s="881"/>
      <c r="U70" s="881"/>
      <c r="V70" s="881">
        <v>24</v>
      </c>
      <c r="W70" s="881"/>
      <c r="X70" s="881"/>
      <c r="Y70" s="881"/>
      <c r="Z70" s="881"/>
      <c r="AA70" s="881">
        <v>0</v>
      </c>
      <c r="AB70" s="881"/>
      <c r="AC70" s="881"/>
      <c r="AD70" s="881"/>
      <c r="AE70" s="881"/>
      <c r="AF70" s="881">
        <v>0</v>
      </c>
      <c r="AG70" s="881"/>
      <c r="AH70" s="881"/>
      <c r="AI70" s="881"/>
      <c r="AJ70" s="881"/>
      <c r="AK70" s="881" t="s">
        <v>597</v>
      </c>
      <c r="AL70" s="881"/>
      <c r="AM70" s="881"/>
      <c r="AN70" s="881"/>
      <c r="AO70" s="881"/>
      <c r="AP70" s="930" t="s">
        <v>597</v>
      </c>
      <c r="AQ70" s="931"/>
      <c r="AR70" s="931"/>
      <c r="AS70" s="931"/>
      <c r="AT70" s="880"/>
      <c r="AU70" s="930" t="s">
        <v>597</v>
      </c>
      <c r="AV70" s="931"/>
      <c r="AW70" s="931"/>
      <c r="AX70" s="931"/>
      <c r="AY70" s="880"/>
      <c r="AZ70" s="932"/>
      <c r="BA70" s="932"/>
      <c r="BB70" s="932"/>
      <c r="BC70" s="932"/>
      <c r="BD70" s="933"/>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6" t="s">
        <v>591</v>
      </c>
      <c r="C71" s="927"/>
      <c r="D71" s="927"/>
      <c r="E71" s="927"/>
      <c r="F71" s="927"/>
      <c r="G71" s="927"/>
      <c r="H71" s="927"/>
      <c r="I71" s="927"/>
      <c r="J71" s="927"/>
      <c r="K71" s="927"/>
      <c r="L71" s="927"/>
      <c r="M71" s="927"/>
      <c r="N71" s="927"/>
      <c r="O71" s="927"/>
      <c r="P71" s="928"/>
      <c r="Q71" s="929">
        <v>513</v>
      </c>
      <c r="R71" s="881"/>
      <c r="S71" s="881"/>
      <c r="T71" s="881"/>
      <c r="U71" s="881"/>
      <c r="V71" s="881">
        <v>487</v>
      </c>
      <c r="W71" s="881"/>
      <c r="X71" s="881"/>
      <c r="Y71" s="881"/>
      <c r="Z71" s="881"/>
      <c r="AA71" s="881">
        <v>26</v>
      </c>
      <c r="AB71" s="881"/>
      <c r="AC71" s="881"/>
      <c r="AD71" s="881"/>
      <c r="AE71" s="881"/>
      <c r="AF71" s="881">
        <v>26</v>
      </c>
      <c r="AG71" s="881"/>
      <c r="AH71" s="881"/>
      <c r="AI71" s="881"/>
      <c r="AJ71" s="881"/>
      <c r="AK71" s="881" t="s">
        <v>597</v>
      </c>
      <c r="AL71" s="881"/>
      <c r="AM71" s="881"/>
      <c r="AN71" s="881"/>
      <c r="AO71" s="881"/>
      <c r="AP71" s="930" t="s">
        <v>597</v>
      </c>
      <c r="AQ71" s="931"/>
      <c r="AR71" s="931"/>
      <c r="AS71" s="931"/>
      <c r="AT71" s="880"/>
      <c r="AU71" s="930" t="s">
        <v>597</v>
      </c>
      <c r="AV71" s="931"/>
      <c r="AW71" s="931"/>
      <c r="AX71" s="931"/>
      <c r="AY71" s="880"/>
      <c r="AZ71" s="932"/>
      <c r="BA71" s="932"/>
      <c r="BB71" s="932"/>
      <c r="BC71" s="932"/>
      <c r="BD71" s="933"/>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6" t="s">
        <v>592</v>
      </c>
      <c r="C72" s="927"/>
      <c r="D72" s="927"/>
      <c r="E72" s="927"/>
      <c r="F72" s="927"/>
      <c r="G72" s="927"/>
      <c r="H72" s="927"/>
      <c r="I72" s="927"/>
      <c r="J72" s="927"/>
      <c r="K72" s="927"/>
      <c r="L72" s="927"/>
      <c r="M72" s="927"/>
      <c r="N72" s="927"/>
      <c r="O72" s="927"/>
      <c r="P72" s="928"/>
      <c r="Q72" s="929">
        <v>143</v>
      </c>
      <c r="R72" s="881"/>
      <c r="S72" s="881"/>
      <c r="T72" s="881"/>
      <c r="U72" s="881"/>
      <c r="V72" s="881">
        <v>132</v>
      </c>
      <c r="W72" s="881"/>
      <c r="X72" s="881"/>
      <c r="Y72" s="881"/>
      <c r="Z72" s="881"/>
      <c r="AA72" s="881">
        <v>11</v>
      </c>
      <c r="AB72" s="881"/>
      <c r="AC72" s="881"/>
      <c r="AD72" s="881"/>
      <c r="AE72" s="881"/>
      <c r="AF72" s="881">
        <v>11</v>
      </c>
      <c r="AG72" s="881"/>
      <c r="AH72" s="881"/>
      <c r="AI72" s="881"/>
      <c r="AJ72" s="881"/>
      <c r="AK72" s="881" t="s">
        <v>597</v>
      </c>
      <c r="AL72" s="881"/>
      <c r="AM72" s="881"/>
      <c r="AN72" s="881"/>
      <c r="AO72" s="881"/>
      <c r="AP72" s="930" t="s">
        <v>597</v>
      </c>
      <c r="AQ72" s="931"/>
      <c r="AR72" s="931"/>
      <c r="AS72" s="931"/>
      <c r="AT72" s="880"/>
      <c r="AU72" s="930" t="s">
        <v>597</v>
      </c>
      <c r="AV72" s="931"/>
      <c r="AW72" s="931"/>
      <c r="AX72" s="931"/>
      <c r="AY72" s="880"/>
      <c r="AZ72" s="932"/>
      <c r="BA72" s="932"/>
      <c r="BB72" s="932"/>
      <c r="BC72" s="932"/>
      <c r="BD72" s="933"/>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6" t="s">
        <v>593</v>
      </c>
      <c r="C73" s="927"/>
      <c r="D73" s="927"/>
      <c r="E73" s="927"/>
      <c r="F73" s="927"/>
      <c r="G73" s="927"/>
      <c r="H73" s="927"/>
      <c r="I73" s="927"/>
      <c r="J73" s="927"/>
      <c r="K73" s="927"/>
      <c r="L73" s="927"/>
      <c r="M73" s="927"/>
      <c r="N73" s="927"/>
      <c r="O73" s="927"/>
      <c r="P73" s="928"/>
      <c r="Q73" s="929">
        <v>351</v>
      </c>
      <c r="R73" s="881"/>
      <c r="S73" s="881"/>
      <c r="T73" s="881"/>
      <c r="U73" s="881"/>
      <c r="V73" s="881">
        <v>218</v>
      </c>
      <c r="W73" s="881"/>
      <c r="X73" s="881"/>
      <c r="Y73" s="881"/>
      <c r="Z73" s="881"/>
      <c r="AA73" s="881">
        <v>133</v>
      </c>
      <c r="AB73" s="881"/>
      <c r="AC73" s="881"/>
      <c r="AD73" s="881"/>
      <c r="AE73" s="881"/>
      <c r="AF73" s="881">
        <v>133</v>
      </c>
      <c r="AG73" s="881"/>
      <c r="AH73" s="881"/>
      <c r="AI73" s="881"/>
      <c r="AJ73" s="881"/>
      <c r="AK73" s="881">
        <v>65</v>
      </c>
      <c r="AL73" s="881"/>
      <c r="AM73" s="881"/>
      <c r="AN73" s="881"/>
      <c r="AO73" s="881"/>
      <c r="AP73" s="930" t="s">
        <v>597</v>
      </c>
      <c r="AQ73" s="931"/>
      <c r="AR73" s="931"/>
      <c r="AS73" s="931"/>
      <c r="AT73" s="880"/>
      <c r="AU73" s="930" t="s">
        <v>597</v>
      </c>
      <c r="AV73" s="931"/>
      <c r="AW73" s="931"/>
      <c r="AX73" s="931"/>
      <c r="AY73" s="880"/>
      <c r="AZ73" s="932" t="s">
        <v>600</v>
      </c>
      <c r="BA73" s="932"/>
      <c r="BB73" s="932"/>
      <c r="BC73" s="932"/>
      <c r="BD73" s="933"/>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6" t="s">
        <v>594</v>
      </c>
      <c r="C74" s="927"/>
      <c r="D74" s="927"/>
      <c r="E74" s="927"/>
      <c r="F74" s="927"/>
      <c r="G74" s="927"/>
      <c r="H74" s="927"/>
      <c r="I74" s="927"/>
      <c r="J74" s="927"/>
      <c r="K74" s="927"/>
      <c r="L74" s="927"/>
      <c r="M74" s="927"/>
      <c r="N74" s="927"/>
      <c r="O74" s="927"/>
      <c r="P74" s="928"/>
      <c r="Q74" s="929">
        <v>200866</v>
      </c>
      <c r="R74" s="881"/>
      <c r="S74" s="881"/>
      <c r="T74" s="881"/>
      <c r="U74" s="881"/>
      <c r="V74" s="881">
        <v>188873</v>
      </c>
      <c r="W74" s="881"/>
      <c r="X74" s="881"/>
      <c r="Y74" s="881"/>
      <c r="Z74" s="881"/>
      <c r="AA74" s="881">
        <v>11994</v>
      </c>
      <c r="AB74" s="881"/>
      <c r="AC74" s="881"/>
      <c r="AD74" s="881"/>
      <c r="AE74" s="881"/>
      <c r="AF74" s="881">
        <v>11994</v>
      </c>
      <c r="AG74" s="881"/>
      <c r="AH74" s="881"/>
      <c r="AI74" s="881"/>
      <c r="AJ74" s="881"/>
      <c r="AK74" s="881" t="s">
        <v>597</v>
      </c>
      <c r="AL74" s="881"/>
      <c r="AM74" s="881"/>
      <c r="AN74" s="881"/>
      <c r="AO74" s="881"/>
      <c r="AP74" s="930" t="s">
        <v>597</v>
      </c>
      <c r="AQ74" s="931"/>
      <c r="AR74" s="931"/>
      <c r="AS74" s="931"/>
      <c r="AT74" s="880"/>
      <c r="AU74" s="930" t="s">
        <v>597</v>
      </c>
      <c r="AV74" s="931"/>
      <c r="AW74" s="931"/>
      <c r="AX74" s="931"/>
      <c r="AY74" s="880"/>
      <c r="AZ74" s="932"/>
      <c r="BA74" s="932"/>
      <c r="BB74" s="932"/>
      <c r="BC74" s="932"/>
      <c r="BD74" s="933"/>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6"/>
      <c r="C75" s="927"/>
      <c r="D75" s="927"/>
      <c r="E75" s="927"/>
      <c r="F75" s="927"/>
      <c r="G75" s="927"/>
      <c r="H75" s="927"/>
      <c r="I75" s="927"/>
      <c r="J75" s="927"/>
      <c r="K75" s="927"/>
      <c r="L75" s="927"/>
      <c r="M75" s="927"/>
      <c r="N75" s="927"/>
      <c r="O75" s="927"/>
      <c r="P75" s="928"/>
      <c r="Q75" s="934"/>
      <c r="R75" s="931"/>
      <c r="S75" s="931"/>
      <c r="T75" s="931"/>
      <c r="U75" s="880"/>
      <c r="V75" s="930"/>
      <c r="W75" s="931"/>
      <c r="X75" s="931"/>
      <c r="Y75" s="931"/>
      <c r="Z75" s="880"/>
      <c r="AA75" s="930"/>
      <c r="AB75" s="931"/>
      <c r="AC75" s="931"/>
      <c r="AD75" s="931"/>
      <c r="AE75" s="880"/>
      <c r="AF75" s="930"/>
      <c r="AG75" s="931"/>
      <c r="AH75" s="931"/>
      <c r="AI75" s="931"/>
      <c r="AJ75" s="880"/>
      <c r="AK75" s="930"/>
      <c r="AL75" s="931"/>
      <c r="AM75" s="931"/>
      <c r="AN75" s="931"/>
      <c r="AO75" s="880"/>
      <c r="AP75" s="930"/>
      <c r="AQ75" s="931"/>
      <c r="AR75" s="931"/>
      <c r="AS75" s="931"/>
      <c r="AT75" s="880"/>
      <c r="AU75" s="930"/>
      <c r="AV75" s="931"/>
      <c r="AW75" s="931"/>
      <c r="AX75" s="931"/>
      <c r="AY75" s="880"/>
      <c r="AZ75" s="932"/>
      <c r="BA75" s="932"/>
      <c r="BB75" s="932"/>
      <c r="BC75" s="932"/>
      <c r="BD75" s="933"/>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6"/>
      <c r="C76" s="927"/>
      <c r="D76" s="927"/>
      <c r="E76" s="927"/>
      <c r="F76" s="927"/>
      <c r="G76" s="927"/>
      <c r="H76" s="927"/>
      <c r="I76" s="927"/>
      <c r="J76" s="927"/>
      <c r="K76" s="927"/>
      <c r="L76" s="927"/>
      <c r="M76" s="927"/>
      <c r="N76" s="927"/>
      <c r="O76" s="927"/>
      <c r="P76" s="928"/>
      <c r="Q76" s="934"/>
      <c r="R76" s="931"/>
      <c r="S76" s="931"/>
      <c r="T76" s="931"/>
      <c r="U76" s="880"/>
      <c r="V76" s="930"/>
      <c r="W76" s="931"/>
      <c r="X76" s="931"/>
      <c r="Y76" s="931"/>
      <c r="Z76" s="880"/>
      <c r="AA76" s="930"/>
      <c r="AB76" s="931"/>
      <c r="AC76" s="931"/>
      <c r="AD76" s="931"/>
      <c r="AE76" s="880"/>
      <c r="AF76" s="930"/>
      <c r="AG76" s="931"/>
      <c r="AH76" s="931"/>
      <c r="AI76" s="931"/>
      <c r="AJ76" s="880"/>
      <c r="AK76" s="930"/>
      <c r="AL76" s="931"/>
      <c r="AM76" s="931"/>
      <c r="AN76" s="931"/>
      <c r="AO76" s="880"/>
      <c r="AP76" s="930"/>
      <c r="AQ76" s="931"/>
      <c r="AR76" s="931"/>
      <c r="AS76" s="931"/>
      <c r="AT76" s="880"/>
      <c r="AU76" s="930"/>
      <c r="AV76" s="931"/>
      <c r="AW76" s="931"/>
      <c r="AX76" s="931"/>
      <c r="AY76" s="880"/>
      <c r="AZ76" s="932"/>
      <c r="BA76" s="932"/>
      <c r="BB76" s="932"/>
      <c r="BC76" s="932"/>
      <c r="BD76" s="933"/>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6"/>
      <c r="C77" s="927"/>
      <c r="D77" s="927"/>
      <c r="E77" s="927"/>
      <c r="F77" s="927"/>
      <c r="G77" s="927"/>
      <c r="H77" s="927"/>
      <c r="I77" s="927"/>
      <c r="J77" s="927"/>
      <c r="K77" s="927"/>
      <c r="L77" s="927"/>
      <c r="M77" s="927"/>
      <c r="N77" s="927"/>
      <c r="O77" s="927"/>
      <c r="P77" s="928"/>
      <c r="Q77" s="934"/>
      <c r="R77" s="931"/>
      <c r="S77" s="931"/>
      <c r="T77" s="931"/>
      <c r="U77" s="880"/>
      <c r="V77" s="930"/>
      <c r="W77" s="931"/>
      <c r="X77" s="931"/>
      <c r="Y77" s="931"/>
      <c r="Z77" s="880"/>
      <c r="AA77" s="930"/>
      <c r="AB77" s="931"/>
      <c r="AC77" s="931"/>
      <c r="AD77" s="931"/>
      <c r="AE77" s="880"/>
      <c r="AF77" s="930"/>
      <c r="AG77" s="931"/>
      <c r="AH77" s="931"/>
      <c r="AI77" s="931"/>
      <c r="AJ77" s="880"/>
      <c r="AK77" s="930"/>
      <c r="AL77" s="931"/>
      <c r="AM77" s="931"/>
      <c r="AN77" s="931"/>
      <c r="AO77" s="880"/>
      <c r="AP77" s="930"/>
      <c r="AQ77" s="931"/>
      <c r="AR77" s="931"/>
      <c r="AS77" s="931"/>
      <c r="AT77" s="880"/>
      <c r="AU77" s="930"/>
      <c r="AV77" s="931"/>
      <c r="AW77" s="931"/>
      <c r="AX77" s="931"/>
      <c r="AY77" s="880"/>
      <c r="AZ77" s="932"/>
      <c r="BA77" s="932"/>
      <c r="BB77" s="932"/>
      <c r="BC77" s="932"/>
      <c r="BD77" s="933"/>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6"/>
      <c r="C78" s="927"/>
      <c r="D78" s="927"/>
      <c r="E78" s="927"/>
      <c r="F78" s="927"/>
      <c r="G78" s="927"/>
      <c r="H78" s="927"/>
      <c r="I78" s="927"/>
      <c r="J78" s="927"/>
      <c r="K78" s="927"/>
      <c r="L78" s="927"/>
      <c r="M78" s="927"/>
      <c r="N78" s="927"/>
      <c r="O78" s="927"/>
      <c r="P78" s="928"/>
      <c r="Q78" s="929"/>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32"/>
      <c r="BA78" s="932"/>
      <c r="BB78" s="932"/>
      <c r="BC78" s="932"/>
      <c r="BD78" s="933"/>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6"/>
      <c r="C79" s="927"/>
      <c r="D79" s="927"/>
      <c r="E79" s="927"/>
      <c r="F79" s="927"/>
      <c r="G79" s="927"/>
      <c r="H79" s="927"/>
      <c r="I79" s="927"/>
      <c r="J79" s="927"/>
      <c r="K79" s="927"/>
      <c r="L79" s="927"/>
      <c r="M79" s="927"/>
      <c r="N79" s="927"/>
      <c r="O79" s="927"/>
      <c r="P79" s="928"/>
      <c r="Q79" s="929"/>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32"/>
      <c r="BA79" s="932"/>
      <c r="BB79" s="932"/>
      <c r="BC79" s="932"/>
      <c r="BD79" s="933"/>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6"/>
      <c r="C80" s="927"/>
      <c r="D80" s="927"/>
      <c r="E80" s="927"/>
      <c r="F80" s="927"/>
      <c r="G80" s="927"/>
      <c r="H80" s="927"/>
      <c r="I80" s="927"/>
      <c r="J80" s="927"/>
      <c r="K80" s="927"/>
      <c r="L80" s="927"/>
      <c r="M80" s="927"/>
      <c r="N80" s="927"/>
      <c r="O80" s="927"/>
      <c r="P80" s="928"/>
      <c r="Q80" s="929"/>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32"/>
      <c r="BA80" s="932"/>
      <c r="BB80" s="932"/>
      <c r="BC80" s="932"/>
      <c r="BD80" s="933"/>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6"/>
      <c r="C81" s="927"/>
      <c r="D81" s="927"/>
      <c r="E81" s="927"/>
      <c r="F81" s="927"/>
      <c r="G81" s="927"/>
      <c r="H81" s="927"/>
      <c r="I81" s="927"/>
      <c r="J81" s="927"/>
      <c r="K81" s="927"/>
      <c r="L81" s="927"/>
      <c r="M81" s="927"/>
      <c r="N81" s="927"/>
      <c r="O81" s="927"/>
      <c r="P81" s="928"/>
      <c r="Q81" s="929"/>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32"/>
      <c r="BA81" s="932"/>
      <c r="BB81" s="932"/>
      <c r="BC81" s="932"/>
      <c r="BD81" s="933"/>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6"/>
      <c r="C82" s="927"/>
      <c r="D82" s="927"/>
      <c r="E82" s="927"/>
      <c r="F82" s="927"/>
      <c r="G82" s="927"/>
      <c r="H82" s="927"/>
      <c r="I82" s="927"/>
      <c r="J82" s="927"/>
      <c r="K82" s="927"/>
      <c r="L82" s="927"/>
      <c r="M82" s="927"/>
      <c r="N82" s="927"/>
      <c r="O82" s="927"/>
      <c r="P82" s="928"/>
      <c r="Q82" s="929"/>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32"/>
      <c r="BA82" s="932"/>
      <c r="BB82" s="932"/>
      <c r="BC82" s="932"/>
      <c r="BD82" s="933"/>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6"/>
      <c r="C83" s="927"/>
      <c r="D83" s="927"/>
      <c r="E83" s="927"/>
      <c r="F83" s="927"/>
      <c r="G83" s="927"/>
      <c r="H83" s="927"/>
      <c r="I83" s="927"/>
      <c r="J83" s="927"/>
      <c r="K83" s="927"/>
      <c r="L83" s="927"/>
      <c r="M83" s="927"/>
      <c r="N83" s="927"/>
      <c r="O83" s="927"/>
      <c r="P83" s="928"/>
      <c r="Q83" s="929"/>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32"/>
      <c r="BA83" s="932"/>
      <c r="BB83" s="932"/>
      <c r="BC83" s="932"/>
      <c r="BD83" s="933"/>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6"/>
      <c r="C84" s="927"/>
      <c r="D84" s="927"/>
      <c r="E84" s="927"/>
      <c r="F84" s="927"/>
      <c r="G84" s="927"/>
      <c r="H84" s="927"/>
      <c r="I84" s="927"/>
      <c r="J84" s="927"/>
      <c r="K84" s="927"/>
      <c r="L84" s="927"/>
      <c r="M84" s="927"/>
      <c r="N84" s="927"/>
      <c r="O84" s="927"/>
      <c r="P84" s="928"/>
      <c r="Q84" s="929"/>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32"/>
      <c r="BA84" s="932"/>
      <c r="BB84" s="932"/>
      <c r="BC84" s="932"/>
      <c r="BD84" s="933"/>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6"/>
      <c r="C85" s="927"/>
      <c r="D85" s="927"/>
      <c r="E85" s="927"/>
      <c r="F85" s="927"/>
      <c r="G85" s="927"/>
      <c r="H85" s="927"/>
      <c r="I85" s="927"/>
      <c r="J85" s="927"/>
      <c r="K85" s="927"/>
      <c r="L85" s="927"/>
      <c r="M85" s="927"/>
      <c r="N85" s="927"/>
      <c r="O85" s="927"/>
      <c r="P85" s="928"/>
      <c r="Q85" s="929"/>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32"/>
      <c r="BA85" s="932"/>
      <c r="BB85" s="932"/>
      <c r="BC85" s="932"/>
      <c r="BD85" s="933"/>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6"/>
      <c r="C86" s="927"/>
      <c r="D86" s="927"/>
      <c r="E86" s="927"/>
      <c r="F86" s="927"/>
      <c r="G86" s="927"/>
      <c r="H86" s="927"/>
      <c r="I86" s="927"/>
      <c r="J86" s="927"/>
      <c r="K86" s="927"/>
      <c r="L86" s="927"/>
      <c r="M86" s="927"/>
      <c r="N86" s="927"/>
      <c r="O86" s="927"/>
      <c r="P86" s="928"/>
      <c r="Q86" s="929"/>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32"/>
      <c r="BA86" s="932"/>
      <c r="BB86" s="932"/>
      <c r="BC86" s="932"/>
      <c r="BD86" s="933"/>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390</v>
      </c>
      <c r="B88" s="838" t="s">
        <v>422</v>
      </c>
      <c r="C88" s="839"/>
      <c r="D88" s="839"/>
      <c r="E88" s="839"/>
      <c r="F88" s="839"/>
      <c r="G88" s="839"/>
      <c r="H88" s="839"/>
      <c r="I88" s="839"/>
      <c r="J88" s="839"/>
      <c r="K88" s="839"/>
      <c r="L88" s="839"/>
      <c r="M88" s="839"/>
      <c r="N88" s="839"/>
      <c r="O88" s="839"/>
      <c r="P88" s="840"/>
      <c r="Q88" s="888"/>
      <c r="R88" s="889"/>
      <c r="S88" s="889"/>
      <c r="T88" s="889"/>
      <c r="U88" s="889"/>
      <c r="V88" s="889"/>
      <c r="W88" s="889"/>
      <c r="X88" s="889"/>
      <c r="Y88" s="889"/>
      <c r="Z88" s="889"/>
      <c r="AA88" s="889"/>
      <c r="AB88" s="889"/>
      <c r="AC88" s="889"/>
      <c r="AD88" s="889"/>
      <c r="AE88" s="889"/>
      <c r="AF88" s="892">
        <v>12289</v>
      </c>
      <c r="AG88" s="892"/>
      <c r="AH88" s="892"/>
      <c r="AI88" s="892"/>
      <c r="AJ88" s="892"/>
      <c r="AK88" s="889"/>
      <c r="AL88" s="889"/>
      <c r="AM88" s="889"/>
      <c r="AN88" s="889"/>
      <c r="AO88" s="889"/>
      <c r="AP88" s="892" t="s">
        <v>523</v>
      </c>
      <c r="AQ88" s="892"/>
      <c r="AR88" s="892"/>
      <c r="AS88" s="892"/>
      <c r="AT88" s="892"/>
      <c r="AU88" s="892" t="s">
        <v>523</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423</v>
      </c>
      <c r="BS102" s="839"/>
      <c r="BT102" s="839"/>
      <c r="BU102" s="839"/>
      <c r="BV102" s="839"/>
      <c r="BW102" s="839"/>
      <c r="BX102" s="839"/>
      <c r="BY102" s="839"/>
      <c r="BZ102" s="839"/>
      <c r="CA102" s="839"/>
      <c r="CB102" s="839"/>
      <c r="CC102" s="839"/>
      <c r="CD102" s="839"/>
      <c r="CE102" s="839"/>
      <c r="CF102" s="839"/>
      <c r="CG102" s="840"/>
      <c r="CH102" s="942"/>
      <c r="CI102" s="943"/>
      <c r="CJ102" s="943"/>
      <c r="CK102" s="943"/>
      <c r="CL102" s="944"/>
      <c r="CM102" s="942"/>
      <c r="CN102" s="943"/>
      <c r="CO102" s="943"/>
      <c r="CP102" s="943"/>
      <c r="CQ102" s="944"/>
      <c r="CR102" s="945">
        <v>13</v>
      </c>
      <c r="CS102" s="900"/>
      <c r="CT102" s="900"/>
      <c r="CU102" s="900"/>
      <c r="CV102" s="946"/>
      <c r="CW102" s="945">
        <v>1</v>
      </c>
      <c r="CX102" s="900"/>
      <c r="CY102" s="900"/>
      <c r="CZ102" s="900"/>
      <c r="DA102" s="946"/>
      <c r="DB102" s="945">
        <v>18</v>
      </c>
      <c r="DC102" s="900"/>
      <c r="DD102" s="900"/>
      <c r="DE102" s="900"/>
      <c r="DF102" s="946"/>
      <c r="DG102" s="945">
        <v>67</v>
      </c>
      <c r="DH102" s="900"/>
      <c r="DI102" s="900"/>
      <c r="DJ102" s="900"/>
      <c r="DK102" s="946"/>
      <c r="DL102" s="945" t="s">
        <v>523</v>
      </c>
      <c r="DM102" s="900"/>
      <c r="DN102" s="900"/>
      <c r="DO102" s="900"/>
      <c r="DP102" s="946"/>
      <c r="DQ102" s="945" t="s">
        <v>523</v>
      </c>
      <c r="DR102" s="900"/>
      <c r="DS102" s="900"/>
      <c r="DT102" s="900"/>
      <c r="DU102" s="946"/>
      <c r="DV102" s="969"/>
      <c r="DW102" s="970"/>
      <c r="DX102" s="970"/>
      <c r="DY102" s="970"/>
      <c r="DZ102" s="971"/>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48" customFormat="1" ht="26.25" customHeight="1" x14ac:dyDescent="0.15">
      <c r="A109" s="967" t="s">
        <v>430</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47" t="s">
        <v>431</v>
      </c>
      <c r="AB109" s="948"/>
      <c r="AC109" s="948"/>
      <c r="AD109" s="948"/>
      <c r="AE109" s="949"/>
      <c r="AF109" s="947" t="s">
        <v>432</v>
      </c>
      <c r="AG109" s="948"/>
      <c r="AH109" s="948"/>
      <c r="AI109" s="948"/>
      <c r="AJ109" s="949"/>
      <c r="AK109" s="947" t="s">
        <v>306</v>
      </c>
      <c r="AL109" s="948"/>
      <c r="AM109" s="948"/>
      <c r="AN109" s="948"/>
      <c r="AO109" s="949"/>
      <c r="AP109" s="947" t="s">
        <v>433</v>
      </c>
      <c r="AQ109" s="948"/>
      <c r="AR109" s="948"/>
      <c r="AS109" s="948"/>
      <c r="AT109" s="950"/>
      <c r="AU109" s="967" t="s">
        <v>430</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47" t="s">
        <v>431</v>
      </c>
      <c r="BR109" s="948"/>
      <c r="BS109" s="948"/>
      <c r="BT109" s="948"/>
      <c r="BU109" s="949"/>
      <c r="BV109" s="947" t="s">
        <v>432</v>
      </c>
      <c r="BW109" s="948"/>
      <c r="BX109" s="948"/>
      <c r="BY109" s="948"/>
      <c r="BZ109" s="949"/>
      <c r="CA109" s="947" t="s">
        <v>306</v>
      </c>
      <c r="CB109" s="948"/>
      <c r="CC109" s="948"/>
      <c r="CD109" s="948"/>
      <c r="CE109" s="949"/>
      <c r="CF109" s="968" t="s">
        <v>433</v>
      </c>
      <c r="CG109" s="968"/>
      <c r="CH109" s="968"/>
      <c r="CI109" s="968"/>
      <c r="CJ109" s="968"/>
      <c r="CK109" s="947" t="s">
        <v>434</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47" t="s">
        <v>431</v>
      </c>
      <c r="DH109" s="948"/>
      <c r="DI109" s="948"/>
      <c r="DJ109" s="948"/>
      <c r="DK109" s="949"/>
      <c r="DL109" s="947" t="s">
        <v>432</v>
      </c>
      <c r="DM109" s="948"/>
      <c r="DN109" s="948"/>
      <c r="DO109" s="948"/>
      <c r="DP109" s="949"/>
      <c r="DQ109" s="947" t="s">
        <v>306</v>
      </c>
      <c r="DR109" s="948"/>
      <c r="DS109" s="948"/>
      <c r="DT109" s="948"/>
      <c r="DU109" s="949"/>
      <c r="DV109" s="947" t="s">
        <v>433</v>
      </c>
      <c r="DW109" s="948"/>
      <c r="DX109" s="948"/>
      <c r="DY109" s="948"/>
      <c r="DZ109" s="950"/>
    </row>
    <row r="110" spans="1:131" s="248" customFormat="1" ht="26.25" customHeight="1" x14ac:dyDescent="0.15">
      <c r="A110" s="951" t="s">
        <v>435</v>
      </c>
      <c r="B110" s="952"/>
      <c r="C110" s="952"/>
      <c r="D110" s="952"/>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3"/>
      <c r="AA110" s="954">
        <v>2277062</v>
      </c>
      <c r="AB110" s="955"/>
      <c r="AC110" s="955"/>
      <c r="AD110" s="955"/>
      <c r="AE110" s="956"/>
      <c r="AF110" s="957">
        <v>2286629</v>
      </c>
      <c r="AG110" s="955"/>
      <c r="AH110" s="955"/>
      <c r="AI110" s="955"/>
      <c r="AJ110" s="956"/>
      <c r="AK110" s="957">
        <v>2338521</v>
      </c>
      <c r="AL110" s="955"/>
      <c r="AM110" s="955"/>
      <c r="AN110" s="955"/>
      <c r="AO110" s="956"/>
      <c r="AP110" s="958">
        <v>25.9</v>
      </c>
      <c r="AQ110" s="959"/>
      <c r="AR110" s="959"/>
      <c r="AS110" s="959"/>
      <c r="AT110" s="960"/>
      <c r="AU110" s="961" t="s">
        <v>73</v>
      </c>
      <c r="AV110" s="962"/>
      <c r="AW110" s="962"/>
      <c r="AX110" s="962"/>
      <c r="AY110" s="962"/>
      <c r="AZ110" s="1003" t="s">
        <v>436</v>
      </c>
      <c r="BA110" s="952"/>
      <c r="BB110" s="952"/>
      <c r="BC110" s="952"/>
      <c r="BD110" s="952"/>
      <c r="BE110" s="952"/>
      <c r="BF110" s="952"/>
      <c r="BG110" s="952"/>
      <c r="BH110" s="952"/>
      <c r="BI110" s="952"/>
      <c r="BJ110" s="952"/>
      <c r="BK110" s="952"/>
      <c r="BL110" s="952"/>
      <c r="BM110" s="952"/>
      <c r="BN110" s="952"/>
      <c r="BO110" s="952"/>
      <c r="BP110" s="953"/>
      <c r="BQ110" s="989">
        <v>22609746</v>
      </c>
      <c r="BR110" s="990"/>
      <c r="BS110" s="990"/>
      <c r="BT110" s="990"/>
      <c r="BU110" s="990"/>
      <c r="BV110" s="990">
        <v>22470512</v>
      </c>
      <c r="BW110" s="990"/>
      <c r="BX110" s="990"/>
      <c r="BY110" s="990"/>
      <c r="BZ110" s="990"/>
      <c r="CA110" s="990">
        <v>22867367</v>
      </c>
      <c r="CB110" s="990"/>
      <c r="CC110" s="990"/>
      <c r="CD110" s="990"/>
      <c r="CE110" s="990"/>
      <c r="CF110" s="1004">
        <v>252.8</v>
      </c>
      <c r="CG110" s="1005"/>
      <c r="CH110" s="1005"/>
      <c r="CI110" s="1005"/>
      <c r="CJ110" s="1005"/>
      <c r="CK110" s="1006" t="s">
        <v>437</v>
      </c>
      <c r="CL110" s="1007"/>
      <c r="CM110" s="986" t="s">
        <v>438</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989" t="s">
        <v>412</v>
      </c>
      <c r="DH110" s="990"/>
      <c r="DI110" s="990"/>
      <c r="DJ110" s="990"/>
      <c r="DK110" s="990"/>
      <c r="DL110" s="990" t="s">
        <v>412</v>
      </c>
      <c r="DM110" s="990"/>
      <c r="DN110" s="990"/>
      <c r="DO110" s="990"/>
      <c r="DP110" s="990"/>
      <c r="DQ110" s="990" t="s">
        <v>412</v>
      </c>
      <c r="DR110" s="990"/>
      <c r="DS110" s="990"/>
      <c r="DT110" s="990"/>
      <c r="DU110" s="990"/>
      <c r="DV110" s="991" t="s">
        <v>412</v>
      </c>
      <c r="DW110" s="991"/>
      <c r="DX110" s="991"/>
      <c r="DY110" s="991"/>
      <c r="DZ110" s="992"/>
    </row>
    <row r="111" spans="1:131" s="248" customFormat="1" ht="26.25" customHeight="1" x14ac:dyDescent="0.15">
      <c r="A111" s="993" t="s">
        <v>439</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994"/>
      <c r="Y111" s="994"/>
      <c r="Z111" s="995"/>
      <c r="AA111" s="996" t="s">
        <v>440</v>
      </c>
      <c r="AB111" s="997"/>
      <c r="AC111" s="997"/>
      <c r="AD111" s="997"/>
      <c r="AE111" s="998"/>
      <c r="AF111" s="999" t="s">
        <v>440</v>
      </c>
      <c r="AG111" s="997"/>
      <c r="AH111" s="997"/>
      <c r="AI111" s="997"/>
      <c r="AJ111" s="998"/>
      <c r="AK111" s="999" t="s">
        <v>181</v>
      </c>
      <c r="AL111" s="997"/>
      <c r="AM111" s="997"/>
      <c r="AN111" s="997"/>
      <c r="AO111" s="998"/>
      <c r="AP111" s="1000" t="s">
        <v>441</v>
      </c>
      <c r="AQ111" s="1001"/>
      <c r="AR111" s="1001"/>
      <c r="AS111" s="1001"/>
      <c r="AT111" s="1002"/>
      <c r="AU111" s="963"/>
      <c r="AV111" s="964"/>
      <c r="AW111" s="964"/>
      <c r="AX111" s="964"/>
      <c r="AY111" s="964"/>
      <c r="AZ111" s="1012" t="s">
        <v>442</v>
      </c>
      <c r="BA111" s="1013"/>
      <c r="BB111" s="1013"/>
      <c r="BC111" s="1013"/>
      <c r="BD111" s="1013"/>
      <c r="BE111" s="1013"/>
      <c r="BF111" s="1013"/>
      <c r="BG111" s="1013"/>
      <c r="BH111" s="1013"/>
      <c r="BI111" s="1013"/>
      <c r="BJ111" s="1013"/>
      <c r="BK111" s="1013"/>
      <c r="BL111" s="1013"/>
      <c r="BM111" s="1013"/>
      <c r="BN111" s="1013"/>
      <c r="BO111" s="1013"/>
      <c r="BP111" s="1014"/>
      <c r="BQ111" s="982">
        <v>85399</v>
      </c>
      <c r="BR111" s="983"/>
      <c r="BS111" s="983"/>
      <c r="BT111" s="983"/>
      <c r="BU111" s="983"/>
      <c r="BV111" s="983">
        <v>85399</v>
      </c>
      <c r="BW111" s="983"/>
      <c r="BX111" s="983"/>
      <c r="BY111" s="983"/>
      <c r="BZ111" s="983"/>
      <c r="CA111" s="983">
        <v>85399</v>
      </c>
      <c r="CB111" s="983"/>
      <c r="CC111" s="983"/>
      <c r="CD111" s="983"/>
      <c r="CE111" s="983"/>
      <c r="CF111" s="977">
        <v>0.9</v>
      </c>
      <c r="CG111" s="978"/>
      <c r="CH111" s="978"/>
      <c r="CI111" s="978"/>
      <c r="CJ111" s="978"/>
      <c r="CK111" s="1008"/>
      <c r="CL111" s="1009"/>
      <c r="CM111" s="979" t="s">
        <v>443</v>
      </c>
      <c r="CN111" s="980"/>
      <c r="CO111" s="980"/>
      <c r="CP111" s="980"/>
      <c r="CQ111" s="980"/>
      <c r="CR111" s="980"/>
      <c r="CS111" s="980"/>
      <c r="CT111" s="980"/>
      <c r="CU111" s="980"/>
      <c r="CV111" s="980"/>
      <c r="CW111" s="980"/>
      <c r="CX111" s="980"/>
      <c r="CY111" s="980"/>
      <c r="CZ111" s="980"/>
      <c r="DA111" s="980"/>
      <c r="DB111" s="980"/>
      <c r="DC111" s="980"/>
      <c r="DD111" s="980"/>
      <c r="DE111" s="980"/>
      <c r="DF111" s="981"/>
      <c r="DG111" s="982" t="s">
        <v>129</v>
      </c>
      <c r="DH111" s="983"/>
      <c r="DI111" s="983"/>
      <c r="DJ111" s="983"/>
      <c r="DK111" s="983"/>
      <c r="DL111" s="983" t="s">
        <v>392</v>
      </c>
      <c r="DM111" s="983"/>
      <c r="DN111" s="983"/>
      <c r="DO111" s="983"/>
      <c r="DP111" s="983"/>
      <c r="DQ111" s="983" t="s">
        <v>444</v>
      </c>
      <c r="DR111" s="983"/>
      <c r="DS111" s="983"/>
      <c r="DT111" s="983"/>
      <c r="DU111" s="983"/>
      <c r="DV111" s="984" t="s">
        <v>181</v>
      </c>
      <c r="DW111" s="984"/>
      <c r="DX111" s="984"/>
      <c r="DY111" s="984"/>
      <c r="DZ111" s="985"/>
    </row>
    <row r="112" spans="1:131" s="248" customFormat="1" ht="26.25" customHeight="1" x14ac:dyDescent="0.15">
      <c r="A112" s="1015" t="s">
        <v>445</v>
      </c>
      <c r="B112" s="1016"/>
      <c r="C112" s="1013" t="s">
        <v>446</v>
      </c>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A112" s="1021" t="s">
        <v>444</v>
      </c>
      <c r="AB112" s="1022"/>
      <c r="AC112" s="1022"/>
      <c r="AD112" s="1022"/>
      <c r="AE112" s="1023"/>
      <c r="AF112" s="1024" t="s">
        <v>129</v>
      </c>
      <c r="AG112" s="1022"/>
      <c r="AH112" s="1022"/>
      <c r="AI112" s="1022"/>
      <c r="AJ112" s="1023"/>
      <c r="AK112" s="1024" t="s">
        <v>129</v>
      </c>
      <c r="AL112" s="1022"/>
      <c r="AM112" s="1022"/>
      <c r="AN112" s="1022"/>
      <c r="AO112" s="1023"/>
      <c r="AP112" s="1025" t="s">
        <v>447</v>
      </c>
      <c r="AQ112" s="1026"/>
      <c r="AR112" s="1026"/>
      <c r="AS112" s="1026"/>
      <c r="AT112" s="1027"/>
      <c r="AU112" s="963"/>
      <c r="AV112" s="964"/>
      <c r="AW112" s="964"/>
      <c r="AX112" s="964"/>
      <c r="AY112" s="964"/>
      <c r="AZ112" s="1012" t="s">
        <v>448</v>
      </c>
      <c r="BA112" s="1013"/>
      <c r="BB112" s="1013"/>
      <c r="BC112" s="1013"/>
      <c r="BD112" s="1013"/>
      <c r="BE112" s="1013"/>
      <c r="BF112" s="1013"/>
      <c r="BG112" s="1013"/>
      <c r="BH112" s="1013"/>
      <c r="BI112" s="1013"/>
      <c r="BJ112" s="1013"/>
      <c r="BK112" s="1013"/>
      <c r="BL112" s="1013"/>
      <c r="BM112" s="1013"/>
      <c r="BN112" s="1013"/>
      <c r="BO112" s="1013"/>
      <c r="BP112" s="1014"/>
      <c r="BQ112" s="982">
        <v>1433277</v>
      </c>
      <c r="BR112" s="983"/>
      <c r="BS112" s="983"/>
      <c r="BT112" s="983"/>
      <c r="BU112" s="983"/>
      <c r="BV112" s="983">
        <v>1610586</v>
      </c>
      <c r="BW112" s="983"/>
      <c r="BX112" s="983"/>
      <c r="BY112" s="983"/>
      <c r="BZ112" s="983"/>
      <c r="CA112" s="983">
        <v>946447</v>
      </c>
      <c r="CB112" s="983"/>
      <c r="CC112" s="983"/>
      <c r="CD112" s="983"/>
      <c r="CE112" s="983"/>
      <c r="CF112" s="977">
        <v>10.5</v>
      </c>
      <c r="CG112" s="978"/>
      <c r="CH112" s="978"/>
      <c r="CI112" s="978"/>
      <c r="CJ112" s="978"/>
      <c r="CK112" s="1008"/>
      <c r="CL112" s="1009"/>
      <c r="CM112" s="979" t="s">
        <v>449</v>
      </c>
      <c r="CN112" s="980"/>
      <c r="CO112" s="980"/>
      <c r="CP112" s="980"/>
      <c r="CQ112" s="980"/>
      <c r="CR112" s="980"/>
      <c r="CS112" s="980"/>
      <c r="CT112" s="980"/>
      <c r="CU112" s="980"/>
      <c r="CV112" s="980"/>
      <c r="CW112" s="980"/>
      <c r="CX112" s="980"/>
      <c r="CY112" s="980"/>
      <c r="CZ112" s="980"/>
      <c r="DA112" s="980"/>
      <c r="DB112" s="980"/>
      <c r="DC112" s="980"/>
      <c r="DD112" s="980"/>
      <c r="DE112" s="980"/>
      <c r="DF112" s="981"/>
      <c r="DG112" s="982" t="s">
        <v>450</v>
      </c>
      <c r="DH112" s="983"/>
      <c r="DI112" s="983"/>
      <c r="DJ112" s="983"/>
      <c r="DK112" s="983"/>
      <c r="DL112" s="983" t="s">
        <v>451</v>
      </c>
      <c r="DM112" s="983"/>
      <c r="DN112" s="983"/>
      <c r="DO112" s="983"/>
      <c r="DP112" s="983"/>
      <c r="DQ112" s="983" t="s">
        <v>450</v>
      </c>
      <c r="DR112" s="983"/>
      <c r="DS112" s="983"/>
      <c r="DT112" s="983"/>
      <c r="DU112" s="983"/>
      <c r="DV112" s="984" t="s">
        <v>129</v>
      </c>
      <c r="DW112" s="984"/>
      <c r="DX112" s="984"/>
      <c r="DY112" s="984"/>
      <c r="DZ112" s="985"/>
    </row>
    <row r="113" spans="1:130" s="248" customFormat="1" ht="26.25" customHeight="1" x14ac:dyDescent="0.15">
      <c r="A113" s="1017"/>
      <c r="B113" s="1018"/>
      <c r="C113" s="1013" t="s">
        <v>452</v>
      </c>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A113" s="996">
        <v>130340</v>
      </c>
      <c r="AB113" s="997"/>
      <c r="AC113" s="997"/>
      <c r="AD113" s="997"/>
      <c r="AE113" s="998"/>
      <c r="AF113" s="999">
        <v>137506</v>
      </c>
      <c r="AG113" s="997"/>
      <c r="AH113" s="997"/>
      <c r="AI113" s="997"/>
      <c r="AJ113" s="998"/>
      <c r="AK113" s="999">
        <v>123209</v>
      </c>
      <c r="AL113" s="997"/>
      <c r="AM113" s="997"/>
      <c r="AN113" s="997"/>
      <c r="AO113" s="998"/>
      <c r="AP113" s="1000">
        <v>1.4</v>
      </c>
      <c r="AQ113" s="1001"/>
      <c r="AR113" s="1001"/>
      <c r="AS113" s="1001"/>
      <c r="AT113" s="1002"/>
      <c r="AU113" s="963"/>
      <c r="AV113" s="964"/>
      <c r="AW113" s="964"/>
      <c r="AX113" s="964"/>
      <c r="AY113" s="964"/>
      <c r="AZ113" s="1012" t="s">
        <v>453</v>
      </c>
      <c r="BA113" s="1013"/>
      <c r="BB113" s="1013"/>
      <c r="BC113" s="1013"/>
      <c r="BD113" s="1013"/>
      <c r="BE113" s="1013"/>
      <c r="BF113" s="1013"/>
      <c r="BG113" s="1013"/>
      <c r="BH113" s="1013"/>
      <c r="BI113" s="1013"/>
      <c r="BJ113" s="1013"/>
      <c r="BK113" s="1013"/>
      <c r="BL113" s="1013"/>
      <c r="BM113" s="1013"/>
      <c r="BN113" s="1013"/>
      <c r="BO113" s="1013"/>
      <c r="BP113" s="1014"/>
      <c r="BQ113" s="982" t="s">
        <v>447</v>
      </c>
      <c r="BR113" s="983"/>
      <c r="BS113" s="983"/>
      <c r="BT113" s="983"/>
      <c r="BU113" s="983"/>
      <c r="BV113" s="983" t="s">
        <v>392</v>
      </c>
      <c r="BW113" s="983"/>
      <c r="BX113" s="983"/>
      <c r="BY113" s="983"/>
      <c r="BZ113" s="983"/>
      <c r="CA113" s="983" t="s">
        <v>450</v>
      </c>
      <c r="CB113" s="983"/>
      <c r="CC113" s="983"/>
      <c r="CD113" s="983"/>
      <c r="CE113" s="983"/>
      <c r="CF113" s="977" t="s">
        <v>129</v>
      </c>
      <c r="CG113" s="978"/>
      <c r="CH113" s="978"/>
      <c r="CI113" s="978"/>
      <c r="CJ113" s="978"/>
      <c r="CK113" s="1008"/>
      <c r="CL113" s="1009"/>
      <c r="CM113" s="979" t="s">
        <v>454</v>
      </c>
      <c r="CN113" s="980"/>
      <c r="CO113" s="980"/>
      <c r="CP113" s="980"/>
      <c r="CQ113" s="980"/>
      <c r="CR113" s="980"/>
      <c r="CS113" s="980"/>
      <c r="CT113" s="980"/>
      <c r="CU113" s="980"/>
      <c r="CV113" s="980"/>
      <c r="CW113" s="980"/>
      <c r="CX113" s="980"/>
      <c r="CY113" s="980"/>
      <c r="CZ113" s="980"/>
      <c r="DA113" s="980"/>
      <c r="DB113" s="980"/>
      <c r="DC113" s="980"/>
      <c r="DD113" s="980"/>
      <c r="DE113" s="980"/>
      <c r="DF113" s="981"/>
      <c r="DG113" s="1021" t="s">
        <v>440</v>
      </c>
      <c r="DH113" s="1022"/>
      <c r="DI113" s="1022"/>
      <c r="DJ113" s="1022"/>
      <c r="DK113" s="1023"/>
      <c r="DL113" s="1024" t="s">
        <v>181</v>
      </c>
      <c r="DM113" s="1022"/>
      <c r="DN113" s="1022"/>
      <c r="DO113" s="1022"/>
      <c r="DP113" s="1023"/>
      <c r="DQ113" s="1024" t="s">
        <v>455</v>
      </c>
      <c r="DR113" s="1022"/>
      <c r="DS113" s="1022"/>
      <c r="DT113" s="1022"/>
      <c r="DU113" s="1023"/>
      <c r="DV113" s="1025" t="s">
        <v>181</v>
      </c>
      <c r="DW113" s="1026"/>
      <c r="DX113" s="1026"/>
      <c r="DY113" s="1026"/>
      <c r="DZ113" s="1027"/>
    </row>
    <row r="114" spans="1:130" s="248" customFormat="1" ht="26.25" customHeight="1" x14ac:dyDescent="0.15">
      <c r="A114" s="1017"/>
      <c r="B114" s="1018"/>
      <c r="C114" s="1013" t="s">
        <v>456</v>
      </c>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A114" s="1021">
        <v>3957</v>
      </c>
      <c r="AB114" s="1022"/>
      <c r="AC114" s="1022"/>
      <c r="AD114" s="1022"/>
      <c r="AE114" s="1023"/>
      <c r="AF114" s="1024" t="s">
        <v>457</v>
      </c>
      <c r="AG114" s="1022"/>
      <c r="AH114" s="1022"/>
      <c r="AI114" s="1022"/>
      <c r="AJ114" s="1023"/>
      <c r="AK114" s="1024" t="s">
        <v>129</v>
      </c>
      <c r="AL114" s="1022"/>
      <c r="AM114" s="1022"/>
      <c r="AN114" s="1022"/>
      <c r="AO114" s="1023"/>
      <c r="AP114" s="1025" t="s">
        <v>181</v>
      </c>
      <c r="AQ114" s="1026"/>
      <c r="AR114" s="1026"/>
      <c r="AS114" s="1026"/>
      <c r="AT114" s="1027"/>
      <c r="AU114" s="963"/>
      <c r="AV114" s="964"/>
      <c r="AW114" s="964"/>
      <c r="AX114" s="964"/>
      <c r="AY114" s="964"/>
      <c r="AZ114" s="1012" t="s">
        <v>458</v>
      </c>
      <c r="BA114" s="1013"/>
      <c r="BB114" s="1013"/>
      <c r="BC114" s="1013"/>
      <c r="BD114" s="1013"/>
      <c r="BE114" s="1013"/>
      <c r="BF114" s="1013"/>
      <c r="BG114" s="1013"/>
      <c r="BH114" s="1013"/>
      <c r="BI114" s="1013"/>
      <c r="BJ114" s="1013"/>
      <c r="BK114" s="1013"/>
      <c r="BL114" s="1013"/>
      <c r="BM114" s="1013"/>
      <c r="BN114" s="1013"/>
      <c r="BO114" s="1013"/>
      <c r="BP114" s="1014"/>
      <c r="BQ114" s="982">
        <v>429652</v>
      </c>
      <c r="BR114" s="983"/>
      <c r="BS114" s="983"/>
      <c r="BT114" s="983"/>
      <c r="BU114" s="983"/>
      <c r="BV114" s="983" t="s">
        <v>440</v>
      </c>
      <c r="BW114" s="983"/>
      <c r="BX114" s="983"/>
      <c r="BY114" s="983"/>
      <c r="BZ114" s="983"/>
      <c r="CA114" s="983">
        <v>237071</v>
      </c>
      <c r="CB114" s="983"/>
      <c r="CC114" s="983"/>
      <c r="CD114" s="983"/>
      <c r="CE114" s="983"/>
      <c r="CF114" s="977">
        <v>2.6</v>
      </c>
      <c r="CG114" s="978"/>
      <c r="CH114" s="978"/>
      <c r="CI114" s="978"/>
      <c r="CJ114" s="978"/>
      <c r="CK114" s="1008"/>
      <c r="CL114" s="1009"/>
      <c r="CM114" s="979" t="s">
        <v>459</v>
      </c>
      <c r="CN114" s="980"/>
      <c r="CO114" s="980"/>
      <c r="CP114" s="980"/>
      <c r="CQ114" s="980"/>
      <c r="CR114" s="980"/>
      <c r="CS114" s="980"/>
      <c r="CT114" s="980"/>
      <c r="CU114" s="980"/>
      <c r="CV114" s="980"/>
      <c r="CW114" s="980"/>
      <c r="CX114" s="980"/>
      <c r="CY114" s="980"/>
      <c r="CZ114" s="980"/>
      <c r="DA114" s="980"/>
      <c r="DB114" s="980"/>
      <c r="DC114" s="980"/>
      <c r="DD114" s="980"/>
      <c r="DE114" s="980"/>
      <c r="DF114" s="981"/>
      <c r="DG114" s="1021" t="s">
        <v>181</v>
      </c>
      <c r="DH114" s="1022"/>
      <c r="DI114" s="1022"/>
      <c r="DJ114" s="1022"/>
      <c r="DK114" s="1023"/>
      <c r="DL114" s="1024" t="s">
        <v>181</v>
      </c>
      <c r="DM114" s="1022"/>
      <c r="DN114" s="1022"/>
      <c r="DO114" s="1022"/>
      <c r="DP114" s="1023"/>
      <c r="DQ114" s="1024" t="s">
        <v>444</v>
      </c>
      <c r="DR114" s="1022"/>
      <c r="DS114" s="1022"/>
      <c r="DT114" s="1022"/>
      <c r="DU114" s="1023"/>
      <c r="DV114" s="1025" t="s">
        <v>460</v>
      </c>
      <c r="DW114" s="1026"/>
      <c r="DX114" s="1026"/>
      <c r="DY114" s="1026"/>
      <c r="DZ114" s="1027"/>
    </row>
    <row r="115" spans="1:130" s="248" customFormat="1" ht="26.25" customHeight="1" x14ac:dyDescent="0.15">
      <c r="A115" s="1017"/>
      <c r="B115" s="1018"/>
      <c r="C115" s="1013" t="s">
        <v>461</v>
      </c>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A115" s="996">
        <v>72136</v>
      </c>
      <c r="AB115" s="997"/>
      <c r="AC115" s="997"/>
      <c r="AD115" s="997"/>
      <c r="AE115" s="998"/>
      <c r="AF115" s="999">
        <v>129</v>
      </c>
      <c r="AG115" s="997"/>
      <c r="AH115" s="997"/>
      <c r="AI115" s="997"/>
      <c r="AJ115" s="998"/>
      <c r="AK115" s="999">
        <v>113</v>
      </c>
      <c r="AL115" s="997"/>
      <c r="AM115" s="997"/>
      <c r="AN115" s="997"/>
      <c r="AO115" s="998"/>
      <c r="AP115" s="1000">
        <v>0</v>
      </c>
      <c r="AQ115" s="1001"/>
      <c r="AR115" s="1001"/>
      <c r="AS115" s="1001"/>
      <c r="AT115" s="1002"/>
      <c r="AU115" s="963"/>
      <c r="AV115" s="964"/>
      <c r="AW115" s="964"/>
      <c r="AX115" s="964"/>
      <c r="AY115" s="964"/>
      <c r="AZ115" s="1012" t="s">
        <v>462</v>
      </c>
      <c r="BA115" s="1013"/>
      <c r="BB115" s="1013"/>
      <c r="BC115" s="1013"/>
      <c r="BD115" s="1013"/>
      <c r="BE115" s="1013"/>
      <c r="BF115" s="1013"/>
      <c r="BG115" s="1013"/>
      <c r="BH115" s="1013"/>
      <c r="BI115" s="1013"/>
      <c r="BJ115" s="1013"/>
      <c r="BK115" s="1013"/>
      <c r="BL115" s="1013"/>
      <c r="BM115" s="1013"/>
      <c r="BN115" s="1013"/>
      <c r="BO115" s="1013"/>
      <c r="BP115" s="1014"/>
      <c r="BQ115" s="982">
        <v>9151</v>
      </c>
      <c r="BR115" s="983"/>
      <c r="BS115" s="983"/>
      <c r="BT115" s="983"/>
      <c r="BU115" s="983"/>
      <c r="BV115" s="983">
        <v>6819</v>
      </c>
      <c r="BW115" s="983"/>
      <c r="BX115" s="983"/>
      <c r="BY115" s="983"/>
      <c r="BZ115" s="983"/>
      <c r="CA115" s="983">
        <v>2156</v>
      </c>
      <c r="CB115" s="983"/>
      <c r="CC115" s="983"/>
      <c r="CD115" s="983"/>
      <c r="CE115" s="983"/>
      <c r="CF115" s="977">
        <v>0</v>
      </c>
      <c r="CG115" s="978"/>
      <c r="CH115" s="978"/>
      <c r="CI115" s="978"/>
      <c r="CJ115" s="978"/>
      <c r="CK115" s="1008"/>
      <c r="CL115" s="1009"/>
      <c r="CM115" s="1012" t="s">
        <v>463</v>
      </c>
      <c r="CN115" s="1033"/>
      <c r="CO115" s="1033"/>
      <c r="CP115" s="1033"/>
      <c r="CQ115" s="1033"/>
      <c r="CR115" s="1033"/>
      <c r="CS115" s="1033"/>
      <c r="CT115" s="1033"/>
      <c r="CU115" s="1033"/>
      <c r="CV115" s="1033"/>
      <c r="CW115" s="1033"/>
      <c r="CX115" s="1033"/>
      <c r="CY115" s="1033"/>
      <c r="CZ115" s="1033"/>
      <c r="DA115" s="1033"/>
      <c r="DB115" s="1033"/>
      <c r="DC115" s="1033"/>
      <c r="DD115" s="1033"/>
      <c r="DE115" s="1033"/>
      <c r="DF115" s="1014"/>
      <c r="DG115" s="1021">
        <v>85399</v>
      </c>
      <c r="DH115" s="1022"/>
      <c r="DI115" s="1022"/>
      <c r="DJ115" s="1022"/>
      <c r="DK115" s="1023"/>
      <c r="DL115" s="1024">
        <v>85399</v>
      </c>
      <c r="DM115" s="1022"/>
      <c r="DN115" s="1022"/>
      <c r="DO115" s="1022"/>
      <c r="DP115" s="1023"/>
      <c r="DQ115" s="1024">
        <v>85399</v>
      </c>
      <c r="DR115" s="1022"/>
      <c r="DS115" s="1022"/>
      <c r="DT115" s="1022"/>
      <c r="DU115" s="1023"/>
      <c r="DV115" s="1025">
        <v>0.9</v>
      </c>
      <c r="DW115" s="1026"/>
      <c r="DX115" s="1026"/>
      <c r="DY115" s="1026"/>
      <c r="DZ115" s="1027"/>
    </row>
    <row r="116" spans="1:130" s="248" customFormat="1" ht="26.25" customHeight="1" x14ac:dyDescent="0.15">
      <c r="A116" s="1019"/>
      <c r="B116" s="1020"/>
      <c r="C116" s="1028" t="s">
        <v>464</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181</v>
      </c>
      <c r="AB116" s="1022"/>
      <c r="AC116" s="1022"/>
      <c r="AD116" s="1022"/>
      <c r="AE116" s="1023"/>
      <c r="AF116" s="1024" t="s">
        <v>465</v>
      </c>
      <c r="AG116" s="1022"/>
      <c r="AH116" s="1022"/>
      <c r="AI116" s="1022"/>
      <c r="AJ116" s="1023"/>
      <c r="AK116" s="1024" t="s">
        <v>447</v>
      </c>
      <c r="AL116" s="1022"/>
      <c r="AM116" s="1022"/>
      <c r="AN116" s="1022"/>
      <c r="AO116" s="1023"/>
      <c r="AP116" s="1025" t="s">
        <v>392</v>
      </c>
      <c r="AQ116" s="1026"/>
      <c r="AR116" s="1026"/>
      <c r="AS116" s="1026"/>
      <c r="AT116" s="1027"/>
      <c r="AU116" s="963"/>
      <c r="AV116" s="964"/>
      <c r="AW116" s="964"/>
      <c r="AX116" s="964"/>
      <c r="AY116" s="964"/>
      <c r="AZ116" s="1030" t="s">
        <v>466</v>
      </c>
      <c r="BA116" s="1031"/>
      <c r="BB116" s="1031"/>
      <c r="BC116" s="1031"/>
      <c r="BD116" s="1031"/>
      <c r="BE116" s="1031"/>
      <c r="BF116" s="1031"/>
      <c r="BG116" s="1031"/>
      <c r="BH116" s="1031"/>
      <c r="BI116" s="1031"/>
      <c r="BJ116" s="1031"/>
      <c r="BK116" s="1031"/>
      <c r="BL116" s="1031"/>
      <c r="BM116" s="1031"/>
      <c r="BN116" s="1031"/>
      <c r="BO116" s="1031"/>
      <c r="BP116" s="1032"/>
      <c r="BQ116" s="982" t="s">
        <v>181</v>
      </c>
      <c r="BR116" s="983"/>
      <c r="BS116" s="983"/>
      <c r="BT116" s="983"/>
      <c r="BU116" s="983"/>
      <c r="BV116" s="983" t="s">
        <v>440</v>
      </c>
      <c r="BW116" s="983"/>
      <c r="BX116" s="983"/>
      <c r="BY116" s="983"/>
      <c r="BZ116" s="983"/>
      <c r="CA116" s="983" t="s">
        <v>444</v>
      </c>
      <c r="CB116" s="983"/>
      <c r="CC116" s="983"/>
      <c r="CD116" s="983"/>
      <c r="CE116" s="983"/>
      <c r="CF116" s="977" t="s">
        <v>181</v>
      </c>
      <c r="CG116" s="978"/>
      <c r="CH116" s="978"/>
      <c r="CI116" s="978"/>
      <c r="CJ116" s="978"/>
      <c r="CK116" s="1008"/>
      <c r="CL116" s="1009"/>
      <c r="CM116" s="979" t="s">
        <v>467</v>
      </c>
      <c r="CN116" s="980"/>
      <c r="CO116" s="980"/>
      <c r="CP116" s="980"/>
      <c r="CQ116" s="980"/>
      <c r="CR116" s="980"/>
      <c r="CS116" s="980"/>
      <c r="CT116" s="980"/>
      <c r="CU116" s="980"/>
      <c r="CV116" s="980"/>
      <c r="CW116" s="980"/>
      <c r="CX116" s="980"/>
      <c r="CY116" s="980"/>
      <c r="CZ116" s="980"/>
      <c r="DA116" s="980"/>
      <c r="DB116" s="980"/>
      <c r="DC116" s="980"/>
      <c r="DD116" s="980"/>
      <c r="DE116" s="980"/>
      <c r="DF116" s="981"/>
      <c r="DG116" s="1021" t="s">
        <v>460</v>
      </c>
      <c r="DH116" s="1022"/>
      <c r="DI116" s="1022"/>
      <c r="DJ116" s="1022"/>
      <c r="DK116" s="1023"/>
      <c r="DL116" s="1024" t="s">
        <v>392</v>
      </c>
      <c r="DM116" s="1022"/>
      <c r="DN116" s="1022"/>
      <c r="DO116" s="1022"/>
      <c r="DP116" s="1023"/>
      <c r="DQ116" s="1024" t="s">
        <v>392</v>
      </c>
      <c r="DR116" s="1022"/>
      <c r="DS116" s="1022"/>
      <c r="DT116" s="1022"/>
      <c r="DU116" s="1023"/>
      <c r="DV116" s="1025" t="s">
        <v>441</v>
      </c>
      <c r="DW116" s="1026"/>
      <c r="DX116" s="1026"/>
      <c r="DY116" s="1026"/>
      <c r="DZ116" s="1027"/>
    </row>
    <row r="117" spans="1:130" s="248" customFormat="1" ht="26.25" customHeight="1" x14ac:dyDescent="0.15">
      <c r="A117" s="967" t="s">
        <v>189</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1038" t="s">
        <v>468</v>
      </c>
      <c r="Z117" s="949"/>
      <c r="AA117" s="1039">
        <v>2483495</v>
      </c>
      <c r="AB117" s="1040"/>
      <c r="AC117" s="1040"/>
      <c r="AD117" s="1040"/>
      <c r="AE117" s="1041"/>
      <c r="AF117" s="1042">
        <v>2424264</v>
      </c>
      <c r="AG117" s="1040"/>
      <c r="AH117" s="1040"/>
      <c r="AI117" s="1040"/>
      <c r="AJ117" s="1041"/>
      <c r="AK117" s="1042">
        <v>2461843</v>
      </c>
      <c r="AL117" s="1040"/>
      <c r="AM117" s="1040"/>
      <c r="AN117" s="1040"/>
      <c r="AO117" s="1041"/>
      <c r="AP117" s="1043"/>
      <c r="AQ117" s="1044"/>
      <c r="AR117" s="1044"/>
      <c r="AS117" s="1044"/>
      <c r="AT117" s="1045"/>
      <c r="AU117" s="963"/>
      <c r="AV117" s="964"/>
      <c r="AW117" s="964"/>
      <c r="AX117" s="964"/>
      <c r="AY117" s="964"/>
      <c r="AZ117" s="1030" t="s">
        <v>469</v>
      </c>
      <c r="BA117" s="1031"/>
      <c r="BB117" s="1031"/>
      <c r="BC117" s="1031"/>
      <c r="BD117" s="1031"/>
      <c r="BE117" s="1031"/>
      <c r="BF117" s="1031"/>
      <c r="BG117" s="1031"/>
      <c r="BH117" s="1031"/>
      <c r="BI117" s="1031"/>
      <c r="BJ117" s="1031"/>
      <c r="BK117" s="1031"/>
      <c r="BL117" s="1031"/>
      <c r="BM117" s="1031"/>
      <c r="BN117" s="1031"/>
      <c r="BO117" s="1031"/>
      <c r="BP117" s="1032"/>
      <c r="BQ117" s="982" t="s">
        <v>129</v>
      </c>
      <c r="BR117" s="983"/>
      <c r="BS117" s="983"/>
      <c r="BT117" s="983"/>
      <c r="BU117" s="983"/>
      <c r="BV117" s="983" t="s">
        <v>440</v>
      </c>
      <c r="BW117" s="983"/>
      <c r="BX117" s="983"/>
      <c r="BY117" s="983"/>
      <c r="BZ117" s="983"/>
      <c r="CA117" s="983" t="s">
        <v>451</v>
      </c>
      <c r="CB117" s="983"/>
      <c r="CC117" s="983"/>
      <c r="CD117" s="983"/>
      <c r="CE117" s="983"/>
      <c r="CF117" s="977" t="s">
        <v>470</v>
      </c>
      <c r="CG117" s="978"/>
      <c r="CH117" s="978"/>
      <c r="CI117" s="978"/>
      <c r="CJ117" s="978"/>
      <c r="CK117" s="1008"/>
      <c r="CL117" s="1009"/>
      <c r="CM117" s="979" t="s">
        <v>471</v>
      </c>
      <c r="CN117" s="980"/>
      <c r="CO117" s="980"/>
      <c r="CP117" s="980"/>
      <c r="CQ117" s="980"/>
      <c r="CR117" s="980"/>
      <c r="CS117" s="980"/>
      <c r="CT117" s="980"/>
      <c r="CU117" s="980"/>
      <c r="CV117" s="980"/>
      <c r="CW117" s="980"/>
      <c r="CX117" s="980"/>
      <c r="CY117" s="980"/>
      <c r="CZ117" s="980"/>
      <c r="DA117" s="980"/>
      <c r="DB117" s="980"/>
      <c r="DC117" s="980"/>
      <c r="DD117" s="980"/>
      <c r="DE117" s="980"/>
      <c r="DF117" s="981"/>
      <c r="DG117" s="1021" t="s">
        <v>392</v>
      </c>
      <c r="DH117" s="1022"/>
      <c r="DI117" s="1022"/>
      <c r="DJ117" s="1022"/>
      <c r="DK117" s="1023"/>
      <c r="DL117" s="1024" t="s">
        <v>460</v>
      </c>
      <c r="DM117" s="1022"/>
      <c r="DN117" s="1022"/>
      <c r="DO117" s="1022"/>
      <c r="DP117" s="1023"/>
      <c r="DQ117" s="1024" t="s">
        <v>450</v>
      </c>
      <c r="DR117" s="1022"/>
      <c r="DS117" s="1022"/>
      <c r="DT117" s="1022"/>
      <c r="DU117" s="1023"/>
      <c r="DV117" s="1025" t="s">
        <v>444</v>
      </c>
      <c r="DW117" s="1026"/>
      <c r="DX117" s="1026"/>
      <c r="DY117" s="1026"/>
      <c r="DZ117" s="1027"/>
    </row>
    <row r="118" spans="1:130" s="248" customFormat="1" ht="26.25" customHeight="1" x14ac:dyDescent="0.15">
      <c r="A118" s="967" t="s">
        <v>434</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47" t="s">
        <v>431</v>
      </c>
      <c r="AB118" s="948"/>
      <c r="AC118" s="948"/>
      <c r="AD118" s="948"/>
      <c r="AE118" s="949"/>
      <c r="AF118" s="947" t="s">
        <v>432</v>
      </c>
      <c r="AG118" s="948"/>
      <c r="AH118" s="948"/>
      <c r="AI118" s="948"/>
      <c r="AJ118" s="949"/>
      <c r="AK118" s="947" t="s">
        <v>306</v>
      </c>
      <c r="AL118" s="948"/>
      <c r="AM118" s="948"/>
      <c r="AN118" s="948"/>
      <c r="AO118" s="949"/>
      <c r="AP118" s="1034" t="s">
        <v>433</v>
      </c>
      <c r="AQ118" s="1035"/>
      <c r="AR118" s="1035"/>
      <c r="AS118" s="1035"/>
      <c r="AT118" s="1036"/>
      <c r="AU118" s="963"/>
      <c r="AV118" s="964"/>
      <c r="AW118" s="964"/>
      <c r="AX118" s="964"/>
      <c r="AY118" s="964"/>
      <c r="AZ118" s="1037" t="s">
        <v>472</v>
      </c>
      <c r="BA118" s="1028"/>
      <c r="BB118" s="1028"/>
      <c r="BC118" s="1028"/>
      <c r="BD118" s="1028"/>
      <c r="BE118" s="1028"/>
      <c r="BF118" s="1028"/>
      <c r="BG118" s="1028"/>
      <c r="BH118" s="1028"/>
      <c r="BI118" s="1028"/>
      <c r="BJ118" s="1028"/>
      <c r="BK118" s="1028"/>
      <c r="BL118" s="1028"/>
      <c r="BM118" s="1028"/>
      <c r="BN118" s="1028"/>
      <c r="BO118" s="1028"/>
      <c r="BP118" s="1029"/>
      <c r="BQ118" s="1060" t="s">
        <v>460</v>
      </c>
      <c r="BR118" s="1061"/>
      <c r="BS118" s="1061"/>
      <c r="BT118" s="1061"/>
      <c r="BU118" s="1061"/>
      <c r="BV118" s="1061" t="s">
        <v>451</v>
      </c>
      <c r="BW118" s="1061"/>
      <c r="BX118" s="1061"/>
      <c r="BY118" s="1061"/>
      <c r="BZ118" s="1061"/>
      <c r="CA118" s="1061" t="s">
        <v>392</v>
      </c>
      <c r="CB118" s="1061"/>
      <c r="CC118" s="1061"/>
      <c r="CD118" s="1061"/>
      <c r="CE118" s="1061"/>
      <c r="CF118" s="977" t="s">
        <v>392</v>
      </c>
      <c r="CG118" s="978"/>
      <c r="CH118" s="978"/>
      <c r="CI118" s="978"/>
      <c r="CJ118" s="978"/>
      <c r="CK118" s="1008"/>
      <c r="CL118" s="1009"/>
      <c r="CM118" s="979" t="s">
        <v>473</v>
      </c>
      <c r="CN118" s="980"/>
      <c r="CO118" s="980"/>
      <c r="CP118" s="980"/>
      <c r="CQ118" s="980"/>
      <c r="CR118" s="980"/>
      <c r="CS118" s="980"/>
      <c r="CT118" s="980"/>
      <c r="CU118" s="980"/>
      <c r="CV118" s="980"/>
      <c r="CW118" s="980"/>
      <c r="CX118" s="980"/>
      <c r="CY118" s="980"/>
      <c r="CZ118" s="980"/>
      <c r="DA118" s="980"/>
      <c r="DB118" s="980"/>
      <c r="DC118" s="980"/>
      <c r="DD118" s="980"/>
      <c r="DE118" s="980"/>
      <c r="DF118" s="981"/>
      <c r="DG118" s="1021" t="s">
        <v>444</v>
      </c>
      <c r="DH118" s="1022"/>
      <c r="DI118" s="1022"/>
      <c r="DJ118" s="1022"/>
      <c r="DK118" s="1023"/>
      <c r="DL118" s="1024" t="s">
        <v>444</v>
      </c>
      <c r="DM118" s="1022"/>
      <c r="DN118" s="1022"/>
      <c r="DO118" s="1022"/>
      <c r="DP118" s="1023"/>
      <c r="DQ118" s="1024" t="s">
        <v>450</v>
      </c>
      <c r="DR118" s="1022"/>
      <c r="DS118" s="1022"/>
      <c r="DT118" s="1022"/>
      <c r="DU118" s="1023"/>
      <c r="DV118" s="1025" t="s">
        <v>450</v>
      </c>
      <c r="DW118" s="1026"/>
      <c r="DX118" s="1026"/>
      <c r="DY118" s="1026"/>
      <c r="DZ118" s="1027"/>
    </row>
    <row r="119" spans="1:130" s="248" customFormat="1" ht="26.25" customHeight="1" x14ac:dyDescent="0.15">
      <c r="A119" s="1121" t="s">
        <v>437</v>
      </c>
      <c r="B119" s="1007"/>
      <c r="C119" s="986" t="s">
        <v>438</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54" t="s">
        <v>444</v>
      </c>
      <c r="AB119" s="955"/>
      <c r="AC119" s="955"/>
      <c r="AD119" s="955"/>
      <c r="AE119" s="956"/>
      <c r="AF119" s="957" t="s">
        <v>470</v>
      </c>
      <c r="AG119" s="955"/>
      <c r="AH119" s="955"/>
      <c r="AI119" s="955"/>
      <c r="AJ119" s="956"/>
      <c r="AK119" s="957" t="s">
        <v>451</v>
      </c>
      <c r="AL119" s="955"/>
      <c r="AM119" s="955"/>
      <c r="AN119" s="955"/>
      <c r="AO119" s="956"/>
      <c r="AP119" s="958" t="s">
        <v>441</v>
      </c>
      <c r="AQ119" s="959"/>
      <c r="AR119" s="959"/>
      <c r="AS119" s="959"/>
      <c r="AT119" s="960"/>
      <c r="AU119" s="965"/>
      <c r="AV119" s="966"/>
      <c r="AW119" s="966"/>
      <c r="AX119" s="966"/>
      <c r="AY119" s="966"/>
      <c r="AZ119" s="279" t="s">
        <v>189</v>
      </c>
      <c r="BA119" s="279"/>
      <c r="BB119" s="279"/>
      <c r="BC119" s="279"/>
      <c r="BD119" s="279"/>
      <c r="BE119" s="279"/>
      <c r="BF119" s="279"/>
      <c r="BG119" s="279"/>
      <c r="BH119" s="279"/>
      <c r="BI119" s="279"/>
      <c r="BJ119" s="279"/>
      <c r="BK119" s="279"/>
      <c r="BL119" s="279"/>
      <c r="BM119" s="279"/>
      <c r="BN119" s="279"/>
      <c r="BO119" s="1038" t="s">
        <v>474</v>
      </c>
      <c r="BP119" s="1069"/>
      <c r="BQ119" s="1060">
        <v>24567225</v>
      </c>
      <c r="BR119" s="1061"/>
      <c r="BS119" s="1061"/>
      <c r="BT119" s="1061"/>
      <c r="BU119" s="1061"/>
      <c r="BV119" s="1061">
        <v>24173316</v>
      </c>
      <c r="BW119" s="1061"/>
      <c r="BX119" s="1061"/>
      <c r="BY119" s="1061"/>
      <c r="BZ119" s="1061"/>
      <c r="CA119" s="1061">
        <v>24138440</v>
      </c>
      <c r="CB119" s="1061"/>
      <c r="CC119" s="1061"/>
      <c r="CD119" s="1061"/>
      <c r="CE119" s="1061"/>
      <c r="CF119" s="1062"/>
      <c r="CG119" s="1063"/>
      <c r="CH119" s="1063"/>
      <c r="CI119" s="1063"/>
      <c r="CJ119" s="1064"/>
      <c r="CK119" s="1010"/>
      <c r="CL119" s="1011"/>
      <c r="CM119" s="1065" t="s">
        <v>475</v>
      </c>
      <c r="CN119" s="1066"/>
      <c r="CO119" s="1066"/>
      <c r="CP119" s="1066"/>
      <c r="CQ119" s="1066"/>
      <c r="CR119" s="1066"/>
      <c r="CS119" s="1066"/>
      <c r="CT119" s="1066"/>
      <c r="CU119" s="1066"/>
      <c r="CV119" s="1066"/>
      <c r="CW119" s="1066"/>
      <c r="CX119" s="1066"/>
      <c r="CY119" s="1066"/>
      <c r="CZ119" s="1066"/>
      <c r="DA119" s="1066"/>
      <c r="DB119" s="1066"/>
      <c r="DC119" s="1066"/>
      <c r="DD119" s="1066"/>
      <c r="DE119" s="1066"/>
      <c r="DF119" s="1067"/>
      <c r="DG119" s="1068" t="s">
        <v>470</v>
      </c>
      <c r="DH119" s="1047"/>
      <c r="DI119" s="1047"/>
      <c r="DJ119" s="1047"/>
      <c r="DK119" s="1048"/>
      <c r="DL119" s="1046" t="s">
        <v>441</v>
      </c>
      <c r="DM119" s="1047"/>
      <c r="DN119" s="1047"/>
      <c r="DO119" s="1047"/>
      <c r="DP119" s="1048"/>
      <c r="DQ119" s="1046" t="s">
        <v>440</v>
      </c>
      <c r="DR119" s="1047"/>
      <c r="DS119" s="1047"/>
      <c r="DT119" s="1047"/>
      <c r="DU119" s="1048"/>
      <c r="DV119" s="1049" t="s">
        <v>440</v>
      </c>
      <c r="DW119" s="1050"/>
      <c r="DX119" s="1050"/>
      <c r="DY119" s="1050"/>
      <c r="DZ119" s="1051"/>
    </row>
    <row r="120" spans="1:130" s="248" customFormat="1" ht="26.25" customHeight="1" x14ac:dyDescent="0.15">
      <c r="A120" s="1122"/>
      <c r="B120" s="1009"/>
      <c r="C120" s="979" t="s">
        <v>443</v>
      </c>
      <c r="D120" s="980"/>
      <c r="E120" s="980"/>
      <c r="F120" s="980"/>
      <c r="G120" s="980"/>
      <c r="H120" s="980"/>
      <c r="I120" s="980"/>
      <c r="J120" s="980"/>
      <c r="K120" s="980"/>
      <c r="L120" s="980"/>
      <c r="M120" s="980"/>
      <c r="N120" s="980"/>
      <c r="O120" s="980"/>
      <c r="P120" s="980"/>
      <c r="Q120" s="980"/>
      <c r="R120" s="980"/>
      <c r="S120" s="980"/>
      <c r="T120" s="980"/>
      <c r="U120" s="980"/>
      <c r="V120" s="980"/>
      <c r="W120" s="980"/>
      <c r="X120" s="980"/>
      <c r="Y120" s="980"/>
      <c r="Z120" s="981"/>
      <c r="AA120" s="1021" t="s">
        <v>444</v>
      </c>
      <c r="AB120" s="1022"/>
      <c r="AC120" s="1022"/>
      <c r="AD120" s="1022"/>
      <c r="AE120" s="1023"/>
      <c r="AF120" s="1024" t="s">
        <v>444</v>
      </c>
      <c r="AG120" s="1022"/>
      <c r="AH120" s="1022"/>
      <c r="AI120" s="1022"/>
      <c r="AJ120" s="1023"/>
      <c r="AK120" s="1024" t="s">
        <v>181</v>
      </c>
      <c r="AL120" s="1022"/>
      <c r="AM120" s="1022"/>
      <c r="AN120" s="1022"/>
      <c r="AO120" s="1023"/>
      <c r="AP120" s="1025" t="s">
        <v>444</v>
      </c>
      <c r="AQ120" s="1026"/>
      <c r="AR120" s="1026"/>
      <c r="AS120" s="1026"/>
      <c r="AT120" s="1027"/>
      <c r="AU120" s="1052" t="s">
        <v>476</v>
      </c>
      <c r="AV120" s="1053"/>
      <c r="AW120" s="1053"/>
      <c r="AX120" s="1053"/>
      <c r="AY120" s="1054"/>
      <c r="AZ120" s="1003" t="s">
        <v>477</v>
      </c>
      <c r="BA120" s="952"/>
      <c r="BB120" s="952"/>
      <c r="BC120" s="952"/>
      <c r="BD120" s="952"/>
      <c r="BE120" s="952"/>
      <c r="BF120" s="952"/>
      <c r="BG120" s="952"/>
      <c r="BH120" s="952"/>
      <c r="BI120" s="952"/>
      <c r="BJ120" s="952"/>
      <c r="BK120" s="952"/>
      <c r="BL120" s="952"/>
      <c r="BM120" s="952"/>
      <c r="BN120" s="952"/>
      <c r="BO120" s="952"/>
      <c r="BP120" s="953"/>
      <c r="BQ120" s="989">
        <v>3839837</v>
      </c>
      <c r="BR120" s="990"/>
      <c r="BS120" s="990"/>
      <c r="BT120" s="990"/>
      <c r="BU120" s="990"/>
      <c r="BV120" s="990">
        <v>3970385</v>
      </c>
      <c r="BW120" s="990"/>
      <c r="BX120" s="990"/>
      <c r="BY120" s="990"/>
      <c r="BZ120" s="990"/>
      <c r="CA120" s="990">
        <v>3642969</v>
      </c>
      <c r="CB120" s="990"/>
      <c r="CC120" s="990"/>
      <c r="CD120" s="990"/>
      <c r="CE120" s="990"/>
      <c r="CF120" s="1004">
        <v>40.299999999999997</v>
      </c>
      <c r="CG120" s="1005"/>
      <c r="CH120" s="1005"/>
      <c r="CI120" s="1005"/>
      <c r="CJ120" s="1005"/>
      <c r="CK120" s="1070" t="s">
        <v>478</v>
      </c>
      <c r="CL120" s="1071"/>
      <c r="CM120" s="1071"/>
      <c r="CN120" s="1071"/>
      <c r="CO120" s="1072"/>
      <c r="CP120" s="1078" t="s">
        <v>479</v>
      </c>
      <c r="CQ120" s="1079"/>
      <c r="CR120" s="1079"/>
      <c r="CS120" s="1079"/>
      <c r="CT120" s="1079"/>
      <c r="CU120" s="1079"/>
      <c r="CV120" s="1079"/>
      <c r="CW120" s="1079"/>
      <c r="CX120" s="1079"/>
      <c r="CY120" s="1079"/>
      <c r="CZ120" s="1079"/>
      <c r="DA120" s="1079"/>
      <c r="DB120" s="1079"/>
      <c r="DC120" s="1079"/>
      <c r="DD120" s="1079"/>
      <c r="DE120" s="1079"/>
      <c r="DF120" s="1080"/>
      <c r="DG120" s="989">
        <v>307013</v>
      </c>
      <c r="DH120" s="990"/>
      <c r="DI120" s="990"/>
      <c r="DJ120" s="990"/>
      <c r="DK120" s="990"/>
      <c r="DL120" s="990">
        <v>286982</v>
      </c>
      <c r="DM120" s="990"/>
      <c r="DN120" s="990"/>
      <c r="DO120" s="990"/>
      <c r="DP120" s="990"/>
      <c r="DQ120" s="990">
        <v>657413</v>
      </c>
      <c r="DR120" s="990"/>
      <c r="DS120" s="990"/>
      <c r="DT120" s="990"/>
      <c r="DU120" s="990"/>
      <c r="DV120" s="991">
        <v>7.3</v>
      </c>
      <c r="DW120" s="991"/>
      <c r="DX120" s="991"/>
      <c r="DY120" s="991"/>
      <c r="DZ120" s="992"/>
    </row>
    <row r="121" spans="1:130" s="248" customFormat="1" ht="26.25" customHeight="1" x14ac:dyDescent="0.15">
      <c r="A121" s="1122"/>
      <c r="B121" s="1009"/>
      <c r="C121" s="1030" t="s">
        <v>480</v>
      </c>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2"/>
      <c r="AA121" s="1021" t="s">
        <v>444</v>
      </c>
      <c r="AB121" s="1022"/>
      <c r="AC121" s="1022"/>
      <c r="AD121" s="1022"/>
      <c r="AE121" s="1023"/>
      <c r="AF121" s="1024" t="s">
        <v>470</v>
      </c>
      <c r="AG121" s="1022"/>
      <c r="AH121" s="1022"/>
      <c r="AI121" s="1022"/>
      <c r="AJ121" s="1023"/>
      <c r="AK121" s="1024" t="s">
        <v>441</v>
      </c>
      <c r="AL121" s="1022"/>
      <c r="AM121" s="1022"/>
      <c r="AN121" s="1022"/>
      <c r="AO121" s="1023"/>
      <c r="AP121" s="1025" t="s">
        <v>444</v>
      </c>
      <c r="AQ121" s="1026"/>
      <c r="AR121" s="1026"/>
      <c r="AS121" s="1026"/>
      <c r="AT121" s="1027"/>
      <c r="AU121" s="1055"/>
      <c r="AV121" s="1056"/>
      <c r="AW121" s="1056"/>
      <c r="AX121" s="1056"/>
      <c r="AY121" s="1057"/>
      <c r="AZ121" s="1012" t="s">
        <v>481</v>
      </c>
      <c r="BA121" s="1013"/>
      <c r="BB121" s="1013"/>
      <c r="BC121" s="1013"/>
      <c r="BD121" s="1013"/>
      <c r="BE121" s="1013"/>
      <c r="BF121" s="1013"/>
      <c r="BG121" s="1013"/>
      <c r="BH121" s="1013"/>
      <c r="BI121" s="1013"/>
      <c r="BJ121" s="1013"/>
      <c r="BK121" s="1013"/>
      <c r="BL121" s="1013"/>
      <c r="BM121" s="1013"/>
      <c r="BN121" s="1013"/>
      <c r="BO121" s="1013"/>
      <c r="BP121" s="1014"/>
      <c r="BQ121" s="982">
        <v>371849</v>
      </c>
      <c r="BR121" s="983"/>
      <c r="BS121" s="983"/>
      <c r="BT121" s="983"/>
      <c r="BU121" s="983"/>
      <c r="BV121" s="983">
        <v>339461</v>
      </c>
      <c r="BW121" s="983"/>
      <c r="BX121" s="983"/>
      <c r="BY121" s="983"/>
      <c r="BZ121" s="983"/>
      <c r="CA121" s="983">
        <v>307477</v>
      </c>
      <c r="CB121" s="983"/>
      <c r="CC121" s="983"/>
      <c r="CD121" s="983"/>
      <c r="CE121" s="983"/>
      <c r="CF121" s="977">
        <v>3.4</v>
      </c>
      <c r="CG121" s="978"/>
      <c r="CH121" s="978"/>
      <c r="CI121" s="978"/>
      <c r="CJ121" s="978"/>
      <c r="CK121" s="1073"/>
      <c r="CL121" s="1074"/>
      <c r="CM121" s="1074"/>
      <c r="CN121" s="1074"/>
      <c r="CO121" s="1075"/>
      <c r="CP121" s="1083" t="s">
        <v>482</v>
      </c>
      <c r="CQ121" s="1084"/>
      <c r="CR121" s="1084"/>
      <c r="CS121" s="1084"/>
      <c r="CT121" s="1084"/>
      <c r="CU121" s="1084"/>
      <c r="CV121" s="1084"/>
      <c r="CW121" s="1084"/>
      <c r="CX121" s="1084"/>
      <c r="CY121" s="1084"/>
      <c r="CZ121" s="1084"/>
      <c r="DA121" s="1084"/>
      <c r="DB121" s="1084"/>
      <c r="DC121" s="1084"/>
      <c r="DD121" s="1084"/>
      <c r="DE121" s="1084"/>
      <c r="DF121" s="1085"/>
      <c r="DG121" s="982">
        <v>380595</v>
      </c>
      <c r="DH121" s="983"/>
      <c r="DI121" s="983"/>
      <c r="DJ121" s="983"/>
      <c r="DK121" s="983"/>
      <c r="DL121" s="983">
        <v>333937</v>
      </c>
      <c r="DM121" s="983"/>
      <c r="DN121" s="983"/>
      <c r="DO121" s="983"/>
      <c r="DP121" s="983"/>
      <c r="DQ121" s="983">
        <v>289034</v>
      </c>
      <c r="DR121" s="983"/>
      <c r="DS121" s="983"/>
      <c r="DT121" s="983"/>
      <c r="DU121" s="983"/>
      <c r="DV121" s="984">
        <v>3.2</v>
      </c>
      <c r="DW121" s="984"/>
      <c r="DX121" s="984"/>
      <c r="DY121" s="984"/>
      <c r="DZ121" s="985"/>
    </row>
    <row r="122" spans="1:130" s="248" customFormat="1" ht="26.25" customHeight="1" x14ac:dyDescent="0.15">
      <c r="A122" s="1122"/>
      <c r="B122" s="1009"/>
      <c r="C122" s="979" t="s">
        <v>459</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1"/>
      <c r="AA122" s="1021" t="s">
        <v>470</v>
      </c>
      <c r="AB122" s="1022"/>
      <c r="AC122" s="1022"/>
      <c r="AD122" s="1022"/>
      <c r="AE122" s="1023"/>
      <c r="AF122" s="1024" t="s">
        <v>450</v>
      </c>
      <c r="AG122" s="1022"/>
      <c r="AH122" s="1022"/>
      <c r="AI122" s="1022"/>
      <c r="AJ122" s="1023"/>
      <c r="AK122" s="1024" t="s">
        <v>455</v>
      </c>
      <c r="AL122" s="1022"/>
      <c r="AM122" s="1022"/>
      <c r="AN122" s="1022"/>
      <c r="AO122" s="1023"/>
      <c r="AP122" s="1025" t="s">
        <v>181</v>
      </c>
      <c r="AQ122" s="1026"/>
      <c r="AR122" s="1026"/>
      <c r="AS122" s="1026"/>
      <c r="AT122" s="1027"/>
      <c r="AU122" s="1055"/>
      <c r="AV122" s="1056"/>
      <c r="AW122" s="1056"/>
      <c r="AX122" s="1056"/>
      <c r="AY122" s="1057"/>
      <c r="AZ122" s="1037" t="s">
        <v>483</v>
      </c>
      <c r="BA122" s="1028"/>
      <c r="BB122" s="1028"/>
      <c r="BC122" s="1028"/>
      <c r="BD122" s="1028"/>
      <c r="BE122" s="1028"/>
      <c r="BF122" s="1028"/>
      <c r="BG122" s="1028"/>
      <c r="BH122" s="1028"/>
      <c r="BI122" s="1028"/>
      <c r="BJ122" s="1028"/>
      <c r="BK122" s="1028"/>
      <c r="BL122" s="1028"/>
      <c r="BM122" s="1028"/>
      <c r="BN122" s="1028"/>
      <c r="BO122" s="1028"/>
      <c r="BP122" s="1029"/>
      <c r="BQ122" s="1060">
        <v>17772682</v>
      </c>
      <c r="BR122" s="1061"/>
      <c r="BS122" s="1061"/>
      <c r="BT122" s="1061"/>
      <c r="BU122" s="1061"/>
      <c r="BV122" s="1061">
        <v>17733621</v>
      </c>
      <c r="BW122" s="1061"/>
      <c r="BX122" s="1061"/>
      <c r="BY122" s="1061"/>
      <c r="BZ122" s="1061"/>
      <c r="CA122" s="1061">
        <v>17717561</v>
      </c>
      <c r="CB122" s="1061"/>
      <c r="CC122" s="1061"/>
      <c r="CD122" s="1061"/>
      <c r="CE122" s="1061"/>
      <c r="CF122" s="1081">
        <v>195.9</v>
      </c>
      <c r="CG122" s="1082"/>
      <c r="CH122" s="1082"/>
      <c r="CI122" s="1082"/>
      <c r="CJ122" s="1082"/>
      <c r="CK122" s="1073"/>
      <c r="CL122" s="1074"/>
      <c r="CM122" s="1074"/>
      <c r="CN122" s="1074"/>
      <c r="CO122" s="1075"/>
      <c r="CP122" s="1083" t="s">
        <v>484</v>
      </c>
      <c r="CQ122" s="1084"/>
      <c r="CR122" s="1084"/>
      <c r="CS122" s="1084"/>
      <c r="CT122" s="1084"/>
      <c r="CU122" s="1084"/>
      <c r="CV122" s="1084"/>
      <c r="CW122" s="1084"/>
      <c r="CX122" s="1084"/>
      <c r="CY122" s="1084"/>
      <c r="CZ122" s="1084"/>
      <c r="DA122" s="1084"/>
      <c r="DB122" s="1084"/>
      <c r="DC122" s="1084"/>
      <c r="DD122" s="1084"/>
      <c r="DE122" s="1084"/>
      <c r="DF122" s="1085"/>
      <c r="DG122" s="982" t="s">
        <v>450</v>
      </c>
      <c r="DH122" s="983"/>
      <c r="DI122" s="983"/>
      <c r="DJ122" s="983"/>
      <c r="DK122" s="983"/>
      <c r="DL122" s="983" t="s">
        <v>444</v>
      </c>
      <c r="DM122" s="983"/>
      <c r="DN122" s="983"/>
      <c r="DO122" s="983"/>
      <c r="DP122" s="983"/>
      <c r="DQ122" s="983" t="s">
        <v>129</v>
      </c>
      <c r="DR122" s="983"/>
      <c r="DS122" s="983"/>
      <c r="DT122" s="983"/>
      <c r="DU122" s="983"/>
      <c r="DV122" s="984" t="s">
        <v>450</v>
      </c>
      <c r="DW122" s="984"/>
      <c r="DX122" s="984"/>
      <c r="DY122" s="984"/>
      <c r="DZ122" s="985"/>
    </row>
    <row r="123" spans="1:130" s="248" customFormat="1" ht="26.25" customHeight="1" x14ac:dyDescent="0.15">
      <c r="A123" s="1122"/>
      <c r="B123" s="1009"/>
      <c r="C123" s="979" t="s">
        <v>467</v>
      </c>
      <c r="D123" s="980"/>
      <c r="E123" s="980"/>
      <c r="F123" s="980"/>
      <c r="G123" s="980"/>
      <c r="H123" s="980"/>
      <c r="I123" s="980"/>
      <c r="J123" s="980"/>
      <c r="K123" s="980"/>
      <c r="L123" s="980"/>
      <c r="M123" s="980"/>
      <c r="N123" s="980"/>
      <c r="O123" s="980"/>
      <c r="P123" s="980"/>
      <c r="Q123" s="980"/>
      <c r="R123" s="980"/>
      <c r="S123" s="980"/>
      <c r="T123" s="980"/>
      <c r="U123" s="980"/>
      <c r="V123" s="980"/>
      <c r="W123" s="980"/>
      <c r="X123" s="980"/>
      <c r="Y123" s="980"/>
      <c r="Z123" s="981"/>
      <c r="AA123" s="1021" t="s">
        <v>129</v>
      </c>
      <c r="AB123" s="1022"/>
      <c r="AC123" s="1022"/>
      <c r="AD123" s="1022"/>
      <c r="AE123" s="1023"/>
      <c r="AF123" s="1024" t="s">
        <v>444</v>
      </c>
      <c r="AG123" s="1022"/>
      <c r="AH123" s="1022"/>
      <c r="AI123" s="1022"/>
      <c r="AJ123" s="1023"/>
      <c r="AK123" s="1024" t="s">
        <v>440</v>
      </c>
      <c r="AL123" s="1022"/>
      <c r="AM123" s="1022"/>
      <c r="AN123" s="1022"/>
      <c r="AO123" s="1023"/>
      <c r="AP123" s="1025" t="s">
        <v>451</v>
      </c>
      <c r="AQ123" s="1026"/>
      <c r="AR123" s="1026"/>
      <c r="AS123" s="1026"/>
      <c r="AT123" s="1027"/>
      <c r="AU123" s="1058"/>
      <c r="AV123" s="1059"/>
      <c r="AW123" s="1059"/>
      <c r="AX123" s="1059"/>
      <c r="AY123" s="1059"/>
      <c r="AZ123" s="279" t="s">
        <v>189</v>
      </c>
      <c r="BA123" s="279"/>
      <c r="BB123" s="279"/>
      <c r="BC123" s="279"/>
      <c r="BD123" s="279"/>
      <c r="BE123" s="279"/>
      <c r="BF123" s="279"/>
      <c r="BG123" s="279"/>
      <c r="BH123" s="279"/>
      <c r="BI123" s="279"/>
      <c r="BJ123" s="279"/>
      <c r="BK123" s="279"/>
      <c r="BL123" s="279"/>
      <c r="BM123" s="279"/>
      <c r="BN123" s="279"/>
      <c r="BO123" s="1038" t="s">
        <v>485</v>
      </c>
      <c r="BP123" s="1069"/>
      <c r="BQ123" s="1128">
        <v>21984368</v>
      </c>
      <c r="BR123" s="1129"/>
      <c r="BS123" s="1129"/>
      <c r="BT123" s="1129"/>
      <c r="BU123" s="1129"/>
      <c r="BV123" s="1129">
        <v>22043467</v>
      </c>
      <c r="BW123" s="1129"/>
      <c r="BX123" s="1129"/>
      <c r="BY123" s="1129"/>
      <c r="BZ123" s="1129"/>
      <c r="CA123" s="1129">
        <v>21668007</v>
      </c>
      <c r="CB123" s="1129"/>
      <c r="CC123" s="1129"/>
      <c r="CD123" s="1129"/>
      <c r="CE123" s="1129"/>
      <c r="CF123" s="1062"/>
      <c r="CG123" s="1063"/>
      <c r="CH123" s="1063"/>
      <c r="CI123" s="1063"/>
      <c r="CJ123" s="1064"/>
      <c r="CK123" s="1073"/>
      <c r="CL123" s="1074"/>
      <c r="CM123" s="1074"/>
      <c r="CN123" s="1074"/>
      <c r="CO123" s="1075"/>
      <c r="CP123" s="1083" t="s">
        <v>486</v>
      </c>
      <c r="CQ123" s="1084"/>
      <c r="CR123" s="1084"/>
      <c r="CS123" s="1084"/>
      <c r="CT123" s="1084"/>
      <c r="CU123" s="1084"/>
      <c r="CV123" s="1084"/>
      <c r="CW123" s="1084"/>
      <c r="CX123" s="1084"/>
      <c r="CY123" s="1084"/>
      <c r="CZ123" s="1084"/>
      <c r="DA123" s="1084"/>
      <c r="DB123" s="1084"/>
      <c r="DC123" s="1084"/>
      <c r="DD123" s="1084"/>
      <c r="DE123" s="1084"/>
      <c r="DF123" s="1085"/>
      <c r="DG123" s="1021" t="s">
        <v>465</v>
      </c>
      <c r="DH123" s="1022"/>
      <c r="DI123" s="1022"/>
      <c r="DJ123" s="1022"/>
      <c r="DK123" s="1023"/>
      <c r="DL123" s="1024" t="s">
        <v>457</v>
      </c>
      <c r="DM123" s="1022"/>
      <c r="DN123" s="1022"/>
      <c r="DO123" s="1022"/>
      <c r="DP123" s="1023"/>
      <c r="DQ123" s="1024" t="s">
        <v>129</v>
      </c>
      <c r="DR123" s="1022"/>
      <c r="DS123" s="1022"/>
      <c r="DT123" s="1022"/>
      <c r="DU123" s="1023"/>
      <c r="DV123" s="1025" t="s">
        <v>181</v>
      </c>
      <c r="DW123" s="1026"/>
      <c r="DX123" s="1026"/>
      <c r="DY123" s="1026"/>
      <c r="DZ123" s="1027"/>
    </row>
    <row r="124" spans="1:130" s="248" customFormat="1" ht="26.25" customHeight="1" thickBot="1" x14ac:dyDescent="0.2">
      <c r="A124" s="1122"/>
      <c r="B124" s="1009"/>
      <c r="C124" s="979" t="s">
        <v>471</v>
      </c>
      <c r="D124" s="980"/>
      <c r="E124" s="980"/>
      <c r="F124" s="980"/>
      <c r="G124" s="980"/>
      <c r="H124" s="980"/>
      <c r="I124" s="980"/>
      <c r="J124" s="980"/>
      <c r="K124" s="980"/>
      <c r="L124" s="980"/>
      <c r="M124" s="980"/>
      <c r="N124" s="980"/>
      <c r="O124" s="980"/>
      <c r="P124" s="980"/>
      <c r="Q124" s="980"/>
      <c r="R124" s="980"/>
      <c r="S124" s="980"/>
      <c r="T124" s="980"/>
      <c r="U124" s="980"/>
      <c r="V124" s="980"/>
      <c r="W124" s="980"/>
      <c r="X124" s="980"/>
      <c r="Y124" s="980"/>
      <c r="Z124" s="981"/>
      <c r="AA124" s="1021" t="s">
        <v>129</v>
      </c>
      <c r="AB124" s="1022"/>
      <c r="AC124" s="1022"/>
      <c r="AD124" s="1022"/>
      <c r="AE124" s="1023"/>
      <c r="AF124" s="1024" t="s">
        <v>129</v>
      </c>
      <c r="AG124" s="1022"/>
      <c r="AH124" s="1022"/>
      <c r="AI124" s="1022"/>
      <c r="AJ124" s="1023"/>
      <c r="AK124" s="1024" t="s">
        <v>465</v>
      </c>
      <c r="AL124" s="1022"/>
      <c r="AM124" s="1022"/>
      <c r="AN124" s="1022"/>
      <c r="AO124" s="1023"/>
      <c r="AP124" s="1025" t="s">
        <v>181</v>
      </c>
      <c r="AQ124" s="1026"/>
      <c r="AR124" s="1026"/>
      <c r="AS124" s="1026"/>
      <c r="AT124" s="1027"/>
      <c r="AU124" s="1124" t="s">
        <v>487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29.5</v>
      </c>
      <c r="BR124" s="1091"/>
      <c r="BS124" s="1091"/>
      <c r="BT124" s="1091"/>
      <c r="BU124" s="1091"/>
      <c r="BV124" s="1091">
        <v>24.2</v>
      </c>
      <c r="BW124" s="1091"/>
      <c r="BX124" s="1091"/>
      <c r="BY124" s="1091"/>
      <c r="BZ124" s="1091"/>
      <c r="CA124" s="1091">
        <v>27.3</v>
      </c>
      <c r="CB124" s="1091"/>
      <c r="CC124" s="1091"/>
      <c r="CD124" s="1091"/>
      <c r="CE124" s="1091"/>
      <c r="CF124" s="1092"/>
      <c r="CG124" s="1093"/>
      <c r="CH124" s="1093"/>
      <c r="CI124" s="1093"/>
      <c r="CJ124" s="1094"/>
      <c r="CK124" s="1076"/>
      <c r="CL124" s="1076"/>
      <c r="CM124" s="1076"/>
      <c r="CN124" s="1076"/>
      <c r="CO124" s="1077"/>
      <c r="CP124" s="1083" t="s">
        <v>488</v>
      </c>
      <c r="CQ124" s="1084"/>
      <c r="CR124" s="1084"/>
      <c r="CS124" s="1084"/>
      <c r="CT124" s="1084"/>
      <c r="CU124" s="1084"/>
      <c r="CV124" s="1084"/>
      <c r="CW124" s="1084"/>
      <c r="CX124" s="1084"/>
      <c r="CY124" s="1084"/>
      <c r="CZ124" s="1084"/>
      <c r="DA124" s="1084"/>
      <c r="DB124" s="1084"/>
      <c r="DC124" s="1084"/>
      <c r="DD124" s="1084"/>
      <c r="DE124" s="1084"/>
      <c r="DF124" s="1085"/>
      <c r="DG124" s="1068">
        <v>745669</v>
      </c>
      <c r="DH124" s="1047"/>
      <c r="DI124" s="1047"/>
      <c r="DJ124" s="1047"/>
      <c r="DK124" s="1048"/>
      <c r="DL124" s="1046">
        <v>989667</v>
      </c>
      <c r="DM124" s="1047"/>
      <c r="DN124" s="1047"/>
      <c r="DO124" s="1047"/>
      <c r="DP124" s="1048"/>
      <c r="DQ124" s="1046" t="s">
        <v>181</v>
      </c>
      <c r="DR124" s="1047"/>
      <c r="DS124" s="1047"/>
      <c r="DT124" s="1047"/>
      <c r="DU124" s="1048"/>
      <c r="DV124" s="1049" t="s">
        <v>181</v>
      </c>
      <c r="DW124" s="1050"/>
      <c r="DX124" s="1050"/>
      <c r="DY124" s="1050"/>
      <c r="DZ124" s="1051"/>
    </row>
    <row r="125" spans="1:130" s="248" customFormat="1" ht="26.25" customHeight="1" x14ac:dyDescent="0.15">
      <c r="A125" s="1122"/>
      <c r="B125" s="1009"/>
      <c r="C125" s="979" t="s">
        <v>473</v>
      </c>
      <c r="D125" s="980"/>
      <c r="E125" s="980"/>
      <c r="F125" s="980"/>
      <c r="G125" s="980"/>
      <c r="H125" s="980"/>
      <c r="I125" s="980"/>
      <c r="J125" s="980"/>
      <c r="K125" s="980"/>
      <c r="L125" s="980"/>
      <c r="M125" s="980"/>
      <c r="N125" s="980"/>
      <c r="O125" s="980"/>
      <c r="P125" s="980"/>
      <c r="Q125" s="980"/>
      <c r="R125" s="980"/>
      <c r="S125" s="980"/>
      <c r="T125" s="980"/>
      <c r="U125" s="980"/>
      <c r="V125" s="980"/>
      <c r="W125" s="980"/>
      <c r="X125" s="980"/>
      <c r="Y125" s="980"/>
      <c r="Z125" s="981"/>
      <c r="AA125" s="1021" t="s">
        <v>470</v>
      </c>
      <c r="AB125" s="1022"/>
      <c r="AC125" s="1022"/>
      <c r="AD125" s="1022"/>
      <c r="AE125" s="1023"/>
      <c r="AF125" s="1024" t="s">
        <v>181</v>
      </c>
      <c r="AG125" s="1022"/>
      <c r="AH125" s="1022"/>
      <c r="AI125" s="1022"/>
      <c r="AJ125" s="1023"/>
      <c r="AK125" s="1024" t="s">
        <v>470</v>
      </c>
      <c r="AL125" s="1022"/>
      <c r="AM125" s="1022"/>
      <c r="AN125" s="1022"/>
      <c r="AO125" s="1023"/>
      <c r="AP125" s="1025" t="s">
        <v>460</v>
      </c>
      <c r="AQ125" s="1026"/>
      <c r="AR125" s="1026"/>
      <c r="AS125" s="1026"/>
      <c r="AT125" s="102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6" t="s">
        <v>489</v>
      </c>
      <c r="CL125" s="1071"/>
      <c r="CM125" s="1071"/>
      <c r="CN125" s="1071"/>
      <c r="CO125" s="1072"/>
      <c r="CP125" s="1003" t="s">
        <v>490</v>
      </c>
      <c r="CQ125" s="952"/>
      <c r="CR125" s="952"/>
      <c r="CS125" s="952"/>
      <c r="CT125" s="952"/>
      <c r="CU125" s="952"/>
      <c r="CV125" s="952"/>
      <c r="CW125" s="952"/>
      <c r="CX125" s="952"/>
      <c r="CY125" s="952"/>
      <c r="CZ125" s="952"/>
      <c r="DA125" s="952"/>
      <c r="DB125" s="952"/>
      <c r="DC125" s="952"/>
      <c r="DD125" s="952"/>
      <c r="DE125" s="952"/>
      <c r="DF125" s="953"/>
      <c r="DG125" s="989" t="s">
        <v>129</v>
      </c>
      <c r="DH125" s="990"/>
      <c r="DI125" s="990"/>
      <c r="DJ125" s="990"/>
      <c r="DK125" s="990"/>
      <c r="DL125" s="990" t="s">
        <v>129</v>
      </c>
      <c r="DM125" s="990"/>
      <c r="DN125" s="990"/>
      <c r="DO125" s="990"/>
      <c r="DP125" s="990"/>
      <c r="DQ125" s="990" t="s">
        <v>444</v>
      </c>
      <c r="DR125" s="990"/>
      <c r="DS125" s="990"/>
      <c r="DT125" s="990"/>
      <c r="DU125" s="990"/>
      <c r="DV125" s="991" t="s">
        <v>181</v>
      </c>
      <c r="DW125" s="991"/>
      <c r="DX125" s="991"/>
      <c r="DY125" s="991"/>
      <c r="DZ125" s="992"/>
    </row>
    <row r="126" spans="1:130" s="248" customFormat="1" ht="26.25" customHeight="1" thickBot="1" x14ac:dyDescent="0.2">
      <c r="A126" s="1122"/>
      <c r="B126" s="1009"/>
      <c r="C126" s="979" t="s">
        <v>475</v>
      </c>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1"/>
      <c r="AA126" s="1021">
        <v>71990</v>
      </c>
      <c r="AB126" s="1022"/>
      <c r="AC126" s="1022"/>
      <c r="AD126" s="1022"/>
      <c r="AE126" s="1023"/>
      <c r="AF126" s="1024" t="s">
        <v>181</v>
      </c>
      <c r="AG126" s="1022"/>
      <c r="AH126" s="1022"/>
      <c r="AI126" s="1022"/>
      <c r="AJ126" s="1023"/>
      <c r="AK126" s="1024" t="s">
        <v>181</v>
      </c>
      <c r="AL126" s="1022"/>
      <c r="AM126" s="1022"/>
      <c r="AN126" s="1022"/>
      <c r="AO126" s="1023"/>
      <c r="AP126" s="1025" t="s">
        <v>181</v>
      </c>
      <c r="AQ126" s="1026"/>
      <c r="AR126" s="1026"/>
      <c r="AS126" s="1026"/>
      <c r="AT126" s="102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7"/>
      <c r="CL126" s="1074"/>
      <c r="CM126" s="1074"/>
      <c r="CN126" s="1074"/>
      <c r="CO126" s="1075"/>
      <c r="CP126" s="1012" t="s">
        <v>491</v>
      </c>
      <c r="CQ126" s="1013"/>
      <c r="CR126" s="1013"/>
      <c r="CS126" s="1013"/>
      <c r="CT126" s="1013"/>
      <c r="CU126" s="1013"/>
      <c r="CV126" s="1013"/>
      <c r="CW126" s="1013"/>
      <c r="CX126" s="1013"/>
      <c r="CY126" s="1013"/>
      <c r="CZ126" s="1013"/>
      <c r="DA126" s="1013"/>
      <c r="DB126" s="1013"/>
      <c r="DC126" s="1013"/>
      <c r="DD126" s="1013"/>
      <c r="DE126" s="1013"/>
      <c r="DF126" s="1014"/>
      <c r="DG126" s="982" t="s">
        <v>470</v>
      </c>
      <c r="DH126" s="983"/>
      <c r="DI126" s="983"/>
      <c r="DJ126" s="983"/>
      <c r="DK126" s="983"/>
      <c r="DL126" s="983" t="s">
        <v>181</v>
      </c>
      <c r="DM126" s="983"/>
      <c r="DN126" s="983"/>
      <c r="DO126" s="983"/>
      <c r="DP126" s="983"/>
      <c r="DQ126" s="983" t="s">
        <v>181</v>
      </c>
      <c r="DR126" s="983"/>
      <c r="DS126" s="983"/>
      <c r="DT126" s="983"/>
      <c r="DU126" s="983"/>
      <c r="DV126" s="984" t="s">
        <v>181</v>
      </c>
      <c r="DW126" s="984"/>
      <c r="DX126" s="984"/>
      <c r="DY126" s="984"/>
      <c r="DZ126" s="985"/>
    </row>
    <row r="127" spans="1:130" s="248" customFormat="1" ht="26.25" customHeight="1" x14ac:dyDescent="0.15">
      <c r="A127" s="1123"/>
      <c r="B127" s="1011"/>
      <c r="C127" s="1065" t="s">
        <v>492</v>
      </c>
      <c r="D127" s="1066"/>
      <c r="E127" s="1066"/>
      <c r="F127" s="1066"/>
      <c r="G127" s="1066"/>
      <c r="H127" s="1066"/>
      <c r="I127" s="1066"/>
      <c r="J127" s="1066"/>
      <c r="K127" s="1066"/>
      <c r="L127" s="1066"/>
      <c r="M127" s="1066"/>
      <c r="N127" s="1066"/>
      <c r="O127" s="1066"/>
      <c r="P127" s="1066"/>
      <c r="Q127" s="1066"/>
      <c r="R127" s="1066"/>
      <c r="S127" s="1066"/>
      <c r="T127" s="1066"/>
      <c r="U127" s="1066"/>
      <c r="V127" s="1066"/>
      <c r="W127" s="1066"/>
      <c r="X127" s="1066"/>
      <c r="Y127" s="1066"/>
      <c r="Z127" s="1067"/>
      <c r="AA127" s="1021">
        <v>146</v>
      </c>
      <c r="AB127" s="1022"/>
      <c r="AC127" s="1022"/>
      <c r="AD127" s="1022"/>
      <c r="AE127" s="1023"/>
      <c r="AF127" s="1024">
        <v>129</v>
      </c>
      <c r="AG127" s="1022"/>
      <c r="AH127" s="1022"/>
      <c r="AI127" s="1022"/>
      <c r="AJ127" s="1023"/>
      <c r="AK127" s="1024">
        <v>113</v>
      </c>
      <c r="AL127" s="1022"/>
      <c r="AM127" s="1022"/>
      <c r="AN127" s="1022"/>
      <c r="AO127" s="1023"/>
      <c r="AP127" s="1025">
        <v>0</v>
      </c>
      <c r="AQ127" s="1026"/>
      <c r="AR127" s="1026"/>
      <c r="AS127" s="1026"/>
      <c r="AT127" s="1027"/>
      <c r="AU127" s="284"/>
      <c r="AV127" s="284"/>
      <c r="AW127" s="284"/>
      <c r="AX127" s="1095" t="s">
        <v>493</v>
      </c>
      <c r="AY127" s="1096"/>
      <c r="AZ127" s="1096"/>
      <c r="BA127" s="1096"/>
      <c r="BB127" s="1096"/>
      <c r="BC127" s="1096"/>
      <c r="BD127" s="1096"/>
      <c r="BE127" s="1097"/>
      <c r="BF127" s="1098" t="s">
        <v>494</v>
      </c>
      <c r="BG127" s="1096"/>
      <c r="BH127" s="1096"/>
      <c r="BI127" s="1096"/>
      <c r="BJ127" s="1096"/>
      <c r="BK127" s="1096"/>
      <c r="BL127" s="1097"/>
      <c r="BM127" s="1098" t="s">
        <v>495</v>
      </c>
      <c r="BN127" s="1096"/>
      <c r="BO127" s="1096"/>
      <c r="BP127" s="1096"/>
      <c r="BQ127" s="1096"/>
      <c r="BR127" s="1096"/>
      <c r="BS127" s="1097"/>
      <c r="BT127" s="1098" t="s">
        <v>496</v>
      </c>
      <c r="BU127" s="1096"/>
      <c r="BV127" s="1096"/>
      <c r="BW127" s="1096"/>
      <c r="BX127" s="1096"/>
      <c r="BY127" s="1096"/>
      <c r="BZ127" s="1120"/>
      <c r="CA127" s="284"/>
      <c r="CB127" s="284"/>
      <c r="CC127" s="284"/>
      <c r="CD127" s="285"/>
      <c r="CE127" s="285"/>
      <c r="CF127" s="285"/>
      <c r="CG127" s="282"/>
      <c r="CH127" s="282"/>
      <c r="CI127" s="282"/>
      <c r="CJ127" s="283"/>
      <c r="CK127" s="1087"/>
      <c r="CL127" s="1074"/>
      <c r="CM127" s="1074"/>
      <c r="CN127" s="1074"/>
      <c r="CO127" s="1075"/>
      <c r="CP127" s="1012" t="s">
        <v>497</v>
      </c>
      <c r="CQ127" s="1013"/>
      <c r="CR127" s="1013"/>
      <c r="CS127" s="1013"/>
      <c r="CT127" s="1013"/>
      <c r="CU127" s="1013"/>
      <c r="CV127" s="1013"/>
      <c r="CW127" s="1013"/>
      <c r="CX127" s="1013"/>
      <c r="CY127" s="1013"/>
      <c r="CZ127" s="1013"/>
      <c r="DA127" s="1013"/>
      <c r="DB127" s="1013"/>
      <c r="DC127" s="1013"/>
      <c r="DD127" s="1013"/>
      <c r="DE127" s="1013"/>
      <c r="DF127" s="1014"/>
      <c r="DG127" s="982" t="s">
        <v>181</v>
      </c>
      <c r="DH127" s="983"/>
      <c r="DI127" s="983"/>
      <c r="DJ127" s="983"/>
      <c r="DK127" s="983"/>
      <c r="DL127" s="983" t="s">
        <v>181</v>
      </c>
      <c r="DM127" s="983"/>
      <c r="DN127" s="983"/>
      <c r="DO127" s="983"/>
      <c r="DP127" s="983"/>
      <c r="DQ127" s="983" t="s">
        <v>181</v>
      </c>
      <c r="DR127" s="983"/>
      <c r="DS127" s="983"/>
      <c r="DT127" s="983"/>
      <c r="DU127" s="983"/>
      <c r="DV127" s="984" t="s">
        <v>181</v>
      </c>
      <c r="DW127" s="984"/>
      <c r="DX127" s="984"/>
      <c r="DY127" s="984"/>
      <c r="DZ127" s="985"/>
    </row>
    <row r="128" spans="1:130" s="248" customFormat="1" ht="26.25" customHeight="1" thickBot="1" x14ac:dyDescent="0.2">
      <c r="A128" s="1106" t="s">
        <v>498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499</v>
      </c>
      <c r="X128" s="1108"/>
      <c r="Y128" s="1108"/>
      <c r="Z128" s="1109"/>
      <c r="AA128" s="1110">
        <v>67253</v>
      </c>
      <c r="AB128" s="1111"/>
      <c r="AC128" s="1111"/>
      <c r="AD128" s="1111"/>
      <c r="AE128" s="1112"/>
      <c r="AF128" s="1113">
        <v>61059</v>
      </c>
      <c r="AG128" s="1111"/>
      <c r="AH128" s="1111"/>
      <c r="AI128" s="1111"/>
      <c r="AJ128" s="1112"/>
      <c r="AK128" s="1113">
        <v>51221</v>
      </c>
      <c r="AL128" s="1111"/>
      <c r="AM128" s="1111"/>
      <c r="AN128" s="1111"/>
      <c r="AO128" s="1112"/>
      <c r="AP128" s="1114"/>
      <c r="AQ128" s="1115"/>
      <c r="AR128" s="1115"/>
      <c r="AS128" s="1115"/>
      <c r="AT128" s="1116"/>
      <c r="AU128" s="284"/>
      <c r="AV128" s="284"/>
      <c r="AW128" s="284"/>
      <c r="AX128" s="951" t="s">
        <v>500</v>
      </c>
      <c r="AY128" s="952"/>
      <c r="AZ128" s="952"/>
      <c r="BA128" s="952"/>
      <c r="BB128" s="952"/>
      <c r="BC128" s="952"/>
      <c r="BD128" s="952"/>
      <c r="BE128" s="953"/>
      <c r="BF128" s="1117" t="s">
        <v>181</v>
      </c>
      <c r="BG128" s="1118"/>
      <c r="BH128" s="1118"/>
      <c r="BI128" s="1118"/>
      <c r="BJ128" s="1118"/>
      <c r="BK128" s="1118"/>
      <c r="BL128" s="1119"/>
      <c r="BM128" s="1117">
        <v>13.2</v>
      </c>
      <c r="BN128" s="1118"/>
      <c r="BO128" s="1118"/>
      <c r="BP128" s="1118"/>
      <c r="BQ128" s="1118"/>
      <c r="BR128" s="1118"/>
      <c r="BS128" s="1119"/>
      <c r="BT128" s="1117">
        <v>20</v>
      </c>
      <c r="BU128" s="1118"/>
      <c r="BV128" s="1118"/>
      <c r="BW128" s="1118"/>
      <c r="BX128" s="1118"/>
      <c r="BY128" s="1118"/>
      <c r="BZ128" s="1142"/>
      <c r="CA128" s="285"/>
      <c r="CB128" s="285"/>
      <c r="CC128" s="285"/>
      <c r="CD128" s="285"/>
      <c r="CE128" s="285"/>
      <c r="CF128" s="285"/>
      <c r="CG128" s="282"/>
      <c r="CH128" s="282"/>
      <c r="CI128" s="282"/>
      <c r="CJ128" s="283"/>
      <c r="CK128" s="1088"/>
      <c r="CL128" s="1089"/>
      <c r="CM128" s="1089"/>
      <c r="CN128" s="1089"/>
      <c r="CO128" s="1090"/>
      <c r="CP128" s="1099" t="s">
        <v>501</v>
      </c>
      <c r="CQ128" s="1100"/>
      <c r="CR128" s="1100"/>
      <c r="CS128" s="1100"/>
      <c r="CT128" s="1100"/>
      <c r="CU128" s="1100"/>
      <c r="CV128" s="1100"/>
      <c r="CW128" s="1100"/>
      <c r="CX128" s="1100"/>
      <c r="CY128" s="1100"/>
      <c r="CZ128" s="1100"/>
      <c r="DA128" s="1100"/>
      <c r="DB128" s="1100"/>
      <c r="DC128" s="1100"/>
      <c r="DD128" s="1100"/>
      <c r="DE128" s="1100"/>
      <c r="DF128" s="1101"/>
      <c r="DG128" s="1102">
        <v>9151</v>
      </c>
      <c r="DH128" s="1103"/>
      <c r="DI128" s="1103"/>
      <c r="DJ128" s="1103"/>
      <c r="DK128" s="1103"/>
      <c r="DL128" s="1103">
        <v>6819</v>
      </c>
      <c r="DM128" s="1103"/>
      <c r="DN128" s="1103"/>
      <c r="DO128" s="1103"/>
      <c r="DP128" s="1103"/>
      <c r="DQ128" s="1103">
        <v>2156</v>
      </c>
      <c r="DR128" s="1103"/>
      <c r="DS128" s="1103"/>
      <c r="DT128" s="1103"/>
      <c r="DU128" s="1103"/>
      <c r="DV128" s="1104">
        <v>0</v>
      </c>
      <c r="DW128" s="1104"/>
      <c r="DX128" s="1104"/>
      <c r="DY128" s="1104"/>
      <c r="DZ128" s="1105"/>
    </row>
    <row r="129" spans="1:131" s="248" customFormat="1" ht="26.25" customHeight="1" x14ac:dyDescent="0.15">
      <c r="A129" s="993" t="s">
        <v>107</v>
      </c>
      <c r="B129" s="994"/>
      <c r="C129" s="994"/>
      <c r="D129" s="994"/>
      <c r="E129" s="994"/>
      <c r="F129" s="994"/>
      <c r="G129" s="994"/>
      <c r="H129" s="994"/>
      <c r="I129" s="994"/>
      <c r="J129" s="994"/>
      <c r="K129" s="994"/>
      <c r="L129" s="994"/>
      <c r="M129" s="994"/>
      <c r="N129" s="994"/>
      <c r="O129" s="994"/>
      <c r="P129" s="994"/>
      <c r="Q129" s="994"/>
      <c r="R129" s="994"/>
      <c r="S129" s="994"/>
      <c r="T129" s="994"/>
      <c r="U129" s="994"/>
      <c r="V129" s="994"/>
      <c r="W129" s="1136" t="s">
        <v>502</v>
      </c>
      <c r="X129" s="1137"/>
      <c r="Y129" s="1137"/>
      <c r="Z129" s="1138"/>
      <c r="AA129" s="1021">
        <v>10502298</v>
      </c>
      <c r="AB129" s="1022"/>
      <c r="AC129" s="1022"/>
      <c r="AD129" s="1022"/>
      <c r="AE129" s="1023"/>
      <c r="AF129" s="1024">
        <v>10549405</v>
      </c>
      <c r="AG129" s="1022"/>
      <c r="AH129" s="1022"/>
      <c r="AI129" s="1022"/>
      <c r="AJ129" s="1023"/>
      <c r="AK129" s="1024">
        <v>10888270</v>
      </c>
      <c r="AL129" s="1022"/>
      <c r="AM129" s="1022"/>
      <c r="AN129" s="1022"/>
      <c r="AO129" s="1023"/>
      <c r="AP129" s="1139"/>
      <c r="AQ129" s="1140"/>
      <c r="AR129" s="1140"/>
      <c r="AS129" s="1140"/>
      <c r="AT129" s="1141"/>
      <c r="AU129" s="286"/>
      <c r="AV129" s="286"/>
      <c r="AW129" s="286"/>
      <c r="AX129" s="1130" t="s">
        <v>503</v>
      </c>
      <c r="AY129" s="1013"/>
      <c r="AZ129" s="1013"/>
      <c r="BA129" s="1013"/>
      <c r="BB129" s="1013"/>
      <c r="BC129" s="1013"/>
      <c r="BD129" s="1013"/>
      <c r="BE129" s="1014"/>
      <c r="BF129" s="1131" t="s">
        <v>129</v>
      </c>
      <c r="BG129" s="1132"/>
      <c r="BH129" s="1132"/>
      <c r="BI129" s="1132"/>
      <c r="BJ129" s="1132"/>
      <c r="BK129" s="1132"/>
      <c r="BL129" s="1133"/>
      <c r="BM129" s="1131">
        <v>18.2</v>
      </c>
      <c r="BN129" s="1132"/>
      <c r="BO129" s="1132"/>
      <c r="BP129" s="1132"/>
      <c r="BQ129" s="1132"/>
      <c r="BR129" s="1132"/>
      <c r="BS129" s="1133"/>
      <c r="BT129" s="1131">
        <v>30</v>
      </c>
      <c r="BU129" s="1134"/>
      <c r="BV129" s="1134"/>
      <c r="BW129" s="1134"/>
      <c r="BX129" s="1134"/>
      <c r="BY129" s="1134"/>
      <c r="BZ129" s="113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3" t="s">
        <v>504</v>
      </c>
      <c r="B130" s="994"/>
      <c r="C130" s="994"/>
      <c r="D130" s="994"/>
      <c r="E130" s="994"/>
      <c r="F130" s="994"/>
      <c r="G130" s="994"/>
      <c r="H130" s="994"/>
      <c r="I130" s="994"/>
      <c r="J130" s="994"/>
      <c r="K130" s="994"/>
      <c r="L130" s="994"/>
      <c r="M130" s="994"/>
      <c r="N130" s="994"/>
      <c r="O130" s="994"/>
      <c r="P130" s="994"/>
      <c r="Q130" s="994"/>
      <c r="R130" s="994"/>
      <c r="S130" s="994"/>
      <c r="T130" s="994"/>
      <c r="U130" s="994"/>
      <c r="V130" s="994"/>
      <c r="W130" s="1136" t="s">
        <v>505</v>
      </c>
      <c r="X130" s="1137"/>
      <c r="Y130" s="1137"/>
      <c r="Z130" s="1138"/>
      <c r="AA130" s="1021">
        <v>1767033</v>
      </c>
      <c r="AB130" s="1022"/>
      <c r="AC130" s="1022"/>
      <c r="AD130" s="1022"/>
      <c r="AE130" s="1023"/>
      <c r="AF130" s="1024">
        <v>1750038</v>
      </c>
      <c r="AG130" s="1022"/>
      <c r="AH130" s="1022"/>
      <c r="AI130" s="1022"/>
      <c r="AJ130" s="1023"/>
      <c r="AK130" s="1024">
        <v>1844392</v>
      </c>
      <c r="AL130" s="1022"/>
      <c r="AM130" s="1022"/>
      <c r="AN130" s="1022"/>
      <c r="AO130" s="1023"/>
      <c r="AP130" s="1139"/>
      <c r="AQ130" s="1140"/>
      <c r="AR130" s="1140"/>
      <c r="AS130" s="1140"/>
      <c r="AT130" s="1141"/>
      <c r="AU130" s="286"/>
      <c r="AV130" s="286"/>
      <c r="AW130" s="286"/>
      <c r="AX130" s="1130" t="s">
        <v>506</v>
      </c>
      <c r="AY130" s="1013"/>
      <c r="AZ130" s="1013"/>
      <c r="BA130" s="1013"/>
      <c r="BB130" s="1013"/>
      <c r="BC130" s="1013"/>
      <c r="BD130" s="1013"/>
      <c r="BE130" s="1014"/>
      <c r="BF130" s="1167">
        <v>6.8</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507</v>
      </c>
      <c r="X131" s="1175"/>
      <c r="Y131" s="1175"/>
      <c r="Z131" s="1176"/>
      <c r="AA131" s="1068">
        <v>8735265</v>
      </c>
      <c r="AB131" s="1047"/>
      <c r="AC131" s="1047"/>
      <c r="AD131" s="1047"/>
      <c r="AE131" s="1048"/>
      <c r="AF131" s="1046">
        <v>8799367</v>
      </c>
      <c r="AG131" s="1047"/>
      <c r="AH131" s="1047"/>
      <c r="AI131" s="1047"/>
      <c r="AJ131" s="1048"/>
      <c r="AK131" s="1046">
        <v>9043878</v>
      </c>
      <c r="AL131" s="1047"/>
      <c r="AM131" s="1047"/>
      <c r="AN131" s="1047"/>
      <c r="AO131" s="1048"/>
      <c r="AP131" s="1177"/>
      <c r="AQ131" s="1178"/>
      <c r="AR131" s="1178"/>
      <c r="AS131" s="1178"/>
      <c r="AT131" s="1179"/>
      <c r="AU131" s="286"/>
      <c r="AV131" s="286"/>
      <c r="AW131" s="286"/>
      <c r="AX131" s="1149" t="s">
        <v>508</v>
      </c>
      <c r="AY131" s="1100"/>
      <c r="AZ131" s="1100"/>
      <c r="BA131" s="1100"/>
      <c r="BB131" s="1100"/>
      <c r="BC131" s="1100"/>
      <c r="BD131" s="1100"/>
      <c r="BE131" s="1101"/>
      <c r="BF131" s="1150">
        <v>27.3</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6" t="s">
        <v>509</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510</v>
      </c>
      <c r="W132" s="1160"/>
      <c r="X132" s="1160"/>
      <c r="Y132" s="1160"/>
      <c r="Z132" s="1161"/>
      <c r="AA132" s="1162">
        <v>7.4320469960000004</v>
      </c>
      <c r="AB132" s="1163"/>
      <c r="AC132" s="1163"/>
      <c r="AD132" s="1163"/>
      <c r="AE132" s="1164"/>
      <c r="AF132" s="1165">
        <v>6.9683080610000001</v>
      </c>
      <c r="AG132" s="1163"/>
      <c r="AH132" s="1163"/>
      <c r="AI132" s="1163"/>
      <c r="AJ132" s="1164"/>
      <c r="AK132" s="1165">
        <v>6.2609203710000001</v>
      </c>
      <c r="AL132" s="1163"/>
      <c r="AM132" s="1163"/>
      <c r="AN132" s="1163"/>
      <c r="AO132" s="1164"/>
      <c r="AP132" s="1062"/>
      <c r="AQ132" s="1063"/>
      <c r="AR132" s="1063"/>
      <c r="AS132" s="1063"/>
      <c r="AT132" s="116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511</v>
      </c>
      <c r="W133" s="1143"/>
      <c r="X133" s="1143"/>
      <c r="Y133" s="1143"/>
      <c r="Z133" s="1144"/>
      <c r="AA133" s="1145">
        <v>7.9</v>
      </c>
      <c r="AB133" s="1146"/>
      <c r="AC133" s="1146"/>
      <c r="AD133" s="1146"/>
      <c r="AE133" s="1147"/>
      <c r="AF133" s="1145">
        <v>7.4</v>
      </c>
      <c r="AG133" s="1146"/>
      <c r="AH133" s="1146"/>
      <c r="AI133" s="1146"/>
      <c r="AJ133" s="1147"/>
      <c r="AK133" s="1145">
        <v>6.8</v>
      </c>
      <c r="AL133" s="1146"/>
      <c r="AM133" s="1146"/>
      <c r="AN133" s="1146"/>
      <c r="AO133" s="1147"/>
      <c r="AP133" s="1092"/>
      <c r="AQ133" s="1093"/>
      <c r="AR133" s="1093"/>
      <c r="AS133" s="1093"/>
      <c r="AT133" s="114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ySxtaw5Upj1kVqGzVCNfSnYF9TpSpf8wxfcY+8Q8JUkRDYs09cOtYM4jgyF5BkcuL8lpx06lSep0URg2OMYVQ==" saltValue="k7XB51dgCFhZACbQne58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Normal="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jayhU/rmP8+yDDtZrY2HGlIPXfiRay9BdyJ4B2CXolcu1+n0ML6kcp2owTPsXcMdWk2ykgZNVu7tRTh0qhoyg==" saltValue="eGAscb2qkPoBMNNvYYAB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JsnYrjiGQEZBzFAmcqPvjyShKsSsdtaobj+TCW3D0w+bTAgnqJAlG1C36FBxd6cBbcAtLBVaFN+H7upRbrJ9Q==" saltValue="pB2vz/2Uz1fQlemXQQTZ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80"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81"/>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2" t="s">
        <v>520</v>
      </c>
      <c r="AL9" s="1183"/>
      <c r="AM9" s="1183"/>
      <c r="AN9" s="1184"/>
      <c r="AO9" s="314">
        <v>3382429</v>
      </c>
      <c r="AP9" s="314">
        <v>99618</v>
      </c>
      <c r="AQ9" s="315">
        <v>100177</v>
      </c>
      <c r="AR9" s="316">
        <v>-0.6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2" t="s">
        <v>521</v>
      </c>
      <c r="AL10" s="1183"/>
      <c r="AM10" s="1183"/>
      <c r="AN10" s="1184"/>
      <c r="AO10" s="317">
        <v>109529</v>
      </c>
      <c r="AP10" s="317">
        <v>3226</v>
      </c>
      <c r="AQ10" s="318">
        <v>9943</v>
      </c>
      <c r="AR10" s="319">
        <v>-67.599999999999994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2" t="s">
        <v>522</v>
      </c>
      <c r="AL11" s="1183"/>
      <c r="AM11" s="1183"/>
      <c r="AN11" s="1184"/>
      <c r="AO11" s="317" t="s">
        <v>523</v>
      </c>
      <c r="AP11" s="317" t="s">
        <v>523</v>
      </c>
      <c r="AQ11" s="318">
        <v>1487</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2" t="s">
        <v>524</v>
      </c>
      <c r="AL12" s="1183"/>
      <c r="AM12" s="1183"/>
      <c r="AN12" s="1184"/>
      <c r="AO12" s="317" t="s">
        <v>523</v>
      </c>
      <c r="AP12" s="317" t="s">
        <v>523</v>
      </c>
      <c r="AQ12" s="318">
        <v>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2" t="s">
        <v>525</v>
      </c>
      <c r="AL13" s="1183"/>
      <c r="AM13" s="1183"/>
      <c r="AN13" s="1184"/>
      <c r="AO13" s="317">
        <v>172437</v>
      </c>
      <c r="AP13" s="317">
        <v>5079</v>
      </c>
      <c r="AQ13" s="318">
        <v>4025</v>
      </c>
      <c r="AR13" s="319">
        <v>26.2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2" t="s">
        <v>526</v>
      </c>
      <c r="AL14" s="1183"/>
      <c r="AM14" s="1183"/>
      <c r="AN14" s="1184"/>
      <c r="AO14" s="317">
        <v>111524</v>
      </c>
      <c r="AP14" s="317">
        <v>3285</v>
      </c>
      <c r="AQ14" s="318">
        <v>2366</v>
      </c>
      <c r="AR14" s="319">
        <v>38.799999999999997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8" t="s">
        <v>527</v>
      </c>
      <c r="AL15" s="1189"/>
      <c r="AM15" s="1189"/>
      <c r="AN15" s="1190"/>
      <c r="AO15" s="317">
        <v>-203431</v>
      </c>
      <c r="AP15" s="317">
        <v>-5991</v>
      </c>
      <c r="AQ15" s="318">
        <v>-7732</v>
      </c>
      <c r="AR15" s="319">
        <v>-22.5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8" t="s">
        <v>189</v>
      </c>
      <c r="AL16" s="1189"/>
      <c r="AM16" s="1189"/>
      <c r="AN16" s="1190"/>
      <c r="AO16" s="317">
        <v>3572488</v>
      </c>
      <c r="AP16" s="317">
        <v>105216</v>
      </c>
      <c r="AQ16" s="318">
        <v>110288</v>
      </c>
      <c r="AR16" s="319">
        <v>-4.5999999999999996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1" t="s">
        <v>532</v>
      </c>
      <c r="AL21" s="1192"/>
      <c r="AM21" s="1192"/>
      <c r="AN21" s="1193"/>
      <c r="AO21" s="330">
        <v>10.78</v>
      </c>
      <c r="AP21" s="331">
        <v>10.26</v>
      </c>
      <c r="AQ21" s="332">
        <v>0.52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1" t="s">
        <v>533</v>
      </c>
      <c r="AL22" s="1192"/>
      <c r="AM22" s="1192"/>
      <c r="AN22" s="1193"/>
      <c r="AO22" s="335">
        <v>100.4</v>
      </c>
      <c r="AP22" s="336">
        <v>97.6</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80"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81"/>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5" t="s">
        <v>537</v>
      </c>
      <c r="AL32" s="1186"/>
      <c r="AM32" s="1186"/>
      <c r="AN32" s="1187"/>
      <c r="AO32" s="345">
        <v>2338521</v>
      </c>
      <c r="AP32" s="345">
        <v>68873</v>
      </c>
      <c r="AQ32" s="346">
        <v>68741</v>
      </c>
      <c r="AR32" s="347">
        <v>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5" t="s">
        <v>538</v>
      </c>
      <c r="AL33" s="1186"/>
      <c r="AM33" s="1186"/>
      <c r="AN33" s="1187"/>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5" t="s">
        <v>539</v>
      </c>
      <c r="AL34" s="1186"/>
      <c r="AM34" s="1186"/>
      <c r="AN34" s="1187"/>
      <c r="AO34" s="345" t="s">
        <v>523</v>
      </c>
      <c r="AP34" s="345" t="s">
        <v>523</v>
      </c>
      <c r="AQ34" s="346">
        <v>1</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5" t="s">
        <v>540</v>
      </c>
      <c r="AL35" s="1186"/>
      <c r="AM35" s="1186"/>
      <c r="AN35" s="1187"/>
      <c r="AO35" s="345">
        <v>123209</v>
      </c>
      <c r="AP35" s="345">
        <v>3629</v>
      </c>
      <c r="AQ35" s="346">
        <v>17075</v>
      </c>
      <c r="AR35" s="347">
        <v>-78.7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5" t="s">
        <v>541</v>
      </c>
      <c r="AL36" s="1186"/>
      <c r="AM36" s="1186"/>
      <c r="AN36" s="1187"/>
      <c r="AO36" s="345" t="s">
        <v>523</v>
      </c>
      <c r="AP36" s="345" t="s">
        <v>523</v>
      </c>
      <c r="AQ36" s="346">
        <v>2445</v>
      </c>
      <c r="AR36" s="347" t="s">
        <v>523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5" t="s">
        <v>542</v>
      </c>
      <c r="AL37" s="1186"/>
      <c r="AM37" s="1186"/>
      <c r="AN37" s="1187"/>
      <c r="AO37" s="345">
        <v>113</v>
      </c>
      <c r="AP37" s="345">
        <v>3</v>
      </c>
      <c r="AQ37" s="346">
        <v>621</v>
      </c>
      <c r="AR37" s="347">
        <v>-99.5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4" t="s">
        <v>543</v>
      </c>
      <c r="AL38" s="1195"/>
      <c r="AM38" s="1195"/>
      <c r="AN38" s="1196"/>
      <c r="AO38" s="348" t="s">
        <v>523</v>
      </c>
      <c r="AP38" s="348" t="s">
        <v>523</v>
      </c>
      <c r="AQ38" s="349">
        <v>4</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4" t="s">
        <v>544</v>
      </c>
      <c r="AL39" s="1195"/>
      <c r="AM39" s="1195"/>
      <c r="AN39" s="1196"/>
      <c r="AO39" s="345">
        <v>-51221</v>
      </c>
      <c r="AP39" s="345">
        <v>-1509</v>
      </c>
      <c r="AQ39" s="346">
        <v>-4161</v>
      </c>
      <c r="AR39" s="347">
        <v>-63.7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5" t="s">
        <v>545</v>
      </c>
      <c r="AL40" s="1186"/>
      <c r="AM40" s="1186"/>
      <c r="AN40" s="1187"/>
      <c r="AO40" s="345">
        <v>-1844392</v>
      </c>
      <c r="AP40" s="345">
        <v>-54320</v>
      </c>
      <c r="AQ40" s="346">
        <v>-59663</v>
      </c>
      <c r="AR40" s="347">
        <v>-9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7" t="s">
        <v>299</v>
      </c>
      <c r="AL41" s="1198"/>
      <c r="AM41" s="1198"/>
      <c r="AN41" s="1199"/>
      <c r="AO41" s="345">
        <v>566230</v>
      </c>
      <c r="AP41" s="345">
        <v>16676</v>
      </c>
      <c r="AQ41" s="346">
        <v>25063</v>
      </c>
      <c r="AR41" s="347">
        <v>-33.5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0" t="s">
        <v>515</v>
      </c>
      <c r="AN49" s="1202" t="s">
        <v>549</v>
      </c>
      <c r="AO49" s="1203"/>
      <c r="AP49" s="1203"/>
      <c r="AQ49" s="1203"/>
      <c r="AR49" s="120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1"/>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3061500</v>
      </c>
      <c r="AN51" s="367">
        <v>87299</v>
      </c>
      <c r="AO51" s="368">
        <v>-32.799999999999997</v>
      </c>
      <c r="AP51" s="369">
        <v>83280</v>
      </c>
      <c r="AQ51" s="370">
        <v>30.7</v>
      </c>
      <c r="AR51" s="371">
        <v>-63.5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1974548</v>
      </c>
      <c r="AN52" s="375">
        <v>56305</v>
      </c>
      <c r="AO52" s="376">
        <v>-36.6</v>
      </c>
      <c r="AP52" s="377">
        <v>43123</v>
      </c>
      <c r="AQ52" s="378">
        <v>24.7</v>
      </c>
      <c r="AR52" s="379">
        <v>-61.3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2945886</v>
      </c>
      <c r="AN53" s="367">
        <v>84744</v>
      </c>
      <c r="AO53" s="368">
        <v>-2.9</v>
      </c>
      <c r="AP53" s="369">
        <v>88968</v>
      </c>
      <c r="AQ53" s="370">
        <v>6.8</v>
      </c>
      <c r="AR53" s="371">
        <v>-9.6999999999999993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1662835</v>
      </c>
      <c r="AN54" s="375">
        <v>47835</v>
      </c>
      <c r="AO54" s="376">
        <v>-15</v>
      </c>
      <c r="AP54" s="377">
        <v>45482</v>
      </c>
      <c r="AQ54" s="378">
        <v>5.5</v>
      </c>
      <c r="AR54" s="379">
        <v>-20.5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2970207</v>
      </c>
      <c r="AN55" s="367">
        <v>85713</v>
      </c>
      <c r="AO55" s="368">
        <v>1.1000000000000001</v>
      </c>
      <c r="AP55" s="369">
        <v>85173</v>
      </c>
      <c r="AQ55" s="370">
        <v>-4.3</v>
      </c>
      <c r="AR55" s="371">
        <v>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2059041</v>
      </c>
      <c r="AN56" s="375">
        <v>59419</v>
      </c>
      <c r="AO56" s="376">
        <v>24.2</v>
      </c>
      <c r="AP56" s="377">
        <v>43913</v>
      </c>
      <c r="AQ56" s="378">
        <v>-3.4</v>
      </c>
      <c r="AR56" s="379">
        <v>27.6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2792904</v>
      </c>
      <c r="AN57" s="367">
        <v>81293</v>
      </c>
      <c r="AO57" s="368">
        <v>-5.2</v>
      </c>
      <c r="AP57" s="369">
        <v>94081</v>
      </c>
      <c r="AQ57" s="370">
        <v>10.5</v>
      </c>
      <c r="AR57" s="371">
        <v>-15.7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1869134</v>
      </c>
      <c r="AN58" s="375">
        <v>54405</v>
      </c>
      <c r="AO58" s="376">
        <v>-8.4</v>
      </c>
      <c r="AP58" s="377">
        <v>48949</v>
      </c>
      <c r="AQ58" s="378">
        <v>11.5</v>
      </c>
      <c r="AR58" s="379">
        <v>-19.899999999999999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3527589</v>
      </c>
      <c r="AN59" s="367">
        <v>103893</v>
      </c>
      <c r="AO59" s="368">
        <v>27.8</v>
      </c>
      <c r="AP59" s="369">
        <v>92632</v>
      </c>
      <c r="AQ59" s="370">
        <v>-1.5</v>
      </c>
      <c r="AR59" s="371">
        <v>29.3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1971302</v>
      </c>
      <c r="AN60" s="375">
        <v>58058</v>
      </c>
      <c r="AO60" s="376">
        <v>6.7</v>
      </c>
      <c r="AP60" s="377">
        <v>47978</v>
      </c>
      <c r="AQ60" s="378">
        <v>-2</v>
      </c>
      <c r="AR60" s="379">
        <v>8.6999999999999993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3059617</v>
      </c>
      <c r="AN61" s="382">
        <v>88588</v>
      </c>
      <c r="AO61" s="383">
        <v>-2.4</v>
      </c>
      <c r="AP61" s="384">
        <v>88827</v>
      </c>
      <c r="AQ61" s="385">
        <v>8.4</v>
      </c>
      <c r="AR61" s="371">
        <v>-10.8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1907372</v>
      </c>
      <c r="AN62" s="375">
        <v>55204</v>
      </c>
      <c r="AO62" s="376">
        <v>-5.8</v>
      </c>
      <c r="AP62" s="377">
        <v>45889</v>
      </c>
      <c r="AQ62" s="378">
        <v>7.3</v>
      </c>
      <c r="AR62" s="379">
        <v>-13.1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xvPz4uCOByA3EJxD85rhrp4J/3Iig8RpgLBgqtouhy0xRZLlI6/GTRX2lRn9B5+QeoWWYAhaTW7ufZCxXHmYQ==" saltValue="jlBWb9RX/HqTaNldAvj/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Normal="100"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1" spans="125:125" ht="13.5" hidden="1" customHeight="1" x14ac:dyDescent="0.15">
      <c r="DU121" s="292"/>
    </row>
  </sheetData>
  <sheetProtection algorithmName="SHA-512" hashValue="FjI/SqzK11p6kdwBQui9ckHWqjmcs4gc5R9fGPMV5pb3KLmf16g0y/6+3Zzs+8unSw5hbKNdH/YBAYVbMLz21Q==" saltValue="qXAf/m26pnT3s+Qq0SqC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Normal="100"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Qa9CqVOvK6YZq7E7RltNECYFV6X26ZkmY8kqeZlvgtepTWSX3G+GeYuGjqiaYCCzKd38eY2+4OY6QDsbxESmNw==" saltValue="xUOA6Jvf242JwgsSdRFv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5" t="s">
        <v>3</v>
      </c>
      <c r="D47" s="1205"/>
      <c r="E47" s="1206"/>
      <c r="F47" s="11">
        <v>27.72</v>
      </c>
      <c r="G47" s="12">
        <v>23.69</v>
      </c>
      <c r="H47" s="12">
        <v>23.09</v>
      </c>
      <c r="I47" s="12">
        <v>24.26</v>
      </c>
      <c r="J47" s="13">
        <v>20.48</v>
      </c>
    </row>
    <row r="48" spans="2:10" ht="57.75" customHeight="1" x14ac:dyDescent="0.15">
      <c r="B48" s="14"/>
      <c r="C48" s="1207" t="s">
        <v>4</v>
      </c>
      <c r="D48" s="1207"/>
      <c r="E48" s="1208"/>
      <c r="F48" s="15">
        <v>7.95</v>
      </c>
      <c r="G48" s="16">
        <v>6.82</v>
      </c>
      <c r="H48" s="16">
        <v>6.04</v>
      </c>
      <c r="I48" s="16">
        <v>4.1100000000000003</v>
      </c>
      <c r="J48" s="17">
        <v>6.24</v>
      </c>
    </row>
    <row r="49" spans="2:10" ht="57.75" customHeight="1" thickBot="1" x14ac:dyDescent="0.2">
      <c r="B49" s="18"/>
      <c r="C49" s="1209" t="s">
        <v>5</v>
      </c>
      <c r="D49" s="1209"/>
      <c r="E49" s="1210"/>
      <c r="F49" s="19" t="s">
        <v>570</v>
      </c>
      <c r="G49" s="20" t="s">
        <v>571</v>
      </c>
      <c r="H49" s="20" t="s">
        <v>572</v>
      </c>
      <c r="I49" s="20" t="s">
        <v>573</v>
      </c>
      <c r="J49" s="21" t="s">
        <v>574</v>
      </c>
    </row>
    <row r="50" spans="2:10" ht="13.5" customHeight="1" x14ac:dyDescent="0.15"/>
  </sheetData>
  <sheetProtection algorithmName="SHA-512" hashValue="Lc3zgosVoL2WhSPcbiIZeQNEmZFqdD/mivNlMuJbN7wdxqUx+CCmd/bGItn/utxFhRWBdpWSpurjoa+7zvj/1Q==" saltValue="GYxYnp9LOCHTOabHOwtb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2022-03-16T01:43:11Z</cp:lastPrinted>
  <dcterms:created xsi:type="dcterms:W3CDTF">2022-02-02T07:28:28Z</dcterms:created>
  <dcterms:modified xsi:type="dcterms:W3CDTF">2022-09-28T04:03:51Z</dcterms:modified>
  <cp:category/>
</cp:coreProperties>
</file>