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1普通会計\R3財政状況資料集\07県HP掲載用\合体版\"/>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W39"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<sst xmlns="http://schemas.openxmlformats.org/spreadsheetml/2006/main" count="1197" uniqueCount="622">
  <si>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</si>
  <si>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</si>
  <si>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</si>
  <si>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</si>
  <si>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</si>
  <si>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</si>
  <si>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</si>
  <si>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</si>
  <si>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</si>
  <si>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</si>
  <si>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</si>
  <si>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</si>
  <si>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</si>
  <si>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</si>
  <si>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</si>
  <si>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</si>
  <si>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</si>
  <si>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</si>
  <si>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</si>
  <si>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</si>
  <si>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</si>
  <si>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</si>
  <si>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</si>
  <si>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</si>
  <si>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</si>
  <si>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</si>
  <si>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</si>
  <si>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</si>
  <si>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</si>
  <si>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</si>
  <si>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</si>
  <si>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</si>
  <si>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</si>
  <si>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</si>
  <si>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</si>
  <si>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</si>
  <si>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</si>
  <si>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</si>
  <si>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</si>
  <si>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</si>
  <si>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</si>
  <si>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</si>
  <si>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</si>
  <si>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</si>
  <si>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</si>
  <si>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</si>
  <si>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</si>
  <si>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</si>
  <si>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</si>
  <si>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</si>
  <si>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</si>
  <si>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</si>
  <si>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</si>
  <si>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</si>
  <si>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</si>
  <si>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</si>
  <si>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</si>
  <si>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</si>
  <si>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</si>
  <si>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</si>
  <si>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</si>
  <si>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</si>
  <si>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</si>
  <si>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</si>
  <si>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</si>
  <si>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</si>
  <si>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</si>
  <si>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</si>
  <si>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</si>
  <si>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</si>
  <si>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</si>
  <si>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</si>
  <si>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</si>
  <si>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</si>
  <si>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</si>
  <si>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</si>
  <si>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</si>
  <si>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</si>
  <si>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</si>
  <si>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</si>
  <si>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</si>
  <si>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</si>
  <si>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</si>
  <si>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</si>
  <si>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</si>
  <si>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</si>
  <si>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</si>
  <si>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</si>
  <si>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</si>
  <si>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</si>
  <si>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</si>
  <si>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</si>
  <si>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</si>
  <si>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</si>
  <si>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</si>
  <si>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</si>
  <si>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</si>
  <si>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</si>
  <si>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竹田市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</si>
  <si>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</si>
  <si>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</si>
  <si>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</si>
  <si>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</si>
  <si>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</si>
  <si>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</si>
  <si>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</si>
  <si>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</si>
  <si>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</si>
  <si>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</si>
  <si>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</si>
  <si>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</si>
  <si>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</si>
  <si>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</si>
  <si>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</si>
  <si>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</si>
  <si>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</si>
  <si>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</si>
  <si>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</si>
  <si>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</si>
  <si>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</si>
  <si>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</si>
  <si>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</si>
  <si>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</si>
  <si>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</si>
  <si>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</si>
  <si>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</si>
  <si>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</si>
  <si>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</si>
  <si>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</si>
  <si>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</si>
  <si>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</si>
  <si>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</si>
  <si>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</si>
  <si>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</si>
  <si>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</si>
  <si>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</si>
  <si>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</si>
  <si>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</si>
  <si>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</si>
  <si>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</si>
  <si>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</si>
  <si>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</si>
  <si>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</si>
  <si>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</si>
  <si>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</si>
  <si>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</si>
  <si>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</si>
  <si>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</si>
  <si>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</si>
  <si>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</si>
  <si>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</si>
  <si>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</si>
  <si>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</si>
  <si>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</si>
  <si>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</si>
  <si>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</si>
  <si>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</si>
  <si>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</si>
  <si>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</si>
  <si>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</si>
  <si>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</si>
  <si>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</si>
  <si>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</si>
  <si>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</si>
  <si>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</si>
  <si>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</si>
  <si>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</si>
  <si>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</si>
  <si>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</si>
  <si>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</si>
  <si>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</si>
  <si>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</si>
  <si>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</si>
  <si>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</si>
  <si>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</si>
  <si>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</si>
  <si>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</si>
  <si>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</si>
  <si>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</si>
  <si>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</si>
  <si>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</si>
  <si>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</si>
  <si>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</si>
  <si>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</si>
  <si>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</si>
  <si>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</si>
  <si>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</si>
  <si>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</si>
  <si>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</si>
  <si>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</si>
  <si>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</si>
  <si>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</si>
  <si>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</si>
  <si>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</si>
  <si>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</si>
  <si>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</si>
  <si>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</si>
  <si>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</si>
  <si>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</si>
  <si>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</si>
  <si>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</si>
  <si>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</si>
  <si>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</si>
  <si>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</si>
  <si>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</si>
  <si>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</si>
  <si>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</si>
  <si>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</si>
  <si>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</si>
  <si>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</si>
  <si>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</si>
  <si>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</si>
  <si>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</si>
  <si>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</si>
  <si>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大分県竹田市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</si>
  <si>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</si>
  <si>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</si>
  <si>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</si>
  <si>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</si>
  <si>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</si>
  <si>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</si>
  <si>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</si>
  <si>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</si>
  <si>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</si>
  <si>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</si>
  <si>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</si>
  <si>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</si>
  <si>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</si>
  <si>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</si>
  <si>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</si>
  <si>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</si>
  <si>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</si>
  <si>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</si>
  <si>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</si>
  <si>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</si>
  <si>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</si>
  <si>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</si>
  <si>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</si>
  <si>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</si>
  <si>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</si>
  <si>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</si>
  <si>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</si>
  <si>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</si>
  <si>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</si>
  <si>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</si>
  <si>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</si>
  <si>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</si>
  <si>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</si>
  <si>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</si>
  <si>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</si>
  <si>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</si>
  <si>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</si>
  <si>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</si>
  <si>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</si>
  <si>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</si>
  <si>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</si>
  <si>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</si>
  <si>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</si>
  <si>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</si>
  <si>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</si>
  <si>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</si>
  <si>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</si>
  <si>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</si>
  <si>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</si>
  <si>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</si>
  <si>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</si>
  <si>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</si>
  <si>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</si>
  <si>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</si>
  <si>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</si>
  <si>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</si>
  <si>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</si>
  <si>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</si>
  <si>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</si>
  <si>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</si>
  <si>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</si>
  <si>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</si>
  <si>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</si>
  <si>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</si>
  <si>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</si>
  <si>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</si>
  <si>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</si>
  <si>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</si>
  <si>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</si>
  <si>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</si>
  <si>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</si>
  <si>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</si>
  <si>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</si>
  <si>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</si>
  <si>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</si>
  <si>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</si>
  <si>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</si>
  <si>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</si>
  <si>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</si>
  <si>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</si>
  <si>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</si>
  <si>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</si>
  <si>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</si>
  <si>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</si>
  <si>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</si>
  <si>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</si>
  <si>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</si>
  <si>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</si>
  <si>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</si>
  <si>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</si>
  <si>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</si>
  <si>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</si>
  <si>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</si>
  <si>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</si>
  <si>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</si>
  <si>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</si>
  <si>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</si>
  <si>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</si>
  <si>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</si>
  <si>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</si>
  <si>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</si>
  <si>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</si>
  <si>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</si>
  <si>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</si>
  <si>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</si>
  <si>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</si>
  <si>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</si>
  <si>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</si>
  <si>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</si>
  <si>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</si>
  <si>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</si>
  <si>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</si>
  <si>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</si>
  <si>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</si>
  <si>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</si>
  <si>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</si>
  <si>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</si>
  <si>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</si>
  <si>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</si>
  <si>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</si>
  <si>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</si>
  <si>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</si>
  <si>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</si>
  <si>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観光施設</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</si>
  <si>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</si>
  <si>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</si>
  <si>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</si>
  <si>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</si>
  <si>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</si>
  <si>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</si>
  <si>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</si>
  <si>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</si>
  <si>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</si>
  <si>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</si>
  <si>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</si>
  <si>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</si>
  <si>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</si>
  <si>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</si>
  <si>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</si>
  <si>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</si>
  <si>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</si>
  <si>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</si>
  <si>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</si>
  <si>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</si>
  <si>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</si>
  <si>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</si>
  <si>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</si>
  <si>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</si>
  <si>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</si>
  <si>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</si>
  <si>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</si>
  <si>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</si>
  <si>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</si>
  <si>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大分県竹田市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</si>
  <si>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</si>
  <si>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</si>
  <si>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</si>
  <si>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</si>
  <si>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</si>
  <si>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</si>
  <si>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</si>
  <si>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</si>
  <si>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</si>
  <si>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</si>
  <si>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</si>
  <si>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</si>
  <si>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</si>
  <si>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</si>
  <si>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</si>
  <si>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</si>
  <si>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</si>
  <si>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</si>
  <si>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</si>
  <si>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</si>
  <si>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市立こども診療所特別会計</t>
    <phoneticPr fontId="5"/>
  </si>
  <si>
    <t>-</t>
    <phoneticPr fontId="5"/>
  </si>
  <si>
    <t>長湯温泉療養文化館特別会計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</si>
  <si>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</si>
  <si>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</si>
  <si>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</si>
  <si>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</si>
  <si>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</si>
  <si>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</si>
  <si>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</si>
  <si>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</si>
  <si>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</si>
  <si>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</si>
  <si>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</si>
  <si>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</si>
  <si>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</si>
  <si>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</si>
  <si>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</si>
  <si>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</si>
  <si>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</si>
  <si>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</si>
  <si>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</si>
  <si>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</si>
  <si>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農業集落排水事業特別会計</t>
    <phoneticPr fontId="5"/>
  </si>
  <si>
    <t>浄化槽整備推進事業特別会計</t>
    <phoneticPr fontId="5"/>
  </si>
  <si>
    <t>久住高原荘特別会計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</si>
  <si>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</si>
  <si>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</si>
  <si>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</si>
  <si>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</si>
  <si>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</si>
  <si>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</si>
  <si>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</si>
  <si>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</si>
  <si>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</si>
  <si>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</si>
  <si>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</si>
  <si>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</si>
  <si>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</si>
  <si>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</si>
  <si>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</si>
  <si>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</si>
  <si>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</si>
  <si>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</si>
  <si>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</si>
  <si>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</si>
  <si>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</si>
  <si>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</si>
  <si>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</si>
  <si>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</si>
  <si>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</si>
  <si>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</si>
  <si>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</si>
  <si>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</si>
  <si>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</si>
  <si>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</si>
  <si>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</si>
  <si>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</si>
  <si>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</si>
  <si>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</si>
  <si>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</si>
  <si>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</si>
  <si>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</si>
  <si>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</si>
  <si>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</si>
  <si>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</si>
  <si>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</si>
  <si>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</si>
  <si>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</si>
  <si>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</si>
  <si>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</si>
  <si>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</si>
  <si>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</si>
  <si>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</si>
  <si>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</si>
  <si>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</si>
  <si>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</si>
  <si>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</si>
  <si>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</si>
  <si>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</si>
  <si>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</si>
  <si>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</si>
  <si>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</si>
  <si>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</si>
  <si>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</si>
  <si>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</si>
  <si>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</si>
  <si>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浄化槽整備推進事業特別会計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</si>
  <si>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</si>
  <si>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</si>
  <si>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</si>
  <si>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</si>
  <si>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</si>
  <si>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</si>
  <si>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</si>
  <si>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</si>
  <si>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</si>
  <si>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</si>
  <si>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</si>
  <si>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</si>
  <si>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</si>
  <si>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</si>
  <si>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</si>
  <si>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</si>
  <si>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</si>
  <si>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</si>
  <si>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</si>
  <si>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</si>
  <si>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</si>
  <si>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</si>
  <si>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</si>
  <si>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</si>
  <si>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</si>
  <si>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</si>
  <si>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</si>
  <si>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</si>
  <si>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</si>
  <si>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</si>
  <si>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</si>
  <si>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</si>
  <si>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</si>
  <si>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</si>
  <si>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</si>
  <si>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</si>
  <si>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</si>
  <si>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</si>
  <si>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</si>
  <si>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</si>
  <si>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</si>
  <si>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</si>
  <si>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</si>
  <si>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</si>
  <si>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</si>
  <si>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</si>
  <si>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</si>
  <si>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</si>
  <si>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</si>
  <si>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</si>
  <si>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</si>
  <si>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</si>
  <si>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</si>
  <si>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</si>
  <si>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</si>
  <si>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</si>
  <si>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</si>
  <si>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</si>
  <si>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</si>
  <si>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</si>
  <si>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</si>
  <si>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</si>
  <si>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</si>
  <si>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</si>
  <si>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</si>
  <si>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</si>
  <si>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</si>
  <si>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</si>
  <si>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</si>
  <si>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</si>
  <si>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</si>
  <si>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</si>
  <si>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</si>
  <si>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</si>
  <si>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</si>
  <si>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</si>
  <si>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</si>
  <si>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</si>
  <si>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</si>
  <si>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</si>
  <si>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</si>
  <si>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</si>
  <si>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</si>
  <si>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</si>
  <si>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</si>
  <si>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</si>
  <si>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</si>
  <si>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</si>
  <si>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</si>
  <si>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5.24</t>
  </si>
  <si>
    <t>▲ 1.95</t>
  </si>
  <si>
    <t>▲ 2.64</t>
  </si>
  <si>
    <t>一般会計</t>
  </si>
  <si>
    <t>水道事業会計</t>
  </si>
  <si>
    <t>国民健康保険特別会計</t>
  </si>
  <si>
    <t>介護保険特別会計</t>
  </si>
  <si>
    <t>後期高齢者医療特別会計</t>
  </si>
  <si>
    <t>簡易水道事業特別会計</t>
  </si>
  <si>
    <t>浄化槽整備推進事業特別会計</t>
  </si>
  <si>
    <t>農業集落排水事業特別会計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</si>
  <si>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</si>
  <si>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</si>
  <si>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</si>
  <si>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</si>
  <si>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</si>
  <si>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</si>
  <si>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</si>
  <si>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</si>
  <si>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基金から297百万円繰入</t>
    <rPh sb="0" eb="2">
      <t>キキン</t>
    </rPh>
    <rPh sb="7" eb="10">
      <t>ヒャクマンエン</t>
    </rPh>
    <rPh sb="10" eb="12">
      <t>クリイ</t>
    </rPh>
    <phoneticPr fontId="2"/>
  </si>
  <si>
    <t>-</t>
    <phoneticPr fontId="2"/>
  </si>
  <si>
    <t>法非適用企業　基金繰入1百万円</t>
    <phoneticPr fontId="5"/>
  </si>
  <si>
    <t>法非適用企業　基金繰入4百万円</t>
    <phoneticPr fontId="5"/>
  </si>
  <si>
    <t>大分県消防補償等組合</t>
    <rPh sb="0" eb="3">
      <t>オオイタケン</t>
    </rPh>
    <rPh sb="3" eb="5">
      <t>ショウボウ</t>
    </rPh>
    <rPh sb="5" eb="7">
      <t>ホショウ</t>
    </rPh>
    <rPh sb="7" eb="8">
      <t>トウ</t>
    </rPh>
    <rPh sb="8" eb="10">
      <t>クミアイ</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</si>
  <si>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</si>
  <si>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</si>
  <si>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</si>
  <si>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</si>
  <si>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基金から2百万円繰入</t>
    <rPh sb="0" eb="2">
      <t>キキン</t>
    </rPh>
    <rPh sb="5" eb="8">
      <t>ヒャクマンエン</t>
    </rPh>
    <rPh sb="8" eb="10">
      <t>クリイレ</t>
    </rPh>
    <phoneticPr fontId="2"/>
  </si>
  <si>
    <t>基金からの繰り入れなし</t>
    <rPh sb="0" eb="2">
      <t>キキン</t>
    </rPh>
    <rPh sb="5" eb="6">
      <t>ク</t>
    </rPh>
    <rPh sb="7" eb="8">
      <t>イ</t>
    </rPh>
    <phoneticPr fontId="2"/>
  </si>
  <si>
    <t>基金から122百万円繰入</t>
    <rPh sb="0" eb="2">
      <t>キキン</t>
    </rPh>
    <rPh sb="7" eb="10">
      <t>ヒャクマンエン</t>
    </rPh>
    <rPh sb="10" eb="12">
      <t>クリイレ</t>
    </rPh>
    <phoneticPr fontId="2"/>
  </si>
  <si>
    <t>竹田市土地開発公社</t>
    <rPh sb="0" eb="2">
      <t>タケタ</t>
    </rPh>
    <rPh sb="2" eb="3">
      <t>シ</t>
    </rPh>
    <rPh sb="3" eb="5">
      <t>トチ</t>
    </rPh>
    <rPh sb="5" eb="7">
      <t>カイハツ</t>
    </rPh>
    <rPh sb="7" eb="9">
      <t>コウシャ</t>
    </rPh>
    <phoneticPr fontId="5"/>
  </si>
  <si>
    <t>荻町まちおこし（有）</t>
    <rPh sb="0" eb="2">
      <t>オギマチ</t>
    </rPh>
    <rPh sb="8" eb="9">
      <t>ユウ</t>
    </rPh>
    <phoneticPr fontId="5"/>
  </si>
  <si>
    <t>まちづくりたけた（株）</t>
    <rPh sb="9" eb="10">
      <t>カブ</t>
    </rPh>
    <phoneticPr fontId="2"/>
  </si>
  <si>
    <t>（公社）大分県農業農村振興公社</t>
    <rPh sb="1" eb="3">
      <t>コウシャ</t>
    </rPh>
    <rPh sb="2" eb="3">
      <t>シャ</t>
    </rPh>
    <rPh sb="4" eb="7">
      <t>オオイタケン</t>
    </rPh>
    <rPh sb="7" eb="9">
      <t>ノウギョウ</t>
    </rPh>
    <rPh sb="9" eb="11">
      <t>ノウソン</t>
    </rPh>
    <rPh sb="11" eb="13">
      <t>シンコウ</t>
    </rPh>
    <rPh sb="13" eb="15">
      <t>コウシャ</t>
    </rPh>
    <phoneticPr fontId="5"/>
  </si>
  <si>
    <t>（一財）竹田文化振興財団</t>
    <rPh sb="1" eb="2">
      <t>１</t>
    </rPh>
    <rPh sb="2" eb="3">
      <t>ザイ</t>
    </rPh>
    <rPh sb="4" eb="6">
      <t>タケタ</t>
    </rPh>
    <rPh sb="6" eb="8">
      <t>ブンカ</t>
    </rPh>
    <rPh sb="8" eb="10">
      <t>シンコウ</t>
    </rPh>
    <rPh sb="10" eb="12">
      <t>ザイダン</t>
    </rPh>
    <phoneticPr fontId="2"/>
  </si>
  <si>
    <t>-</t>
    <phoneticPr fontId="2"/>
  </si>
  <si>
    <t>（一社）竹田市わかば公社</t>
    <rPh sb="1" eb="2">
      <t>イチ</t>
    </rPh>
    <rPh sb="2" eb="3">
      <t>シャ</t>
    </rPh>
    <rPh sb="4" eb="7">
      <t>タケタシ</t>
    </rPh>
    <rPh sb="10" eb="12">
      <t>コウシャ</t>
    </rPh>
    <phoneticPr fontId="5"/>
  </si>
  <si>
    <t>県所管第3セクター</t>
    <rPh sb="0" eb="1">
      <t>ケン</t>
    </rPh>
    <rPh sb="1" eb="3">
      <t>ショカン</t>
    </rPh>
    <rPh sb="3" eb="4">
      <t>ダイ</t>
    </rPh>
    <phoneticPr fontId="2"/>
  </si>
  <si>
    <t>地域振興基金</t>
    <rPh sb="0" eb="2">
      <t>チイキ</t>
    </rPh>
    <rPh sb="2" eb="4">
      <t>シンコウ</t>
    </rPh>
    <rPh sb="4" eb="6">
      <t>キキン</t>
    </rPh>
    <phoneticPr fontId="5"/>
  </si>
  <si>
    <t>ふるさと竹田応援基金</t>
    <rPh sb="4" eb="6">
      <t>タケタ</t>
    </rPh>
    <rPh sb="6" eb="8">
      <t>オウエン</t>
    </rPh>
    <rPh sb="8" eb="10">
      <t>キキン</t>
    </rPh>
    <phoneticPr fontId="5"/>
  </si>
  <si>
    <t>公共施設等総合管理基金</t>
    <rPh sb="0" eb="2">
      <t>コウキョウ</t>
    </rPh>
    <rPh sb="2" eb="4">
      <t>シセツ</t>
    </rPh>
    <rPh sb="4" eb="5">
      <t>トウ</t>
    </rPh>
    <rPh sb="5" eb="7">
      <t>ソウゴウ</t>
    </rPh>
    <rPh sb="7" eb="9">
      <t>カンリ</t>
    </rPh>
    <rPh sb="9" eb="11">
      <t>キキン</t>
    </rPh>
    <phoneticPr fontId="5"/>
  </si>
  <si>
    <t>福祉振興基金</t>
    <rPh sb="0" eb="2">
      <t>フクシ</t>
    </rPh>
    <rPh sb="2" eb="4">
      <t>シンコウ</t>
    </rPh>
    <rPh sb="4" eb="6">
      <t>キキン</t>
    </rPh>
    <phoneticPr fontId="5"/>
  </si>
  <si>
    <t>地方創生基金</t>
    <rPh sb="0" eb="2">
      <t>チホウ</t>
    </rPh>
    <rPh sb="2" eb="4">
      <t>ソウセイ</t>
    </rPh>
    <rPh sb="4" eb="6">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</si>
  <si>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</si>
  <si>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</si>
  <si>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</si>
  <si>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と比べ低い水準にある一方、有形固定資産原価償却率は高い水準となっている。これまで公共施設総合管理計画に基づき老朽施設の集約化・除却等を進めてきたが、今後も積極的に推し進め、施設保有量の適正化に努めていく必要がある。</t>
    <rPh sb="97" eb="99">
      <t>シセツ</t>
    </rPh>
    <rPh sb="99" eb="101">
      <t>ホユウ</t>
    </rPh>
    <rPh sb="101" eb="102">
      <t>リョウ</t>
    </rPh>
    <rPh sb="103" eb="106">
      <t>テキセイカ</t>
    </rPh>
    <rPh sb="107" eb="108">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</si>
  <si>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</si>
  <si>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</si>
  <si>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</si>
  <si>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</si>
  <si>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</si>
  <si>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</si>
  <si>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比率ともに類似団体よりも低い水準である。しかしながら、平成２８年度以降は大規模な公共施設の整備が続き、それに伴い地方債の発行額が増加している。今後は、市民ニーズ・行政需要実態に即した事業を厳選したうえで、地方債の発行額の抑制に努めて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</si>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</sst>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pplyFill="1">
      <alignment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627E-470B-BA2F-9BF89419A96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190040</c:v>
                </c:pt>
                <c:pt idx="1">
                  <c:v>259416</c:v>
                </c:pt>
                <c:pt idx="2">
                  <c:v>212211</c:v>
                </c:pt>
                <c:pt idx="3">
                  <c:v>249343</c:v>
                </c:pt>
                <c:pt idx="4">
                  <c:v>137355</c:v>
                </c:pt>
              </c:numCache>
            </c:numRef>
          </c:val>
          <c:smooth val="0"/>
          <c:extLst>
            <c:ext xmlns:c16="http://schemas.microsoft.com/office/drawing/2014/chart" uri="{C3380CC4-5D6E-409C-BE32-E72D297353CC}">
              <c16:uniqueId val="{00000001-627E-470B-BA2F-9BF89419A96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5.05</c:v>
                </c:pt>
                <c:pt idx="1">
                  <c:v>5.38</c:v>
                </c:pt>
                <c:pt idx="2">
                  <c:v>5.97</c:v>
                </c:pt>
                <c:pt idx="3">
                  <c:v>4.2</c:v>
                </c:pt>
                <c:pt idx="4">
                  <c:v>11.45</c:v>
                </c:pt>
              </c:numCache>
            </c:numRef>
          </c:val>
          <c:extLst>
            <c:ext xmlns:c16="http://schemas.microsoft.com/office/drawing/2014/chart" uri="{C3380CC4-5D6E-409C-BE32-E72D297353CC}">
              <c16:uniqueId val="{00000000-9BDC-45E3-A033-34986321750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33.33</c:v>
                </c:pt>
                <c:pt idx="1">
                  <c:v>32.950000000000003</c:v>
                </c:pt>
                <c:pt idx="2">
                  <c:v>36.630000000000003</c:v>
                </c:pt>
                <c:pt idx="3">
                  <c:v>34.97</c:v>
                </c:pt>
                <c:pt idx="4">
                  <c:v>33.67</c:v>
                </c:pt>
              </c:numCache>
            </c:numRef>
          </c:val>
          <c:extLst>
            <c:ext xmlns:c16="http://schemas.microsoft.com/office/drawing/2014/chart" uri="{C3380CC4-5D6E-409C-BE32-E72D297353CC}">
              <c16:uniqueId val="{00000001-9BDC-45E3-A033-34986321750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-5.24</c:v>
                </c:pt>
                <c:pt idx="1">
                  <c:v>-1.95</c:v>
                </c:pt>
                <c:pt idx="2">
                  <c:v>3.36</c:v>
                </c:pt>
                <c:pt idx="3">
                  <c:v>-2.64</c:v>
                </c:pt>
                <c:pt idx="4">
                  <c:v>7.46</c:v>
                </c:pt>
              </c:numCache>
            </c:numRef>
          </c:val>
          <c:smooth val="0"/>
          <c:extLst>
            <c:ext xmlns:c16="http://schemas.microsoft.com/office/drawing/2014/chart" uri="{C3380CC4-5D6E-409C-BE32-E72D297353CC}">
              <c16:uniqueId val="{00000002-9BDC-45E3-A033-34986321750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0.16</c:v>
                </c:pt>
                <c:pt idx="2">
                  <c:v>#N/A</c:v>
                </c:pt>
                <c:pt idx="3">
                  <c:v>7.0000000000000007E-2</c:v>
                </c:pt>
                <c:pt idx="4">
                  <c:v>#N/A</c:v>
                </c:pt>
                <c:pt idx="5">
                  <c:v>0</c:v>
                </c:pt>
                <c:pt idx="6">
                  <c:v>#N/A</c:v>
                </c:pt>
                <c:pt idx="7">
                  <c:v>0</c:v>
                </c:pt>
                <c:pt idx="8">
                  <c:v>#N/A</c:v>
                </c:pt>
                <c:pt idx="9">
                  <c:v>0</c:v>
                </c:pt>
              </c:numCache>
            </c:numRef>
          </c:val>
          <c:extLst>
            <c:ext xmlns:c16="http://schemas.microsoft.com/office/drawing/2014/chart" uri="{C3380CC4-5D6E-409C-BE32-E72D297353CC}">
              <c16:uniqueId val="{00000000-7DA5-4D43-BD47-29C786CF150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DA5-4D43-BD47-29C786CF150D}"/>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DA5-4D43-BD47-29C786CF150D}"/>
            </c:ext>
          </c:extLst>
        </c:ser>
        <c:ser>
          <c:idx val="3"/>
          <c:order val="3"/>
          <c:tx>
            <c:strRef>
              <c:f>データシート!$A$30</c:f>
              <c:strCache>
                <c:ptCount val="1"/>
                <c:pt idx="0">
                  <c:v>浄化槽整備推進事業特別会計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DA5-4D43-BD47-29C786CF150D}"/>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7DA5-4D43-BD47-29C786CF150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7DA5-4D43-BD47-29C786CF150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1.1100000000000001</c:v>
                </c:pt>
                <c:pt idx="2">
                  <c:v>#N/A</c:v>
                </c:pt>
                <c:pt idx="3">
                  <c:v>1.2</c:v>
                </c:pt>
                <c:pt idx="4">
                  <c:v>#N/A</c:v>
                </c:pt>
                <c:pt idx="5">
                  <c:v>0.4</c:v>
                </c:pt>
                <c:pt idx="6">
                  <c:v>#N/A</c:v>
                </c:pt>
                <c:pt idx="7">
                  <c:v>0.18</c:v>
                </c:pt>
                <c:pt idx="8">
                  <c:v>#N/A</c:v>
                </c:pt>
                <c:pt idx="9">
                  <c:v>0.6</c:v>
                </c:pt>
              </c:numCache>
            </c:numRef>
          </c:val>
          <c:extLst>
            <c:ext xmlns:c16="http://schemas.microsoft.com/office/drawing/2014/chart" uri="{C3380CC4-5D6E-409C-BE32-E72D297353CC}">
              <c16:uniqueId val="{00000006-7DA5-4D43-BD47-29C786CF150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1.66</c:v>
                </c:pt>
                <c:pt idx="2">
                  <c:v>#N/A</c:v>
                </c:pt>
                <c:pt idx="3">
                  <c:v>1.1000000000000001</c:v>
                </c:pt>
                <c:pt idx="4">
                  <c:v>#N/A</c:v>
                </c:pt>
                <c:pt idx="5">
                  <c:v>0.75</c:v>
                </c:pt>
                <c:pt idx="6">
                  <c:v>#N/A</c:v>
                </c:pt>
                <c:pt idx="7">
                  <c:v>0.41</c:v>
                </c:pt>
                <c:pt idx="8">
                  <c:v>#N/A</c:v>
                </c:pt>
                <c:pt idx="9">
                  <c:v>0.78</c:v>
                </c:pt>
              </c:numCache>
            </c:numRef>
          </c:val>
          <c:extLst>
            <c:ext xmlns:c16="http://schemas.microsoft.com/office/drawing/2014/chart" uri="{C3380CC4-5D6E-409C-BE32-E72D297353CC}">
              <c16:uniqueId val="{00000007-7DA5-4D43-BD47-29C786CF150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2.64</c:v>
                </c:pt>
                <c:pt idx="2">
                  <c:v>#N/A</c:v>
                </c:pt>
                <c:pt idx="3">
                  <c:v>3.16</c:v>
                </c:pt>
                <c:pt idx="4">
                  <c:v>#N/A</c:v>
                </c:pt>
                <c:pt idx="5">
                  <c:v>3.35</c:v>
                </c:pt>
                <c:pt idx="6">
                  <c:v>#N/A</c:v>
                </c:pt>
                <c:pt idx="7">
                  <c:v>3.43</c:v>
                </c:pt>
                <c:pt idx="8">
                  <c:v>#N/A</c:v>
                </c:pt>
                <c:pt idx="9">
                  <c:v>3.39</c:v>
                </c:pt>
              </c:numCache>
            </c:numRef>
          </c:val>
          <c:extLst>
            <c:ext xmlns:c16="http://schemas.microsoft.com/office/drawing/2014/chart" uri="{C3380CC4-5D6E-409C-BE32-E72D297353CC}">
              <c16:uniqueId val="{00000008-7DA5-4D43-BD47-29C786CF150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4.88</c:v>
                </c:pt>
                <c:pt idx="2">
                  <c:v>#N/A</c:v>
                </c:pt>
                <c:pt idx="3">
                  <c:v>5.3</c:v>
                </c:pt>
                <c:pt idx="4">
                  <c:v>#N/A</c:v>
                </c:pt>
                <c:pt idx="5">
                  <c:v>5.96</c:v>
                </c:pt>
                <c:pt idx="6">
                  <c:v>#N/A</c:v>
                </c:pt>
                <c:pt idx="7">
                  <c:v>4.1900000000000004</c:v>
                </c:pt>
                <c:pt idx="8">
                  <c:v>#N/A</c:v>
                </c:pt>
                <c:pt idx="9">
                  <c:v>11.45</c:v>
                </c:pt>
              </c:numCache>
            </c:numRef>
          </c:val>
          <c:extLst>
            <c:ext xmlns:c16="http://schemas.microsoft.com/office/drawing/2014/chart" uri="{C3380CC4-5D6E-409C-BE32-E72D297353CC}">
              <c16:uniqueId val="{00000009-7DA5-4D43-BD47-29C786CF150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1802</c:v>
                </c:pt>
                <c:pt idx="5">
                  <c:v>1685</c:v>
                </c:pt>
                <c:pt idx="8">
                  <c:v>1590</c:v>
                </c:pt>
                <c:pt idx="11">
                  <c:v>1581</c:v>
                </c:pt>
                <c:pt idx="14">
                  <c:v>1600</c:v>
                </c:pt>
              </c:numCache>
            </c:numRef>
          </c:val>
          <c:extLst>
            <c:ext xmlns:c16="http://schemas.microsoft.com/office/drawing/2014/chart" uri="{C3380CC4-5D6E-409C-BE32-E72D297353CC}">
              <c16:uniqueId val="{00000000-94C9-4A95-A589-AAB4354BDEA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4C9-4A95-A589-AAB4354BDEA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35</c:v>
                </c:pt>
                <c:pt idx="3">
                  <c:v>0</c:v>
                </c:pt>
                <c:pt idx="6">
                  <c:v>0</c:v>
                </c:pt>
                <c:pt idx="9">
                  <c:v>0</c:v>
                </c:pt>
                <c:pt idx="12">
                  <c:v>0</c:v>
                </c:pt>
              </c:numCache>
            </c:numRef>
          </c:val>
          <c:extLst>
            <c:ext xmlns:c16="http://schemas.microsoft.com/office/drawing/2014/chart" uri="{C3380CC4-5D6E-409C-BE32-E72D297353CC}">
              <c16:uniqueId val="{00000002-94C9-4A95-A589-AAB4354BDEA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4C9-4A95-A589-AAB4354BDEA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166</c:v>
                </c:pt>
                <c:pt idx="3">
                  <c:v>152</c:v>
                </c:pt>
                <c:pt idx="6">
                  <c:v>137</c:v>
                </c:pt>
                <c:pt idx="9">
                  <c:v>137</c:v>
                </c:pt>
                <c:pt idx="12">
                  <c:v>139</c:v>
                </c:pt>
              </c:numCache>
            </c:numRef>
          </c:val>
          <c:extLst>
            <c:ext xmlns:c16="http://schemas.microsoft.com/office/drawing/2014/chart" uri="{C3380CC4-5D6E-409C-BE32-E72D297353CC}">
              <c16:uniqueId val="{00000004-94C9-4A95-A589-AAB4354BDEA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4C9-4A95-A589-AAB4354BDEA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4C9-4A95-A589-AAB4354BDEA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2011</c:v>
                </c:pt>
                <c:pt idx="3">
                  <c:v>1906</c:v>
                </c:pt>
                <c:pt idx="6">
                  <c:v>1771</c:v>
                </c:pt>
                <c:pt idx="9">
                  <c:v>1792</c:v>
                </c:pt>
                <c:pt idx="12">
                  <c:v>1928</c:v>
                </c:pt>
              </c:numCache>
            </c:numRef>
          </c:val>
          <c:extLst>
            <c:ext xmlns:c16="http://schemas.microsoft.com/office/drawing/2014/chart" uri="{C3380CC4-5D6E-409C-BE32-E72D297353CC}">
              <c16:uniqueId val="{00000007-94C9-4A95-A589-AAB4354BDEA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410</c:v>
                </c:pt>
                <c:pt idx="2">
                  <c:v>#N/A</c:v>
                </c:pt>
                <c:pt idx="3">
                  <c:v>#N/A</c:v>
                </c:pt>
                <c:pt idx="4">
                  <c:v>373</c:v>
                </c:pt>
                <c:pt idx="5">
                  <c:v>#N/A</c:v>
                </c:pt>
                <c:pt idx="6">
                  <c:v>#N/A</c:v>
                </c:pt>
                <c:pt idx="7">
                  <c:v>318</c:v>
                </c:pt>
                <c:pt idx="8">
                  <c:v>#N/A</c:v>
                </c:pt>
                <c:pt idx="9">
                  <c:v>#N/A</c:v>
                </c:pt>
                <c:pt idx="10">
                  <c:v>348</c:v>
                </c:pt>
                <c:pt idx="11">
                  <c:v>#N/A</c:v>
                </c:pt>
                <c:pt idx="12">
                  <c:v>#N/A</c:v>
                </c:pt>
                <c:pt idx="13">
                  <c:v>467</c:v>
                </c:pt>
                <c:pt idx="14">
                  <c:v>#N/A</c:v>
                </c:pt>
              </c:numCache>
            </c:numRef>
          </c:val>
          <c:smooth val="0"/>
          <c:extLst>
            <c:ext xmlns:c16="http://schemas.microsoft.com/office/drawing/2014/chart" uri="{C3380CC4-5D6E-409C-BE32-E72D297353CC}">
              <c16:uniqueId val="{00000008-94C9-4A95-A589-AAB4354BDEA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13179</c:v>
                </c:pt>
                <c:pt idx="5">
                  <c:v>14087</c:v>
                </c:pt>
                <c:pt idx="8">
                  <c:v>14146</c:v>
                </c:pt>
                <c:pt idx="11">
                  <c:v>15033</c:v>
                </c:pt>
                <c:pt idx="14">
                  <c:v>14655</c:v>
                </c:pt>
              </c:numCache>
            </c:numRef>
          </c:val>
          <c:extLst>
            <c:ext xmlns:c16="http://schemas.microsoft.com/office/drawing/2014/chart" uri="{C3380CC4-5D6E-409C-BE32-E72D297353CC}">
              <c16:uniqueId val="{00000000-72FA-4E84-B43C-99054FEBA57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200</c:v>
                </c:pt>
                <c:pt idx="5">
                  <c:v>158</c:v>
                </c:pt>
                <c:pt idx="8">
                  <c:v>95</c:v>
                </c:pt>
                <c:pt idx="11">
                  <c:v>76</c:v>
                </c:pt>
                <c:pt idx="14">
                  <c:v>48</c:v>
                </c:pt>
              </c:numCache>
            </c:numRef>
          </c:val>
          <c:extLst>
            <c:ext xmlns:c16="http://schemas.microsoft.com/office/drawing/2014/chart" uri="{C3380CC4-5D6E-409C-BE32-E72D297353CC}">
              <c16:uniqueId val="{00000001-72FA-4E84-B43C-99054FEBA57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7557</c:v>
                </c:pt>
                <c:pt idx="5">
                  <c:v>7292</c:v>
                </c:pt>
                <c:pt idx="8">
                  <c:v>5771</c:v>
                </c:pt>
                <c:pt idx="11">
                  <c:v>4932</c:v>
                </c:pt>
                <c:pt idx="14">
                  <c:v>5249</c:v>
                </c:pt>
              </c:numCache>
            </c:numRef>
          </c:val>
          <c:extLst>
            <c:ext xmlns:c16="http://schemas.microsoft.com/office/drawing/2014/chart" uri="{C3380CC4-5D6E-409C-BE32-E72D297353CC}">
              <c16:uniqueId val="{00000002-72FA-4E84-B43C-99054FEBA57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2FA-4E84-B43C-99054FEBA57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2FA-4E84-B43C-99054FEBA57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FA-4E84-B43C-99054FEBA57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3094</c:v>
                </c:pt>
                <c:pt idx="3">
                  <c:v>2777</c:v>
                </c:pt>
                <c:pt idx="6">
                  <c:v>2653</c:v>
                </c:pt>
                <c:pt idx="9">
                  <c:v>2566</c:v>
                </c:pt>
                <c:pt idx="12">
                  <c:v>2631</c:v>
                </c:pt>
              </c:numCache>
            </c:numRef>
          </c:val>
          <c:extLst>
            <c:ext xmlns:c16="http://schemas.microsoft.com/office/drawing/2014/chart" uri="{C3380CC4-5D6E-409C-BE32-E72D297353CC}">
              <c16:uniqueId val="{00000006-72FA-4E84-B43C-99054FEBA57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2FA-4E84-B43C-99054FEBA57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1235</c:v>
                </c:pt>
                <c:pt idx="3">
                  <c:v>1217</c:v>
                </c:pt>
                <c:pt idx="6">
                  <c:v>1147</c:v>
                </c:pt>
                <c:pt idx="9">
                  <c:v>1029</c:v>
                </c:pt>
                <c:pt idx="12">
                  <c:v>931</c:v>
                </c:pt>
              </c:numCache>
            </c:numRef>
          </c:val>
          <c:extLst>
            <c:ext xmlns:c16="http://schemas.microsoft.com/office/drawing/2014/chart" uri="{C3380CC4-5D6E-409C-BE32-E72D297353CC}">
              <c16:uniqueId val="{00000008-72FA-4E84-B43C-99054FEBA57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2318</c:v>
                </c:pt>
                <c:pt idx="3">
                  <c:v>2318</c:v>
                </c:pt>
                <c:pt idx="6">
                  <c:v>2318</c:v>
                </c:pt>
                <c:pt idx="9">
                  <c:v>0</c:v>
                </c:pt>
                <c:pt idx="12">
                  <c:v>0</c:v>
                </c:pt>
              </c:numCache>
            </c:numRef>
          </c:val>
          <c:extLst>
            <c:ext xmlns:c16="http://schemas.microsoft.com/office/drawing/2014/chart" uri="{C3380CC4-5D6E-409C-BE32-E72D297353CC}">
              <c16:uniqueId val="{00000009-72FA-4E84-B43C-99054FEBA57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14790</c:v>
                </c:pt>
                <c:pt idx="3">
                  <c:v>16075</c:v>
                </c:pt>
                <c:pt idx="6">
                  <c:v>16818</c:v>
                </c:pt>
                <c:pt idx="9">
                  <c:v>18464</c:v>
                </c:pt>
                <c:pt idx="12">
                  <c:v>18071</c:v>
                </c:pt>
              </c:numCache>
            </c:numRef>
          </c:val>
          <c:extLst>
            <c:ext xmlns:c16="http://schemas.microsoft.com/office/drawing/2014/chart" uri="{C3380CC4-5D6E-409C-BE32-E72D297353CC}">
              <c16:uniqueId val="{0000000A-72FA-4E84-B43C-99054FEBA57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502</c:v>
                </c:pt>
                <c:pt idx="2">
                  <c:v>#N/A</c:v>
                </c:pt>
                <c:pt idx="3">
                  <c:v>#N/A</c:v>
                </c:pt>
                <c:pt idx="4">
                  <c:v>851</c:v>
                </c:pt>
                <c:pt idx="5">
                  <c:v>#N/A</c:v>
                </c:pt>
                <c:pt idx="6">
                  <c:v>#N/A</c:v>
                </c:pt>
                <c:pt idx="7">
                  <c:v>2924</c:v>
                </c:pt>
                <c:pt idx="8">
                  <c:v>#N/A</c:v>
                </c:pt>
                <c:pt idx="9">
                  <c:v>#N/A</c:v>
                </c:pt>
                <c:pt idx="10">
                  <c:v>2018</c:v>
                </c:pt>
                <c:pt idx="11">
                  <c:v>#N/A</c:v>
                </c:pt>
                <c:pt idx="12">
                  <c:v>#N/A</c:v>
                </c:pt>
                <c:pt idx="13">
                  <c:v>1680</c:v>
                </c:pt>
                <c:pt idx="14">
                  <c:v>#N/A</c:v>
                </c:pt>
              </c:numCache>
            </c:numRef>
          </c:val>
          <c:smooth val="0"/>
          <c:extLst>
            <c:ext xmlns:c16="http://schemas.microsoft.com/office/drawing/2014/chart" uri="{C3380CC4-5D6E-409C-BE32-E72D297353CC}">
              <c16:uniqueId val="{0000000B-72FA-4E84-B43C-99054FEBA57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3461</c:v>
                </c:pt>
                <c:pt idx="1">
                  <c:v>3366</c:v>
                </c:pt>
                <c:pt idx="2">
                  <c:v>3371</c:v>
                </c:pt>
              </c:numCache>
            </c:numRef>
          </c:val>
          <c:extLst>
            <c:ext xmlns:c16="http://schemas.microsoft.com/office/drawing/2014/chart" uri="{C3380CC4-5D6E-409C-BE32-E72D297353CC}">
              <c16:uniqueId val="{00000000-030C-47B3-9951-80D11FBA28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522</c:v>
                </c:pt>
                <c:pt idx="1">
                  <c:v>423</c:v>
                </c:pt>
                <c:pt idx="2">
                  <c:v>730</c:v>
                </c:pt>
              </c:numCache>
            </c:numRef>
          </c:val>
          <c:extLst>
            <c:ext xmlns:c16="http://schemas.microsoft.com/office/drawing/2014/chart" uri="{C3380CC4-5D6E-409C-BE32-E72D297353CC}">
              <c16:uniqueId val="{00000001-030C-47B3-9951-80D11FBA28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3888</c:v>
                </c:pt>
                <c:pt idx="1">
                  <c:v>3241</c:v>
                </c:pt>
                <c:pt idx="2">
                  <c:v>3255</c:v>
                </c:pt>
              </c:numCache>
            </c:numRef>
          </c:val>
          <c:extLst>
            <c:ext xmlns:c16="http://schemas.microsoft.com/office/drawing/2014/chart" uri="{C3380CC4-5D6E-409C-BE32-E72D297353CC}">
              <c16:uniqueId val="{00000002-030C-47B3-9951-80D11FBA287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{A0F59997-3E4B-4D27-BFEE-8D0F47F2703A}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E7C-4E3E-A91E-B2DEBA11F9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{7CE5FF72-F801-4EB7-A0C9-31D252FE39C6}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E7C-4E3E-A91E-B2DEBA11F9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{FB2D4864-CEE8-49BC-8C82-B887797D15FC}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E7C-4E3E-A91E-B2DEBA11F9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{364AFAAD-5A4D-4602-8D0E-F2B7FB8D15ED}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E7C-4E3E-A91E-B2DEBA11F9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{614B7492-40AC-452E-B968-A3062CCD32B3}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E7C-4E3E-A91E-B2DEBA11F946}"/>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{539AD36A-ED09-4B9E-9DA9-52DE8D5FF966}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E7C-4E3E-A91E-B2DEBA11F946}"/>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{E5E8797B-FD3A-4858-8EE7-00368D30DCBB}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E7C-4E3E-A91E-B2DEBA11F946}"/>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{4E9E5BDA-7DB3-4345-8566-A8B4F74DFBCD}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E7C-4E3E-A91E-B2DEBA11F946}"/>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{DC7BD0D0-84C2-4FC7-AC2B-66DE4684B581}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E7C-4E3E-A91E-B2DEBA11F9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69.900000000000006</c:v>
                </c:pt>
                <c:pt idx="8">
                  <c:v>70.7</c:v>
                </c:pt>
                <c:pt idx="16">
                  <c:v>72</c:v>
                </c:pt>
                <c:pt idx="24">
                  <c:v>73.7</c:v>
                </c:pt>
                <c:pt idx="32">
                  <c:v>75.2</c:v>
                </c:pt>
              </c:numCache>
            </c:numRef>
          </c:xVal>
          <c:yVal>
            <c:numRef>
              <c:f>公会計指標分析・財政指標組合せ分析表!$BP$51:$DC$51</c:f>
              <c:numCache>
                <c:formatCode>#,##0.0;"▲ "#,##0.0</c:formatCode>
                <c:ptCount val="40"/>
                <c:pt idx="0">
                  <c:v>5.9</c:v>
                </c:pt>
                <c:pt idx="8">
                  <c:v>10.5</c:v>
                </c:pt>
                <c:pt idx="16">
                  <c:v>36.9</c:v>
                </c:pt>
                <c:pt idx="24">
                  <c:v>24.9</c:v>
                </c:pt>
                <c:pt idx="32">
                  <c:v>19.899999999999999</c:v>
                </c:pt>
              </c:numCache>
            </c:numRef>
          </c:yVal>
          <c:smooth val="0"/>
          <c:extLst>
            <c:ext xmlns:c16="http://schemas.microsoft.com/office/drawing/2014/chart" uri="{C3380CC4-5D6E-409C-BE32-E72D297353CC}">
              <c16:uniqueId val="{00000009-1E7C-4E3E-A91E-B2DEBA11F94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{5A768910-1693-4A34-B0B9-6C303784AD51}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E7C-4E3E-A91E-B2DEBA11F94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{A27DD167-3289-4436-993B-30004EB56C31}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E7C-4E3E-A91E-B2DEBA11F9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{C270AB47-5CEC-4B5A-96A6-002188B51FAA}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E7C-4E3E-A91E-B2DEBA11F9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{56D22C07-7F4F-461B-9167-87C1A72A583C}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E7C-4E3E-A91E-B2DEBA11F9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{23AE4273-D0A3-4DDC-90B3-8331C60EDF05}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E7C-4E3E-A91E-B2DEBA11F946}"/>
                </c:ext>
              </c:extLst>
            </c:dLbl>
            <c:dLbl>
              <c:idx val="8"/>
              <c:layout>
                <c:manualLayout>
                  <c:x val="0"/>
                  <c:y val="-1.349948189583859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{22852A6D-87A8-47B8-B05F-3F3D5327D2AF}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E7C-4E3E-A91E-B2DEBA11F946}"/>
                </c:ext>
              </c:extLst>
            </c:dLbl>
            <c:dLbl>
              <c:idx val="16"/>
              <c:layout>
                <c:manualLayout>
                  <c:x val="0"/>
                  <c:y val="1.3499481895838342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{E4971A6B-5D17-4D26-9518-F11FA9F9E5E8}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E7C-4E3E-A91E-B2DEBA11F946}"/>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{CE254CF8-788F-4EB1-84D0-4FFDF8D4ACFC}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E7C-4E3E-A91E-B2DEBA11F946}"/>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{1B8EEAA1-F557-484C-8FAF-4A7B192091CC}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E7C-4E3E-A91E-B2DEBA11F9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1E7C-4E3E-A91E-B2DEBA11F946}"/>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{6E20511A-CCFB-492A-9983-CEEE36E6D218}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F5E-4750-9E16-C87E3915F9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{8D2FEF78-83F5-409B-9436-56C8DDC59F89}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F5E-4750-9E16-C87E3915F9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{16FE5BCF-6BF1-44B7-A01F-289709EE3B3C}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F5E-4750-9E16-C87E3915F9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{D7C9B3F2-0A29-4B1B-BADB-76F559EF24EE}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F5E-4750-9E16-C87E3915F9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{AD82F2DE-E508-4F49-B122-FB4176BEA0AC}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F5E-4750-9E16-C87E3915F944}"/>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{77EDCBAC-CEA0-4718-BF96-C234666258DD}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F5E-4750-9E16-C87E3915F944}"/>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{C42F9F84-3196-477D-ADCC-4F439D9071E4}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F5E-4750-9E16-C87E3915F944}"/>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{0C23DD66-DE38-43E7-AA02-468EAC27D10D}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F5E-4750-9E16-C87E3915F94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{A669B464-AB94-4CDF-B666-90E53F385FEA}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F5E-4750-9E16-C87E3915F9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c:v>
                </c:pt>
                <c:pt idx="8">
                  <c:v>4.7</c:v>
                </c:pt>
                <c:pt idx="16">
                  <c:v>4.5</c:v>
                </c:pt>
                <c:pt idx="24">
                  <c:v>4.3</c:v>
                </c:pt>
                <c:pt idx="32">
                  <c:v>4.5999999999999996</c:v>
                </c:pt>
              </c:numCache>
            </c:numRef>
          </c:xVal>
          <c:yVal>
            <c:numRef>
              <c:f>公会計指標分析・財政指標組合せ分析表!$BP$73:$DC$73</c:f>
              <c:numCache>
                <c:formatCode>#,##0.0;"▲ "#,##0.0</c:formatCode>
                <c:ptCount val="40"/>
                <c:pt idx="0">
                  <c:v>5.9</c:v>
                </c:pt>
                <c:pt idx="8">
                  <c:v>10.5</c:v>
                </c:pt>
                <c:pt idx="16">
                  <c:v>36.9</c:v>
                </c:pt>
                <c:pt idx="24">
                  <c:v>24.9</c:v>
                </c:pt>
                <c:pt idx="32">
                  <c:v>19.899999999999999</c:v>
                </c:pt>
              </c:numCache>
            </c:numRef>
          </c:yVal>
          <c:smooth val="0"/>
          <c:extLst>
            <c:ext xmlns:c16="http://schemas.microsoft.com/office/drawing/2014/chart" uri="{C3380CC4-5D6E-409C-BE32-E72D297353CC}">
              <c16:uniqueId val="{00000009-BF5E-4750-9E16-C87E3915F94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{765A4A3A-DDF7-465B-8DF0-EF0B77351C8D}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F5E-4750-9E16-C87E3915F94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{6EA204AB-0389-487A-A927-6EA8ADC5B206}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F5E-4750-9E16-C87E3915F9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{3115FB46-0848-49C7-9A3A-7572DA75CAD3}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F5E-4750-9E16-C87E3915F9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{A07865F5-E7F6-4C72-BE59-0FB80511F26B}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F5E-4750-9E16-C87E3915F9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{50CB25C7-17C8-480E-A79B-521E960DF0D9}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F5E-4750-9E16-C87E3915F944}"/>
                </c:ext>
              </c:extLst>
            </c:dLbl>
            <c:dLbl>
              <c:idx val="8"/>
              <c:layout>
                <c:manualLayout>
                  <c:x val="0"/>
                  <c:y val="-1.2798931712773406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{C528960B-A890-4981-B75C-E368A3EABEA3}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F5E-4750-9E16-C87E3915F944}"/>
                </c:ext>
              </c:extLst>
            </c:dLbl>
            <c:dLbl>
              <c:idx val="16"/>
              <c:layout>
                <c:manualLayout>
                  <c:x val="0"/>
                  <c:y val="1.2798931712773486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{ECF5E814-B743-44B0-8451-378FF0FA56DF}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F5E-4750-9E16-C87E3915F944}"/>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{74014DFB-5C32-484F-8BEE-E85B66719EFB}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F5E-4750-9E16-C87E3915F94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{A4561E76-B50D-48AE-8FDC-A4E46AE786D0}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F5E-4750-9E16-C87E3915F9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BF5E-4750-9E16-C87E3915F944}"/>
            </c:ext>
          </c:extLst>
        </c:ser>
        <c:dLbls>
          <c:showLegendKey val="0"/>
          <c:showVal val="1"/>
          <c:showCatName val="0"/>
          <c:showSerName val="0"/>
          <c:showPercent val="0"/>
          <c:showBubbleSize val="0"/>
        </c:dLbls>
        <c:axId val="84219776"/>
        <c:axId val="84234240"/>
      </c:scatterChart>
      <c:valAx>
        <c:axId val="84219776"/>
        <c:scaling>
          <c:orientation val="maxMin"/>
          <c:max val="11"/>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大分県竹田市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実質公債費比率の分子は、国営大野川上流開発事業費負担金の償還開始等により、昨年度より増加している。</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該当なし。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大分県竹田市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大型公共事業に係る地方債発行に伴い、平成２９年度以降上昇していたが、償還の終了等により地方債現在高が減少したため、将来負担比率の分子は前年度に比べ減少している。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大分県竹田市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再算定による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増や、ふるさと納税寄付額の増加に伴う積立により、基金現在高は全体として昨年度より増加した。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公共施設の集約や人件費の抑制等、行財政改革を進め経常経費の節減に努める中で、財政調整基金の取り崩しを最小限に抑えるとともに、今後の維持補修費に備え、基金への積立も計画的に実施していく。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福祉の向上、地域振興等の特定の行政施策のために設置された基金であり、それぞれの目的に沿った施策のみに充当する。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公共施設改修等への取り崩しによる公共施設等総合管理基金の減があったものの、ふるさと竹田応援基金や森林環境譲与税基金の増があったため、全体としては増加している。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今後の公共施設に係る維持補修費の備えて、公有財産の売却等による収入を基金に積み立てるとともに、特定目的基金の設置目的に合致する事業には積極的な繰入を行い、財源の確保を図る。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令和３年度については、前年度決算剰余金や運用益を５百万円積立てたことにより残高は増加した。なお、取崩しは発生していない。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％が適正とされている。しかしながら、あくまでも一般的な財政の指標であり、起伏の激しく災害等が頻繁に発生する本市においては、現時点で少なくとも標準財政規模の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億円は確保したいと考えている。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前年度決算剰余金や運用益を３０７百万円積立てたことにより残高は増加した。なお、取崩しは発生していない。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竹田市基金条例では、前年度決算剰余金のうち、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を下らない額は、財政調整基金又は減債基金に積みたてるものとしている。従って、今後も健全な状態を維持しつつ、計画的に積立を行っていく方針である。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大分県竹田市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20,412
20,195
477.53
21,417,104
20,182,013
1,146,686
10,010,881
18,070,706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類似団体と比較して高い水準となっている。主な要因としては、道路、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保育所等、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学校施設、福祉施設、消防施設の有形固定資産原価償却率が高くなって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いるためであり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、他施設よりも老朽</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化が進行し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資産価値が減少している。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813300" y="5876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000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476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168698</xdr:rowOff>
    </xdr:from>
    <xdr:to>
      <xdr:col>23</xdr:col>
      <xdr:colOff>136525</xdr:colOff>
      <xdr:row>32</xdr:row>
      <xdr:rowOff>98848</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625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147125</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6233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141711</xdr:rowOff>
    </xdr:from>
    <xdr:to>
      <xdr:col>19</xdr:col>
      <xdr:colOff>187325</xdr:colOff>
      <xdr:row>32</xdr:row>
      <xdr:rowOff>71861</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622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21061</xdr:rowOff>
    </xdr:from>
    <xdr:to>
      <xdr:col>23</xdr:col>
      <xdr:colOff>85725</xdr:colOff>
      <xdr:row>32</xdr:row>
      <xdr:rowOff>48048</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4051300" y="6278986"/>
          <a:ext cx="7112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111125</xdr:rowOff>
    </xdr:from>
    <xdr:to>
      <xdr:col>15</xdr:col>
      <xdr:colOff>187325</xdr:colOff>
      <xdr:row>32</xdr:row>
      <xdr:rowOff>41275</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161925</xdr:rowOff>
    </xdr:from>
    <xdr:to>
      <xdr:col>19</xdr:col>
      <xdr:colOff>136525</xdr:colOff>
      <xdr:row>32</xdr:row>
      <xdr:rowOff>21061</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3289300" y="6248400"/>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87736</xdr:rowOff>
    </xdr:from>
    <xdr:to>
      <xdr:col>11</xdr:col>
      <xdr:colOff>187325</xdr:colOff>
      <xdr:row>32</xdr:row>
      <xdr:rowOff>17886</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476500" y="617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138536</xdr:rowOff>
    </xdr:from>
    <xdr:to>
      <xdr:col>15</xdr:col>
      <xdr:colOff>136525</xdr:colOff>
      <xdr:row>31</xdr:row>
      <xdr:rowOff>161925</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2527300" y="6225011"/>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73342</xdr:rowOff>
    </xdr:from>
    <xdr:to>
      <xdr:col>7</xdr:col>
      <xdr:colOff>187325</xdr:colOff>
      <xdr:row>32</xdr:row>
      <xdr:rowOff>3492</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1714500" y="615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124142</xdr:rowOff>
    </xdr:from>
    <xdr:to>
      <xdr:col>11</xdr:col>
      <xdr:colOff>136525</xdr:colOff>
      <xdr:row>31</xdr:row>
      <xdr:rowOff>138536</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1765300" y="6210617"/>
          <a:ext cx="762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43938</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8360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3086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27745</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324744" y="577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6155</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562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62988</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836044" y="632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32402</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3086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9013</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324744" y="6266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166069</xdr:rowOff>
    </xdr:from>
    <xdr:ext cx="405111" cy="259045"/>
    <xdr:sp macro="" textlink="">
      <xdr:nvSpPr>
        <xdr:cNvPr id="98" name="n_4mainValue有形固定資産減価償却率">
          <a:extLst>
            <a:ext uri="{FF2B5EF4-FFF2-40B4-BE49-F238E27FC236}">
              <a16:creationId xmlns:a16="http://schemas.microsoft.com/office/drawing/2014/main" id="{00000000-0008-0000-0000-000062000000}"/>
            </a:ext>
          </a:extLst>
        </xdr:cNvPr>
        <xdr:cNvSpPr txBox="1"/>
      </xdr:nvSpPr>
      <xdr:spPr>
        <a:xfrm>
          <a:off x="1562744" y="6252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類似団体と比べて高い水準となっている。平成２８年度以降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に続いた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大規模な公共施設の整備に伴い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地方債の発行額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増加し、基金の取り崩しも多くなっている。普通交付税の合併算定替の終了等により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今後は厳しい財政運営が予想されるため、市民ニーズ・行政需要実態に即した事業を厳選したうえで、地方債の発行額の抑制に努めていく必要がある。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126409</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4846300" y="5869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033500"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3271500" y="631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2509500" y="628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38028</xdr:rowOff>
    </xdr:from>
    <xdr:to>
      <xdr:col>76</xdr:col>
      <xdr:colOff>73025</xdr:colOff>
      <xdr:row>31</xdr:row>
      <xdr:rowOff>139628</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744700" y="612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16455</xdr:rowOff>
    </xdr:from>
    <xdr:ext cx="469744"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4846300" y="610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144934</xdr:rowOff>
    </xdr:from>
    <xdr:to>
      <xdr:col>72</xdr:col>
      <xdr:colOff>123825</xdr:colOff>
      <xdr:row>33</xdr:row>
      <xdr:rowOff>75084</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033500" y="640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88828</xdr:rowOff>
    </xdr:from>
    <xdr:to>
      <xdr:col>76</xdr:col>
      <xdr:colOff>22225</xdr:colOff>
      <xdr:row>33</xdr:row>
      <xdr:rowOff>24284</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4084300" y="6175303"/>
          <a:ext cx="711200" cy="27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39334</xdr:rowOff>
    </xdr:from>
    <xdr:to>
      <xdr:col>68</xdr:col>
      <xdr:colOff>123825</xdr:colOff>
      <xdr:row>33</xdr:row>
      <xdr:rowOff>140934</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3271500" y="646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24284</xdr:rowOff>
    </xdr:from>
    <xdr:to>
      <xdr:col>72</xdr:col>
      <xdr:colOff>73025</xdr:colOff>
      <xdr:row>33</xdr:row>
      <xdr:rowOff>90134</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3322300" y="6453659"/>
          <a:ext cx="762000" cy="6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1361</xdr:rowOff>
    </xdr:from>
    <xdr:to>
      <xdr:col>64</xdr:col>
      <xdr:colOff>123825</xdr:colOff>
      <xdr:row>32</xdr:row>
      <xdr:rowOff>102961</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2509500" y="625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52161</xdr:rowOff>
    </xdr:from>
    <xdr:to>
      <xdr:col>68</xdr:col>
      <xdr:colOff>73025</xdr:colOff>
      <xdr:row>33</xdr:row>
      <xdr:rowOff>90134</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2560300" y="6310086"/>
          <a:ext cx="762000" cy="20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22261</xdr:rowOff>
    </xdr:from>
    <xdr:to>
      <xdr:col>60</xdr:col>
      <xdr:colOff>123825</xdr:colOff>
      <xdr:row>30</xdr:row>
      <xdr:rowOff>123861</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1747500" y="593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73061</xdr:rowOff>
    </xdr:from>
    <xdr:to>
      <xdr:col>64</xdr:col>
      <xdr:colOff>73025</xdr:colOff>
      <xdr:row>32</xdr:row>
      <xdr:rowOff>52161</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11798300" y="5988086"/>
          <a:ext cx="762000" cy="32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100211</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3836727" y="601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3555</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3087427" y="609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115061</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2325427" y="637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98251</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1563427" y="635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66212</xdr:rowOff>
    </xdr:from>
    <xdr:ext cx="469744" cy="259045"/>
    <xdr:sp macro="" textlink="">
      <xdr:nvSpPr>
        <xdr:cNvPr id="159" name="n_1mainValue債務償還比率">
          <a:extLst>
            <a:ext uri="{FF2B5EF4-FFF2-40B4-BE49-F238E27FC236}">
              <a16:creationId xmlns:a16="http://schemas.microsoft.com/office/drawing/2014/main" id="{00000000-0008-0000-0000-00009F000000}"/>
            </a:ext>
          </a:extLst>
        </xdr:cNvPr>
        <xdr:cNvSpPr txBox="1"/>
      </xdr:nvSpPr>
      <xdr:spPr>
        <a:xfrm>
          <a:off x="13836727" y="649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132061</xdr:rowOff>
    </xdr:from>
    <xdr:ext cx="469744" cy="259045"/>
    <xdr:sp macro="" textlink="">
      <xdr:nvSpPr>
        <xdr:cNvPr id="160" name="n_2mainValue債務償還比率">
          <a:extLst>
            <a:ext uri="{FF2B5EF4-FFF2-40B4-BE49-F238E27FC236}">
              <a16:creationId xmlns:a16="http://schemas.microsoft.com/office/drawing/2014/main" id="{00000000-0008-0000-0000-0000A0000000}"/>
            </a:ext>
          </a:extLst>
        </xdr:cNvPr>
        <xdr:cNvSpPr txBox="1"/>
      </xdr:nvSpPr>
      <xdr:spPr>
        <a:xfrm>
          <a:off x="13087427" y="656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119488</xdr:rowOff>
    </xdr:from>
    <xdr:ext cx="469744" cy="259045"/>
    <xdr:sp macro="" textlink="">
      <xdr:nvSpPr>
        <xdr:cNvPr id="161" name="n_3mainValue債務償還比率">
          <a:extLst>
            <a:ext uri="{FF2B5EF4-FFF2-40B4-BE49-F238E27FC236}">
              <a16:creationId xmlns:a16="http://schemas.microsoft.com/office/drawing/2014/main" id="{00000000-0008-0000-0000-0000A1000000}"/>
            </a:ext>
          </a:extLst>
        </xdr:cNvPr>
        <xdr:cNvSpPr txBox="1"/>
      </xdr:nvSpPr>
      <xdr:spPr>
        <a:xfrm>
          <a:off x="12325427" y="603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140388</xdr:rowOff>
    </xdr:from>
    <xdr:ext cx="469744" cy="259045"/>
    <xdr:sp macro="" textlink="">
      <xdr:nvSpPr>
        <xdr:cNvPr id="162" name="n_4mainValue債務償還比率">
          <a:extLst>
            <a:ext uri="{FF2B5EF4-FFF2-40B4-BE49-F238E27FC236}">
              <a16:creationId xmlns:a16="http://schemas.microsoft.com/office/drawing/2014/main" id="{00000000-0008-0000-0000-0000A2000000}"/>
            </a:ext>
          </a:extLst>
        </xdr:cNvPr>
        <xdr:cNvSpPr txBox="1"/>
      </xdr:nvSpPr>
      <xdr:spPr>
        <a:xfrm>
          <a:off x="11563427" y="571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大分県竹田市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20,412
20,195
477.53
21,417,104
20,182,013
1,146,686
10,010,881
18,070,706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105410</xdr:rowOff>
    </xdr:from>
    <xdr:to>
      <xdr:col>24</xdr:col>
      <xdr:colOff>114300</xdr:colOff>
      <xdr:row>40</xdr:row>
      <xdr:rowOff>35560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83837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73025</xdr:rowOff>
    </xdr:from>
    <xdr:to>
      <xdr:col>20</xdr:col>
      <xdr:colOff>38100</xdr:colOff>
      <xdr:row>40</xdr:row>
      <xdr:rowOff>3175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123825</xdr:rowOff>
    </xdr:from>
    <xdr:to>
      <xdr:col>24</xdr:col>
      <xdr:colOff>63500</xdr:colOff>
      <xdr:row>39</xdr:row>
      <xdr:rowOff>156210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81037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40640</xdr:rowOff>
    </xdr:from>
    <xdr:to>
      <xdr:col>15</xdr:col>
      <xdr:colOff>101600</xdr:colOff>
      <xdr:row>39</xdr:row>
      <xdr:rowOff>142240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91440</xdr:rowOff>
    </xdr:from>
    <xdr:to>
      <xdr:col>19</xdr:col>
      <xdr:colOff>177800</xdr:colOff>
      <xdr:row>39</xdr:row>
      <xdr:rowOff>123825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7779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8255</xdr:rowOff>
    </xdr:from>
    <xdr:to>
      <xdr:col>10</xdr:col>
      <xdr:colOff>165100</xdr:colOff>
      <xdr:row>39</xdr:row>
      <xdr:rowOff>109855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59055</xdr:rowOff>
    </xdr:from>
    <xdr:to>
      <xdr:col>15</xdr:col>
      <xdr:colOff>50800</xdr:colOff>
      <xdr:row>39</xdr:row>
      <xdr:rowOff>91440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7456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147320</xdr:rowOff>
    </xdr:from>
    <xdr:to>
      <xdr:col>6</xdr:col>
      <xdr:colOff>38100</xdr:colOff>
      <xdr:row>39</xdr:row>
      <xdr:rowOff>77470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26670</xdr:rowOff>
    </xdr:from>
    <xdr:to>
      <xdr:col>10</xdr:col>
      <xdr:colOff>114300</xdr:colOff>
      <xdr:row>39</xdr:row>
      <xdr:rowOff>59055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7132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52087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25417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165752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85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133367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100982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78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68597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148622</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83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33693</xdr:rowOff>
    </xdr:from>
    <xdr:to>
      <xdr:col>55</xdr:col>
      <xdr:colOff>50800</xdr:colOff>
      <xdr:row>38</xdr:row>
      <xdr:rowOff>135293</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654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56571</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40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46952</xdr:rowOff>
    </xdr:from>
    <xdr:to>
      <xdr:col>50</xdr:col>
      <xdr:colOff>165100</xdr:colOff>
      <xdr:row>38</xdr:row>
      <xdr:rowOff>148552</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656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84493</xdr:rowOff>
    </xdr:from>
    <xdr:to>
      <xdr:col>55</xdr:col>
      <xdr:colOff>0</xdr:colOff>
      <xdr:row>38</xdr:row>
      <xdr:rowOff>97752</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6599593"/>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64591</xdr:rowOff>
    </xdr:from>
    <xdr:to>
      <xdr:col>46</xdr:col>
      <xdr:colOff>38100</xdr:colOff>
      <xdr:row>38</xdr:row>
      <xdr:rowOff>166191</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657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97752</xdr:rowOff>
    </xdr:from>
    <xdr:to>
      <xdr:col>50</xdr:col>
      <xdr:colOff>114300</xdr:colOff>
      <xdr:row>38</xdr:row>
      <xdr:rowOff>115391</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6612852"/>
          <a:ext cx="889000" cy="1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78115</xdr:rowOff>
    </xdr:from>
    <xdr:to>
      <xdr:col>41</xdr:col>
      <xdr:colOff>101600</xdr:colOff>
      <xdr:row>39</xdr:row>
      <xdr:rowOff>8265</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659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115391</xdr:rowOff>
    </xdr:from>
    <xdr:to>
      <xdr:col>45</xdr:col>
      <xdr:colOff>177800</xdr:colOff>
      <xdr:row>38</xdr:row>
      <xdr:rowOff>128915</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6630491"/>
          <a:ext cx="889000" cy="1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89801</xdr:rowOff>
    </xdr:from>
    <xdr:to>
      <xdr:col>36</xdr:col>
      <xdr:colOff>165100</xdr:colOff>
      <xdr:row>39</xdr:row>
      <xdr:rowOff>19951</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660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128915</xdr:rowOff>
    </xdr:from>
    <xdr:to>
      <xdr:col>41</xdr:col>
      <xdr:colOff>50800</xdr:colOff>
      <xdr:row>38</xdr:row>
      <xdr:rowOff>140601</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6644015"/>
          <a:ext cx="889000" cy="1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107849</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696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112028</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697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120815</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697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133718</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99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165080</xdr:rowOff>
    </xdr:from>
    <xdr:ext cx="534377"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59411" y="633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11268</xdr:rowOff>
    </xdr:from>
    <xdr:ext cx="534377"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483111" y="635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24792</xdr:rowOff>
    </xdr:from>
    <xdr:ext cx="534377"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594111" y="636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36478</xdr:rowOff>
    </xdr:from>
    <xdr:ext cx="534377"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05111" y="638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413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43906</xdr:rowOff>
    </xdr:from>
    <xdr:to>
      <xdr:col>24</xdr:col>
      <xdr:colOff>114300</xdr:colOff>
      <xdr:row>60</xdr:row>
      <xdr:rowOff>145506</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66783</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10182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21046</xdr:rowOff>
    </xdr:from>
    <xdr:to>
      <xdr:col>20</xdr:col>
      <xdr:colOff>38100</xdr:colOff>
      <xdr:row>60</xdr:row>
      <xdr:rowOff>122646</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71846</xdr:rowOff>
    </xdr:from>
    <xdr:to>
      <xdr:col>24</xdr:col>
      <xdr:colOff>63500</xdr:colOff>
      <xdr:row>60</xdr:row>
      <xdr:rowOff>94706</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797300" y="1035884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168003</xdr:rowOff>
    </xdr:from>
    <xdr:to>
      <xdr:col>15</xdr:col>
      <xdr:colOff>101600</xdr:colOff>
      <xdr:row>60</xdr:row>
      <xdr:rowOff>98153</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47353</xdr:rowOff>
    </xdr:from>
    <xdr:to>
      <xdr:col>19</xdr:col>
      <xdr:colOff>177800</xdr:colOff>
      <xdr:row>60</xdr:row>
      <xdr:rowOff>71846</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908300" y="1033435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141877</xdr:rowOff>
    </xdr:from>
    <xdr:to>
      <xdr:col>10</xdr:col>
      <xdr:colOff>165100</xdr:colOff>
      <xdr:row>60</xdr:row>
      <xdr:rowOff>72027</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21227</xdr:rowOff>
    </xdr:from>
    <xdr:to>
      <xdr:col>15</xdr:col>
      <xdr:colOff>50800</xdr:colOff>
      <xdr:row>60</xdr:row>
      <xdr:rowOff>47353</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019300" y="1030822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115751</xdr:rowOff>
    </xdr:from>
    <xdr:to>
      <xdr:col>6</xdr:col>
      <xdr:colOff>38100</xdr:colOff>
      <xdr:row>60</xdr:row>
      <xdr:rowOff>45901</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166551</xdr:rowOff>
    </xdr:from>
    <xdr:to>
      <xdr:col>10</xdr:col>
      <xdr:colOff>114300</xdr:colOff>
      <xdr:row>60</xdr:row>
      <xdr:rowOff>21227</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130300" y="1028210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139173</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114680</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88554</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03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62428</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00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57038</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686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124918</xdr:rowOff>
    </xdr:from>
    <xdr:to>
      <xdr:col>55</xdr:col>
      <xdr:colOff>50800</xdr:colOff>
      <xdr:row>59</xdr:row>
      <xdr:rowOff>55068</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06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147795</xdr:rowOff>
    </xdr:from>
    <xdr:ext cx="690189"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99204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146665</xdr:rowOff>
    </xdr:from>
    <xdr:to>
      <xdr:col>50</xdr:col>
      <xdr:colOff>165100</xdr:colOff>
      <xdr:row>59</xdr:row>
      <xdr:rowOff>76815</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09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4268</xdr:rowOff>
    </xdr:from>
    <xdr:to>
      <xdr:col>55</xdr:col>
      <xdr:colOff>0</xdr:colOff>
      <xdr:row>59</xdr:row>
      <xdr:rowOff>26015</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10119818"/>
          <a:ext cx="838200" cy="2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169963</xdr:rowOff>
    </xdr:from>
    <xdr:to>
      <xdr:col>46</xdr:col>
      <xdr:colOff>38100</xdr:colOff>
      <xdr:row>59</xdr:row>
      <xdr:rowOff>100113</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11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26015</xdr:rowOff>
    </xdr:from>
    <xdr:to>
      <xdr:col>50</xdr:col>
      <xdr:colOff>114300</xdr:colOff>
      <xdr:row>59</xdr:row>
      <xdr:rowOff>49313</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10141565"/>
          <a:ext cx="889000" cy="2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18713</xdr:rowOff>
    </xdr:from>
    <xdr:to>
      <xdr:col>41</xdr:col>
      <xdr:colOff>101600</xdr:colOff>
      <xdr:row>59</xdr:row>
      <xdr:rowOff>120313</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13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49313</xdr:rowOff>
    </xdr:from>
    <xdr:to>
      <xdr:col>45</xdr:col>
      <xdr:colOff>177800</xdr:colOff>
      <xdr:row>59</xdr:row>
      <xdr:rowOff>69513</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861300" y="10164863"/>
          <a:ext cx="889000" cy="2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39328</xdr:rowOff>
    </xdr:from>
    <xdr:to>
      <xdr:col>36</xdr:col>
      <xdr:colOff>165100</xdr:colOff>
      <xdr:row>59</xdr:row>
      <xdr:rowOff>140928</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921500" y="1015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69513</xdr:rowOff>
    </xdr:from>
    <xdr:to>
      <xdr:col>41</xdr:col>
      <xdr:colOff>50800</xdr:colOff>
      <xdr:row>59</xdr:row>
      <xdr:rowOff>90128</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72300" y="10185063"/>
          <a:ext cx="889000" cy="2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12447</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327095" y="1081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12183</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507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15184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61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19566</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672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57</xdr:row>
      <xdr:rowOff>93342</xdr:rowOff>
    </xdr:from>
    <xdr:ext cx="690189"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281505" y="9865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57</xdr:row>
      <xdr:rowOff>116640</xdr:rowOff>
    </xdr:from>
    <xdr:ext cx="690189"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05205" y="988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57</xdr:row>
      <xdr:rowOff>136840</xdr:rowOff>
    </xdr:from>
    <xdr:ext cx="690189"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16205" y="99094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57</xdr:row>
      <xdr:rowOff>157455</xdr:rowOff>
    </xdr:from>
    <xdr:ext cx="690189"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27205" y="99301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1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100-00001F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100-000021010000}"/>
            </a:ext>
          </a:extLst>
        </xdr:cNvPr>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100-000023010000}"/>
            </a:ext>
          </a:extLst>
        </xdr:cNvPr>
        <xdr:cNvSpPr txBox="1"/>
      </xdr:nvSpPr>
      <xdr:spPr>
        <a:xfrm>
          <a:off x="46736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45847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122572</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100-00002F010000}"/>
            </a:ext>
          </a:extLst>
        </xdr:cNvPr>
        <xdr:cNvSpPr txBox="1"/>
      </xdr:nvSpPr>
      <xdr:spPr>
        <a:xfrm>
          <a:off x="4673600" y="140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88264</xdr:rowOff>
    </xdr:from>
    <xdr:to>
      <xdr:col>20</xdr:col>
      <xdr:colOff>38100</xdr:colOff>
      <xdr:row>83</xdr:row>
      <xdr:rowOff>18414</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3746500" y="141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139064</xdr:rowOff>
    </xdr:from>
    <xdr:to>
      <xdr:col>24</xdr:col>
      <xdr:colOff>63500</xdr:colOff>
      <xdr:row>82</xdr:row>
      <xdr:rowOff>150495</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3797300" y="14197964"/>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53975</xdr:rowOff>
    </xdr:from>
    <xdr:to>
      <xdr:col>15</xdr:col>
      <xdr:colOff>101600</xdr:colOff>
      <xdr:row>82</xdr:row>
      <xdr:rowOff>155575</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28575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104775</xdr:rowOff>
    </xdr:from>
    <xdr:to>
      <xdr:col>19</xdr:col>
      <xdr:colOff>177800</xdr:colOff>
      <xdr:row>82</xdr:row>
      <xdr:rowOff>139064</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2908300" y="141636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1968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72389</xdr:rowOff>
    </xdr:from>
    <xdr:to>
      <xdr:col>15</xdr:col>
      <xdr:colOff>50800</xdr:colOff>
      <xdr:row>82</xdr:row>
      <xdr:rowOff>104775</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019300" y="1413128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133986</xdr:rowOff>
    </xdr:from>
    <xdr:to>
      <xdr:col>6</xdr:col>
      <xdr:colOff>38100</xdr:colOff>
      <xdr:row>82</xdr:row>
      <xdr:rowOff>64136</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0795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13336</xdr:rowOff>
    </xdr:from>
    <xdr:to>
      <xdr:col>10</xdr:col>
      <xdr:colOff>114300</xdr:colOff>
      <xdr:row>82</xdr:row>
      <xdr:rowOff>72389</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130300" y="14072236"/>
          <a:ext cx="8890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62882</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100-000038010000}"/>
            </a:ext>
          </a:extLst>
        </xdr:cNvPr>
        <xdr:cNvSpPr txBox="1"/>
      </xdr:nvSpPr>
      <xdr:spPr>
        <a:xfrm>
          <a:off x="35820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49547</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100-000039010000}"/>
            </a:ext>
          </a:extLst>
        </xdr:cNvPr>
        <xdr:cNvSpPr txBox="1"/>
      </xdr:nvSpPr>
      <xdr:spPr>
        <a:xfrm>
          <a:off x="2705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26688</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100-00003A010000}"/>
            </a:ext>
          </a:extLst>
        </xdr:cNvPr>
        <xdr:cNvSpPr txBox="1"/>
      </xdr:nvSpPr>
      <xdr:spPr>
        <a:xfrm>
          <a:off x="1816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100-00003B010000}"/>
            </a:ext>
          </a:extLst>
        </xdr:cNvPr>
        <xdr:cNvSpPr txBox="1"/>
      </xdr:nvSpPr>
      <xdr:spPr>
        <a:xfrm>
          <a:off x="927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34941</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392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652</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388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80663</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00000000-0008-0000-01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a:extLst>
            <a:ext uri="{FF2B5EF4-FFF2-40B4-BE49-F238E27FC236}">
              <a16:creationId xmlns:a16="http://schemas.microsoft.com/office/drawing/2014/main" id="{00000000-0008-0000-0100-000056010000}"/>
            </a:ext>
          </a:extLst>
        </xdr:cNvPr>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a:extLst>
            <a:ext uri="{FF2B5EF4-FFF2-40B4-BE49-F238E27FC236}">
              <a16:creationId xmlns:a16="http://schemas.microsoft.com/office/drawing/2014/main" id="{00000000-0008-0000-0100-000058010000}"/>
            </a:ext>
          </a:extLst>
        </xdr:cNvPr>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46" name="【公営住宅】&#10;一人当たり面積平均値テキスト">
          <a:extLst>
            <a:ext uri="{FF2B5EF4-FFF2-40B4-BE49-F238E27FC236}">
              <a16:creationId xmlns:a16="http://schemas.microsoft.com/office/drawing/2014/main" id="{00000000-0008-0000-0100-00005A010000}"/>
            </a:ext>
          </a:extLst>
        </xdr:cNvPr>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82626</xdr:rowOff>
    </xdr:from>
    <xdr:to>
      <xdr:col>55</xdr:col>
      <xdr:colOff>50800</xdr:colOff>
      <xdr:row>86</xdr:row>
      <xdr:rowOff>12776</xdr:rowOff>
    </xdr:to>
    <xdr:sp macro="" textlink="">
      <xdr:nvSpPr>
        <xdr:cNvPr id="357" name="楕円 356">
          <a:extLst>
            <a:ext uri="{FF2B5EF4-FFF2-40B4-BE49-F238E27FC236}">
              <a16:creationId xmlns:a16="http://schemas.microsoft.com/office/drawing/2014/main" id="{00000000-0008-0000-0100-000065010000}"/>
            </a:ext>
          </a:extLst>
        </xdr:cNvPr>
        <xdr:cNvSpPr/>
      </xdr:nvSpPr>
      <xdr:spPr>
        <a:xfrm>
          <a:off x="10426700" y="1465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42003</xdr:rowOff>
    </xdr:from>
    <xdr:ext cx="469744" cy="259045"/>
    <xdr:sp macro="" textlink="">
      <xdr:nvSpPr>
        <xdr:cNvPr id="358" name="【公営住宅】&#10;一人当たり面積該当値テキスト">
          <a:extLst>
            <a:ext uri="{FF2B5EF4-FFF2-40B4-BE49-F238E27FC236}">
              <a16:creationId xmlns:a16="http://schemas.microsoft.com/office/drawing/2014/main" id="{00000000-0008-0000-0100-000066010000}"/>
            </a:ext>
          </a:extLst>
        </xdr:cNvPr>
        <xdr:cNvSpPr txBox="1"/>
      </xdr:nvSpPr>
      <xdr:spPr>
        <a:xfrm>
          <a:off x="10515600" y="1444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85049</xdr:rowOff>
    </xdr:from>
    <xdr:to>
      <xdr:col>50</xdr:col>
      <xdr:colOff>165100</xdr:colOff>
      <xdr:row>86</xdr:row>
      <xdr:rowOff>15199</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9588500" y="1465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133426</xdr:rowOff>
    </xdr:from>
    <xdr:to>
      <xdr:col>55</xdr:col>
      <xdr:colOff>0</xdr:colOff>
      <xdr:row>85</xdr:row>
      <xdr:rowOff>135849</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flipV="1">
          <a:off x="9639300" y="14706676"/>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86878</xdr:rowOff>
    </xdr:from>
    <xdr:to>
      <xdr:col>46</xdr:col>
      <xdr:colOff>38100</xdr:colOff>
      <xdr:row>86</xdr:row>
      <xdr:rowOff>17028</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8699500" y="1466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135849</xdr:rowOff>
    </xdr:from>
    <xdr:to>
      <xdr:col>50</xdr:col>
      <xdr:colOff>114300</xdr:colOff>
      <xdr:row>85</xdr:row>
      <xdr:rowOff>137678</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8750300" y="1470909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90627</xdr:rowOff>
    </xdr:from>
    <xdr:to>
      <xdr:col>41</xdr:col>
      <xdr:colOff>101600</xdr:colOff>
      <xdr:row>86</xdr:row>
      <xdr:rowOff>20777</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7810500" y="1466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137678</xdr:rowOff>
    </xdr:from>
    <xdr:to>
      <xdr:col>45</xdr:col>
      <xdr:colOff>177800</xdr:colOff>
      <xdr:row>85</xdr:row>
      <xdr:rowOff>141427</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7861300" y="14710928"/>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91678</xdr:rowOff>
    </xdr:from>
    <xdr:to>
      <xdr:col>36</xdr:col>
      <xdr:colOff>165100</xdr:colOff>
      <xdr:row>86</xdr:row>
      <xdr:rowOff>21828</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6921500" y="1466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141427</xdr:rowOff>
    </xdr:from>
    <xdr:to>
      <xdr:col>41</xdr:col>
      <xdr:colOff>50800</xdr:colOff>
      <xdr:row>85</xdr:row>
      <xdr:rowOff>142478</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6972300" y="14714677"/>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23243</xdr:rowOff>
    </xdr:from>
    <xdr:ext cx="469744" cy="259045"/>
    <xdr:sp macro="" textlink="">
      <xdr:nvSpPr>
        <xdr:cNvPr id="367" name="n_1aveValue【公営住宅】&#10;一人当たり面積">
          <a:extLst>
            <a:ext uri="{FF2B5EF4-FFF2-40B4-BE49-F238E27FC236}">
              <a16:creationId xmlns:a16="http://schemas.microsoft.com/office/drawing/2014/main" id="{00000000-0008-0000-0100-00006F010000}"/>
            </a:ext>
          </a:extLst>
        </xdr:cNvPr>
        <xdr:cNvSpPr txBox="1"/>
      </xdr:nvSpPr>
      <xdr:spPr>
        <a:xfrm>
          <a:off x="9391727" y="1476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21734</xdr:rowOff>
    </xdr:from>
    <xdr:ext cx="469744" cy="259045"/>
    <xdr:sp macro="" textlink="">
      <xdr:nvSpPr>
        <xdr:cNvPr id="368" name="n_2aveValue【公営住宅】&#10;一人当たり面積">
          <a:extLst>
            <a:ext uri="{FF2B5EF4-FFF2-40B4-BE49-F238E27FC236}">
              <a16:creationId xmlns:a16="http://schemas.microsoft.com/office/drawing/2014/main" id="{00000000-0008-0000-0100-000070010000}"/>
            </a:ext>
          </a:extLst>
        </xdr:cNvPr>
        <xdr:cNvSpPr txBox="1"/>
      </xdr:nvSpPr>
      <xdr:spPr>
        <a:xfrm>
          <a:off x="85154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23105</xdr:rowOff>
    </xdr:from>
    <xdr:ext cx="469744" cy="259045"/>
    <xdr:sp macro="" textlink="">
      <xdr:nvSpPr>
        <xdr:cNvPr id="369" name="n_3aveValue【公営住宅】&#10;一人当たり面積">
          <a:extLst>
            <a:ext uri="{FF2B5EF4-FFF2-40B4-BE49-F238E27FC236}">
              <a16:creationId xmlns:a16="http://schemas.microsoft.com/office/drawing/2014/main" id="{00000000-0008-0000-0100-000071010000}"/>
            </a:ext>
          </a:extLst>
        </xdr:cNvPr>
        <xdr:cNvSpPr txBox="1"/>
      </xdr:nvSpPr>
      <xdr:spPr>
        <a:xfrm>
          <a:off x="76264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24615</xdr:rowOff>
    </xdr:from>
    <xdr:ext cx="469744" cy="259045"/>
    <xdr:sp macro="" textlink="">
      <xdr:nvSpPr>
        <xdr:cNvPr id="370" name="n_4aveValue【公営住宅】&#10;一人当たり面積">
          <a:extLst>
            <a:ext uri="{FF2B5EF4-FFF2-40B4-BE49-F238E27FC236}">
              <a16:creationId xmlns:a16="http://schemas.microsoft.com/office/drawing/2014/main" id="{00000000-0008-0000-0100-000072010000}"/>
            </a:ext>
          </a:extLst>
        </xdr:cNvPr>
        <xdr:cNvSpPr txBox="1"/>
      </xdr:nvSpPr>
      <xdr:spPr>
        <a:xfrm>
          <a:off x="6737427"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31726</xdr:rowOff>
    </xdr:from>
    <xdr:ext cx="469744" cy="259045"/>
    <xdr:sp macro="" textlink="">
      <xdr:nvSpPr>
        <xdr:cNvPr id="371" name="n_1mainValue【公営住宅】&#10;一人当たり面積">
          <a:extLst>
            <a:ext uri="{FF2B5EF4-FFF2-40B4-BE49-F238E27FC236}">
              <a16:creationId xmlns:a16="http://schemas.microsoft.com/office/drawing/2014/main" id="{00000000-0008-0000-0100-000073010000}"/>
            </a:ext>
          </a:extLst>
        </xdr:cNvPr>
        <xdr:cNvSpPr txBox="1"/>
      </xdr:nvSpPr>
      <xdr:spPr>
        <a:xfrm>
          <a:off x="9391727" y="1443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33555</xdr:rowOff>
    </xdr:from>
    <xdr:ext cx="469744" cy="259045"/>
    <xdr:sp macro="" textlink="">
      <xdr:nvSpPr>
        <xdr:cNvPr id="372" name="n_2mainValue【公営住宅】&#10;一人当たり面積">
          <a:extLst>
            <a:ext uri="{FF2B5EF4-FFF2-40B4-BE49-F238E27FC236}">
              <a16:creationId xmlns:a16="http://schemas.microsoft.com/office/drawing/2014/main" id="{00000000-0008-0000-0100-000074010000}"/>
            </a:ext>
          </a:extLst>
        </xdr:cNvPr>
        <xdr:cNvSpPr txBox="1"/>
      </xdr:nvSpPr>
      <xdr:spPr>
        <a:xfrm>
          <a:off x="8515427" y="144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37304</xdr:rowOff>
    </xdr:from>
    <xdr:ext cx="469744" cy="259045"/>
    <xdr:sp macro="" textlink="">
      <xdr:nvSpPr>
        <xdr:cNvPr id="373" name="n_3mainValue【公営住宅】&#10;一人当たり面積">
          <a:extLst>
            <a:ext uri="{FF2B5EF4-FFF2-40B4-BE49-F238E27FC236}">
              <a16:creationId xmlns:a16="http://schemas.microsoft.com/office/drawing/2014/main" id="{00000000-0008-0000-0100-000075010000}"/>
            </a:ext>
          </a:extLst>
        </xdr:cNvPr>
        <xdr:cNvSpPr txBox="1"/>
      </xdr:nvSpPr>
      <xdr:spPr>
        <a:xfrm>
          <a:off x="7626427" y="1443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38355</xdr:rowOff>
    </xdr:from>
    <xdr:ext cx="469744" cy="259045"/>
    <xdr:sp macro="" textlink="">
      <xdr:nvSpPr>
        <xdr:cNvPr id="374" name="n_4mainValue【公営住宅】&#10;一人当たり面積">
          <a:extLst>
            <a:ext uri="{FF2B5EF4-FFF2-40B4-BE49-F238E27FC236}">
              <a16:creationId xmlns:a16="http://schemas.microsoft.com/office/drawing/2014/main" id="{00000000-0008-0000-0100-000076010000}"/>
            </a:ext>
          </a:extLst>
        </xdr:cNvPr>
        <xdr:cNvSpPr txBox="1"/>
      </xdr:nvSpPr>
      <xdr:spPr>
        <a:xfrm>
          <a:off x="6737427" y="1444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00000000-0008-0000-0100-00009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5" name="【認定こども園・幼稚園・保育所】&#10;有形固定資産減価償却率最小値テキスト">
          <a:extLst>
            <a:ext uri="{FF2B5EF4-FFF2-40B4-BE49-F238E27FC236}">
              <a16:creationId xmlns:a16="http://schemas.microsoft.com/office/drawing/2014/main" id="{00000000-0008-0000-0100-00009F01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7" name="【認定こども園・幼稚園・保育所】&#10;有形固定資産減価償却率最大値テキスト">
          <a:extLst>
            <a:ext uri="{FF2B5EF4-FFF2-40B4-BE49-F238E27FC236}">
              <a16:creationId xmlns:a16="http://schemas.microsoft.com/office/drawing/2014/main" id="{00000000-0008-0000-0100-0000A101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52087</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00000000-0008-0000-0100-0000A3010000}"/>
            </a:ext>
          </a:extLst>
        </xdr:cNvPr>
        <xdr:cNvSpPr txBox="1"/>
      </xdr:nvSpPr>
      <xdr:spPr>
        <a:xfrm>
          <a:off x="16357600" y="622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20" name="フローチャート: 判断 419">
          <a:extLst>
            <a:ext uri="{FF2B5EF4-FFF2-40B4-BE49-F238E27FC236}">
              <a16:creationId xmlns:a16="http://schemas.microsoft.com/office/drawing/2014/main" id="{00000000-0008-0000-0100-0000A4010000}"/>
            </a:ext>
          </a:extLst>
        </xdr:cNvPr>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421" name="フローチャート: 判断 420">
          <a:extLst>
            <a:ext uri="{FF2B5EF4-FFF2-40B4-BE49-F238E27FC236}">
              <a16:creationId xmlns:a16="http://schemas.microsoft.com/office/drawing/2014/main" id="{00000000-0008-0000-0100-0000A5010000}"/>
            </a:ext>
          </a:extLst>
        </xdr:cNvPr>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38100</xdr:rowOff>
    </xdr:from>
    <xdr:to>
      <xdr:col>85</xdr:col>
      <xdr:colOff>177800</xdr:colOff>
      <xdr:row>38</xdr:row>
      <xdr:rowOff>139700</xdr:rowOff>
    </xdr:to>
    <xdr:sp macro="" textlink="">
      <xdr:nvSpPr>
        <xdr:cNvPr id="430" name="楕円 429">
          <a:extLst>
            <a:ext uri="{FF2B5EF4-FFF2-40B4-BE49-F238E27FC236}">
              <a16:creationId xmlns:a16="http://schemas.microsoft.com/office/drawing/2014/main" id="{00000000-0008-0000-0100-0000AE010000}"/>
            </a:ext>
          </a:extLst>
        </xdr:cNvPr>
        <xdr:cNvSpPr/>
      </xdr:nvSpPr>
      <xdr:spPr>
        <a:xfrm>
          <a:off x="162687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16527</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00000000-0008-0000-0100-0000AF010000}"/>
            </a:ext>
          </a:extLst>
        </xdr:cNvPr>
        <xdr:cNvSpPr txBox="1"/>
      </xdr:nvSpPr>
      <xdr:spPr>
        <a:xfrm>
          <a:off x="16357600" y="653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xdr:rowOff>
    </xdr:from>
    <xdr:to>
      <xdr:col>81</xdr:col>
      <xdr:colOff>101600</xdr:colOff>
      <xdr:row>38</xdr:row>
      <xdr:rowOff>110490</xdr:rowOff>
    </xdr:to>
    <xdr:sp macro="" textlink="">
      <xdr:nvSpPr>
        <xdr:cNvPr id="432" name="楕円 431">
          <a:extLst>
            <a:ext uri="{FF2B5EF4-FFF2-40B4-BE49-F238E27FC236}">
              <a16:creationId xmlns:a16="http://schemas.microsoft.com/office/drawing/2014/main" id="{00000000-0008-0000-0100-0000B0010000}"/>
            </a:ext>
          </a:extLst>
        </xdr:cNvPr>
        <xdr:cNvSpPr/>
      </xdr:nvSpPr>
      <xdr:spPr>
        <a:xfrm>
          <a:off x="15430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59690</xdr:rowOff>
    </xdr:from>
    <xdr:to>
      <xdr:col>85</xdr:col>
      <xdr:colOff>127000</xdr:colOff>
      <xdr:row>38</xdr:row>
      <xdr:rowOff>88900</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5481300" y="6574790"/>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149860</xdr:rowOff>
    </xdr:from>
    <xdr:to>
      <xdr:col>76</xdr:col>
      <xdr:colOff>165100</xdr:colOff>
      <xdr:row>38</xdr:row>
      <xdr:rowOff>80010</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454150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29210</xdr:rowOff>
    </xdr:from>
    <xdr:to>
      <xdr:col>81</xdr:col>
      <xdr:colOff>50800</xdr:colOff>
      <xdr:row>38</xdr:row>
      <xdr:rowOff>59690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4592300" y="65443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113030</xdr:rowOff>
    </xdr:from>
    <xdr:to>
      <xdr:col>72</xdr:col>
      <xdr:colOff>38100</xdr:colOff>
      <xdr:row>38</xdr:row>
      <xdr:rowOff>43180</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3652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163830</xdr:rowOff>
    </xdr:from>
    <xdr:to>
      <xdr:col>76</xdr:col>
      <xdr:colOff>114300</xdr:colOff>
      <xdr:row>38</xdr:row>
      <xdr:rowOff>29210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3703300" y="6507480"/>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82550</xdr:rowOff>
    </xdr:from>
    <xdr:to>
      <xdr:col>67</xdr:col>
      <xdr:colOff>101600</xdr:colOff>
      <xdr:row>38</xdr:row>
      <xdr:rowOff>12700</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2763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133350</xdr:rowOff>
    </xdr:from>
    <xdr:to>
      <xdr:col>71</xdr:col>
      <xdr:colOff>177800</xdr:colOff>
      <xdr:row>37</xdr:row>
      <xdr:rowOff>163830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2814300" y="6477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11447</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00000000-0008-0000-0100-0000B8010000}"/>
            </a:ext>
          </a:extLst>
        </xdr:cNvPr>
        <xdr:cNvSpPr txBox="1"/>
      </xdr:nvSpPr>
      <xdr:spPr>
        <a:xfrm>
          <a:off x="15266044" y="618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7637</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00000000-0008-0000-0100-0000B9010000}"/>
            </a:ext>
          </a:extLst>
        </xdr:cNvPr>
        <xdr:cNvSpPr txBox="1"/>
      </xdr:nvSpPr>
      <xdr:spPr>
        <a:xfrm>
          <a:off x="14389744" y="617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156227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3500744" y="615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1287</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2611744" y="6173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101617</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5266044" y="661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71137</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4389744" y="6586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34307</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3500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3827</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2611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00000000-0008-0000-0100-0000D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00000000-0008-0000-0100-0000D6010000}"/>
            </a:ext>
          </a:extLst>
        </xdr:cNvPr>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00000000-0008-0000-0100-0000D8010000}"/>
            </a:ext>
          </a:extLst>
        </xdr:cNvPr>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2557</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00000000-0008-0000-0100-0000DA010000}"/>
            </a:ext>
          </a:extLst>
        </xdr:cNvPr>
        <xdr:cNvSpPr txBox="1"/>
      </xdr:nvSpPr>
      <xdr:spPr>
        <a:xfrm>
          <a:off x="2219960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75" name="フローチャート: 判断 474">
          <a:extLst>
            <a:ext uri="{FF2B5EF4-FFF2-40B4-BE49-F238E27FC236}">
              <a16:creationId xmlns:a16="http://schemas.microsoft.com/office/drawing/2014/main" id="{00000000-0008-0000-0100-0000DB010000}"/>
            </a:ext>
          </a:extLst>
        </xdr:cNvPr>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476" name="フローチャート: 判断 475">
          <a:extLst>
            <a:ext uri="{FF2B5EF4-FFF2-40B4-BE49-F238E27FC236}">
              <a16:creationId xmlns:a16="http://schemas.microsoft.com/office/drawing/2014/main" id="{00000000-0008-0000-0100-0000DC010000}"/>
            </a:ext>
          </a:extLst>
        </xdr:cNvPr>
        <xdr:cNvSpPr/>
      </xdr:nvSpPr>
      <xdr:spPr>
        <a:xfrm>
          <a:off x="21272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477" name="フローチャート: 判断 476">
          <a:extLst>
            <a:ext uri="{FF2B5EF4-FFF2-40B4-BE49-F238E27FC236}">
              <a16:creationId xmlns:a16="http://schemas.microsoft.com/office/drawing/2014/main" id="{00000000-0008-0000-0100-0000DD010000}"/>
            </a:ext>
          </a:extLst>
        </xdr:cNvPr>
        <xdr:cNvSpPr/>
      </xdr:nvSpPr>
      <xdr:spPr>
        <a:xfrm>
          <a:off x="20383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478" name="フローチャート: 判断 477">
          <a:extLst>
            <a:ext uri="{FF2B5EF4-FFF2-40B4-BE49-F238E27FC236}">
              <a16:creationId xmlns:a16="http://schemas.microsoft.com/office/drawing/2014/main" id="{00000000-0008-0000-0100-0000DE010000}"/>
            </a:ext>
          </a:extLst>
        </xdr:cNvPr>
        <xdr:cNvSpPr/>
      </xdr:nvSpPr>
      <xdr:spPr>
        <a:xfrm>
          <a:off x="19494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221107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10685</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00000000-0008-0000-0100-0000E6010000}"/>
            </a:ext>
          </a:extLst>
        </xdr:cNvPr>
        <xdr:cNvSpPr txBox="1"/>
      </xdr:nvSpPr>
      <xdr:spPr>
        <a:xfrm>
          <a:off x="22199600" y="669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41402</xdr:rowOff>
    </xdr:from>
    <xdr:to>
      <xdr:col>112</xdr:col>
      <xdr:colOff>38100</xdr:colOff>
      <xdr:row>39</xdr:row>
      <xdr:rowOff>143002</xdr:rowOff>
    </xdr:to>
    <xdr:sp macro="" textlink="">
      <xdr:nvSpPr>
        <xdr:cNvPr id="487" name="楕円 486">
          <a:extLst>
            <a:ext uri="{FF2B5EF4-FFF2-40B4-BE49-F238E27FC236}">
              <a16:creationId xmlns:a16="http://schemas.microsoft.com/office/drawing/2014/main" id="{00000000-0008-0000-0100-0000E7010000}"/>
            </a:ext>
          </a:extLst>
        </xdr:cNvPr>
        <xdr:cNvSpPr/>
      </xdr:nvSpPr>
      <xdr:spPr>
        <a:xfrm>
          <a:off x="21272500" y="67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83058</xdr:rowOff>
    </xdr:from>
    <xdr:to>
      <xdr:col>116</xdr:col>
      <xdr:colOff>63500</xdr:colOff>
      <xdr:row>39</xdr:row>
      <xdr:rowOff>92202</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flipV="1">
          <a:off x="21323300" y="67696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50546</xdr:rowOff>
    </xdr:from>
    <xdr:to>
      <xdr:col>107</xdr:col>
      <xdr:colOff>101600</xdr:colOff>
      <xdr:row>39</xdr:row>
      <xdr:rowOff>152146</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20383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92202</xdr:rowOff>
    </xdr:from>
    <xdr:to>
      <xdr:col>111</xdr:col>
      <xdr:colOff>177800</xdr:colOff>
      <xdr:row>39</xdr:row>
      <xdr:rowOff>101346</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flipV="1">
          <a:off x="20434300" y="67787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59690</xdr:rowOff>
    </xdr:from>
    <xdr:to>
      <xdr:col>102</xdr:col>
      <xdr:colOff>165100</xdr:colOff>
      <xdr:row>39</xdr:row>
      <xdr:rowOff>161290</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19494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101346</xdr:rowOff>
    </xdr:from>
    <xdr:to>
      <xdr:col>107</xdr:col>
      <xdr:colOff>50800</xdr:colOff>
      <xdr:row>39</xdr:row>
      <xdr:rowOff>110490</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19545300" y="67878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68834</xdr:rowOff>
    </xdr:from>
    <xdr:to>
      <xdr:col>98</xdr:col>
      <xdr:colOff>38100</xdr:colOff>
      <xdr:row>39</xdr:row>
      <xdr:rowOff>170434</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18605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110490</xdr:rowOff>
    </xdr:from>
    <xdr:to>
      <xdr:col>102</xdr:col>
      <xdr:colOff>114300</xdr:colOff>
      <xdr:row>39</xdr:row>
      <xdr:rowOff>119634</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18656300" y="67970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118381</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00000000-0008-0000-0100-0000EF010000}"/>
            </a:ext>
          </a:extLst>
        </xdr:cNvPr>
        <xdr:cNvSpPr txBox="1"/>
      </xdr:nvSpPr>
      <xdr:spPr>
        <a:xfrm>
          <a:off x="21075727" y="646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129811</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00000000-0008-0000-0100-0000F0010000}"/>
            </a:ext>
          </a:extLst>
        </xdr:cNvPr>
        <xdr:cNvSpPr txBox="1"/>
      </xdr:nvSpPr>
      <xdr:spPr>
        <a:xfrm>
          <a:off x="20199427" y="647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122953</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00000000-0008-0000-0100-0000F1010000}"/>
            </a:ext>
          </a:extLst>
        </xdr:cNvPr>
        <xdr:cNvSpPr txBox="1"/>
      </xdr:nvSpPr>
      <xdr:spPr>
        <a:xfrm>
          <a:off x="193104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00000000-0008-0000-0100-0000F2010000}"/>
            </a:ext>
          </a:extLst>
        </xdr:cNvPr>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134129</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10757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143273</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01994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152417</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9310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161561</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8421427"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a:extLst>
            <a:ext uri="{FF2B5EF4-FFF2-40B4-BE49-F238E27FC236}">
              <a16:creationId xmlns:a16="http://schemas.microsoft.com/office/drawing/2014/main" id="{00000000-0008-0000-0100-00000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26" name="【学校施設】&#10;有形固定資産減価償却率最小値テキスト">
          <a:extLst>
            <a:ext uri="{FF2B5EF4-FFF2-40B4-BE49-F238E27FC236}">
              <a16:creationId xmlns:a16="http://schemas.microsoft.com/office/drawing/2014/main" id="{00000000-0008-0000-0100-00000E020000}"/>
            </a:ext>
          </a:extLst>
        </xdr:cNvPr>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528" name="【学校施設】&#10;有形固定資産減価償却率最大値テキスト">
          <a:extLst>
            <a:ext uri="{FF2B5EF4-FFF2-40B4-BE49-F238E27FC236}">
              <a16:creationId xmlns:a16="http://schemas.microsoft.com/office/drawing/2014/main" id="{00000000-0008-0000-0100-000010020000}"/>
            </a:ext>
          </a:extLst>
        </xdr:cNvPr>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138955</xdr:rowOff>
    </xdr:from>
    <xdr:ext cx="405111" cy="259045"/>
    <xdr:sp macro="" textlink="">
      <xdr:nvSpPr>
        <xdr:cNvPr id="530" name="【学校施設】&#10;有形固定資産減価償却率平均値テキスト">
          <a:extLst>
            <a:ext uri="{FF2B5EF4-FFF2-40B4-BE49-F238E27FC236}">
              <a16:creationId xmlns:a16="http://schemas.microsoft.com/office/drawing/2014/main" id="{00000000-0008-0000-0100-000012020000}"/>
            </a:ext>
          </a:extLst>
        </xdr:cNvPr>
        <xdr:cNvSpPr txBox="1"/>
      </xdr:nvSpPr>
      <xdr:spPr>
        <a:xfrm>
          <a:off x="16357600" y="9911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531" name="フローチャート: 判断 530">
          <a:extLst>
            <a:ext uri="{FF2B5EF4-FFF2-40B4-BE49-F238E27FC236}">
              <a16:creationId xmlns:a16="http://schemas.microsoft.com/office/drawing/2014/main" id="{00000000-0008-0000-0100-000013020000}"/>
            </a:ext>
          </a:extLst>
        </xdr:cNvPr>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532" name="フローチャート: 判断 531">
          <a:extLst>
            <a:ext uri="{FF2B5EF4-FFF2-40B4-BE49-F238E27FC236}">
              <a16:creationId xmlns:a16="http://schemas.microsoft.com/office/drawing/2014/main" id="{00000000-0008-0000-0100-000014020000}"/>
            </a:ext>
          </a:extLst>
        </xdr:cNvPr>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533" name="フローチャート: 判断 532">
          <a:extLst>
            <a:ext uri="{FF2B5EF4-FFF2-40B4-BE49-F238E27FC236}">
              <a16:creationId xmlns:a16="http://schemas.microsoft.com/office/drawing/2014/main" id="{00000000-0008-0000-0100-000015020000}"/>
            </a:ext>
          </a:extLst>
        </xdr:cNvPr>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534" name="フローチャート: 判断 533">
          <a:extLst>
            <a:ext uri="{FF2B5EF4-FFF2-40B4-BE49-F238E27FC236}">
              <a16:creationId xmlns:a16="http://schemas.microsoft.com/office/drawing/2014/main" id="{00000000-0008-0000-0100-000016020000}"/>
            </a:ext>
          </a:extLst>
        </xdr:cNvPr>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535" name="フローチャート: 判断 534">
          <a:extLst>
            <a:ext uri="{FF2B5EF4-FFF2-40B4-BE49-F238E27FC236}">
              <a16:creationId xmlns:a16="http://schemas.microsoft.com/office/drawing/2014/main" id="{00000000-0008-0000-0100-000017020000}"/>
            </a:ext>
          </a:extLst>
        </xdr:cNvPr>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541" name="楕円 540">
          <a:extLst>
            <a:ext uri="{FF2B5EF4-FFF2-40B4-BE49-F238E27FC236}">
              <a16:creationId xmlns:a16="http://schemas.microsoft.com/office/drawing/2014/main" id="{00000000-0008-0000-0100-00001D020000}"/>
            </a:ext>
          </a:extLst>
        </xdr:cNvPr>
        <xdr:cNvSpPr/>
      </xdr:nvSpPr>
      <xdr:spPr>
        <a:xfrm>
          <a:off x="16268700" y="1022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85361</xdr:rowOff>
    </xdr:from>
    <xdr:ext cx="405111" cy="259045"/>
    <xdr:sp macro="" textlink="">
      <xdr:nvSpPr>
        <xdr:cNvPr id="542" name="【学校施設】&#10;有形固定資産減価償却率該当値テキスト">
          <a:extLst>
            <a:ext uri="{FF2B5EF4-FFF2-40B4-BE49-F238E27FC236}">
              <a16:creationId xmlns:a16="http://schemas.microsoft.com/office/drawing/2014/main" id="{00000000-0008-0000-0100-00001E020000}"/>
            </a:ext>
          </a:extLst>
        </xdr:cNvPr>
        <xdr:cNvSpPr txBox="1"/>
      </xdr:nvSpPr>
      <xdr:spPr>
        <a:xfrm>
          <a:off x="16357600" y="1020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72644</xdr:rowOff>
    </xdr:from>
    <xdr:to>
      <xdr:col>81</xdr:col>
      <xdr:colOff>101600</xdr:colOff>
      <xdr:row>60</xdr:row>
      <xdr:rowOff>2794</xdr:rowOff>
    </xdr:to>
    <xdr:sp macro="" textlink="">
      <xdr:nvSpPr>
        <xdr:cNvPr id="543" name="楕円 542">
          <a:extLst>
            <a:ext uri="{FF2B5EF4-FFF2-40B4-BE49-F238E27FC236}">
              <a16:creationId xmlns:a16="http://schemas.microsoft.com/office/drawing/2014/main" id="{00000000-0008-0000-0100-00001F020000}"/>
            </a:ext>
          </a:extLst>
        </xdr:cNvPr>
        <xdr:cNvSpPr/>
      </xdr:nvSpPr>
      <xdr:spPr>
        <a:xfrm>
          <a:off x="15430500" y="1018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123444</xdr:rowOff>
    </xdr:from>
    <xdr:to>
      <xdr:col>85</xdr:col>
      <xdr:colOff>127000</xdr:colOff>
      <xdr:row>59</xdr:row>
      <xdr:rowOff>157734</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15481300" y="1023899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42926</xdr:rowOff>
    </xdr:from>
    <xdr:to>
      <xdr:col>76</xdr:col>
      <xdr:colOff>165100</xdr:colOff>
      <xdr:row>59</xdr:row>
      <xdr:rowOff>144526</xdr:rowOff>
    </xdr:to>
    <xdr:sp macro="" textlink="">
      <xdr:nvSpPr>
        <xdr:cNvPr id="545" name="楕円 544">
          <a:extLst>
            <a:ext uri="{FF2B5EF4-FFF2-40B4-BE49-F238E27FC236}">
              <a16:creationId xmlns:a16="http://schemas.microsoft.com/office/drawing/2014/main" id="{00000000-0008-0000-0100-000021020000}"/>
            </a:ext>
          </a:extLst>
        </xdr:cNvPr>
        <xdr:cNvSpPr/>
      </xdr:nvSpPr>
      <xdr:spPr>
        <a:xfrm>
          <a:off x="14541500" y="101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93726</xdr:rowOff>
    </xdr:from>
    <xdr:to>
      <xdr:col>81</xdr:col>
      <xdr:colOff>50800</xdr:colOff>
      <xdr:row>59</xdr:row>
      <xdr:rowOff>123444</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a:off x="14592300" y="1020927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54356</xdr:rowOff>
    </xdr:from>
    <xdr:to>
      <xdr:col>72</xdr:col>
      <xdr:colOff>38100</xdr:colOff>
      <xdr:row>59</xdr:row>
      <xdr:rowOff>155956</xdr:rowOff>
    </xdr:to>
    <xdr:sp macro="" textlink="">
      <xdr:nvSpPr>
        <xdr:cNvPr id="547" name="楕円 546">
          <a:extLst>
            <a:ext uri="{FF2B5EF4-FFF2-40B4-BE49-F238E27FC236}">
              <a16:creationId xmlns:a16="http://schemas.microsoft.com/office/drawing/2014/main" id="{00000000-0008-0000-0100-000023020000}"/>
            </a:ext>
          </a:extLst>
        </xdr:cNvPr>
        <xdr:cNvSpPr/>
      </xdr:nvSpPr>
      <xdr:spPr>
        <a:xfrm>
          <a:off x="13652500" y="101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93726</xdr:rowOff>
    </xdr:from>
    <xdr:to>
      <xdr:col>76</xdr:col>
      <xdr:colOff>114300</xdr:colOff>
      <xdr:row>59</xdr:row>
      <xdr:rowOff>105156</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flipV="1">
          <a:off x="13703300" y="1020927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63500</xdr:rowOff>
    </xdr:from>
    <xdr:to>
      <xdr:col>67</xdr:col>
      <xdr:colOff>101600</xdr:colOff>
      <xdr:row>59</xdr:row>
      <xdr:rowOff>165100</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2763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105156</xdr:rowOff>
    </xdr:from>
    <xdr:to>
      <xdr:col>71</xdr:col>
      <xdr:colOff>177800</xdr:colOff>
      <xdr:row>59</xdr:row>
      <xdr:rowOff>114300</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flipV="1">
          <a:off x="12814300" y="1022070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55897</xdr:rowOff>
    </xdr:from>
    <xdr:ext cx="405111" cy="259045"/>
    <xdr:sp macro="" textlink="">
      <xdr:nvSpPr>
        <xdr:cNvPr id="551" name="n_1aveValue【学校施設】&#10;有形固定資産減価償却率">
          <a:extLst>
            <a:ext uri="{FF2B5EF4-FFF2-40B4-BE49-F238E27FC236}">
              <a16:creationId xmlns:a16="http://schemas.microsoft.com/office/drawing/2014/main" id="{00000000-0008-0000-0100-000027020000}"/>
            </a:ext>
          </a:extLst>
        </xdr:cNvPr>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35323</xdr:rowOff>
    </xdr:from>
    <xdr:ext cx="405111" cy="259045"/>
    <xdr:sp macro="" textlink="">
      <xdr:nvSpPr>
        <xdr:cNvPr id="552" name="n_2aveValue【学校施設】&#10;有形固定資産減価償却率">
          <a:extLst>
            <a:ext uri="{FF2B5EF4-FFF2-40B4-BE49-F238E27FC236}">
              <a16:creationId xmlns:a16="http://schemas.microsoft.com/office/drawing/2014/main" id="{00000000-0008-0000-0100-000028020000}"/>
            </a:ext>
          </a:extLst>
        </xdr:cNvPr>
        <xdr:cNvSpPr txBox="1"/>
      </xdr:nvSpPr>
      <xdr:spPr>
        <a:xfrm>
          <a:off x="14389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553" name="n_3aveValue【学校施設】&#10;有形固定資産減価償却率">
          <a:extLst>
            <a:ext uri="{FF2B5EF4-FFF2-40B4-BE49-F238E27FC236}">
              <a16:creationId xmlns:a16="http://schemas.microsoft.com/office/drawing/2014/main" id="{00000000-0008-0000-0100-000029020000}"/>
            </a:ext>
          </a:extLst>
        </xdr:cNvPr>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14749</xdr:rowOff>
    </xdr:from>
    <xdr:ext cx="405111" cy="259045"/>
    <xdr:sp macro="" textlink="">
      <xdr:nvSpPr>
        <xdr:cNvPr id="554" name="n_4aveValue【学校施設】&#10;有形固定資産減価償却率">
          <a:extLst>
            <a:ext uri="{FF2B5EF4-FFF2-40B4-BE49-F238E27FC236}">
              <a16:creationId xmlns:a16="http://schemas.microsoft.com/office/drawing/2014/main" id="{00000000-0008-0000-0100-00002A020000}"/>
            </a:ext>
          </a:extLst>
        </xdr:cNvPr>
        <xdr:cNvSpPr txBox="1"/>
      </xdr:nvSpPr>
      <xdr:spPr>
        <a:xfrm>
          <a:off x="126117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165371</xdr:rowOff>
    </xdr:from>
    <xdr:ext cx="405111" cy="259045"/>
    <xdr:sp macro="" textlink="">
      <xdr:nvSpPr>
        <xdr:cNvPr id="555" name="n_1mainValue【学校施設】&#10;有形固定資産減価償却率">
          <a:extLst>
            <a:ext uri="{FF2B5EF4-FFF2-40B4-BE49-F238E27FC236}">
              <a16:creationId xmlns:a16="http://schemas.microsoft.com/office/drawing/2014/main" id="{00000000-0008-0000-0100-00002B020000}"/>
            </a:ext>
          </a:extLst>
        </xdr:cNvPr>
        <xdr:cNvSpPr txBox="1"/>
      </xdr:nvSpPr>
      <xdr:spPr>
        <a:xfrm>
          <a:off x="15266044" y="1028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135653</xdr:rowOff>
    </xdr:from>
    <xdr:ext cx="405111" cy="259045"/>
    <xdr:sp macro="" textlink="">
      <xdr:nvSpPr>
        <xdr:cNvPr id="556" name="n_2mainValue【学校施設】&#10;有形固定資産減価償却率">
          <a:extLst>
            <a:ext uri="{FF2B5EF4-FFF2-40B4-BE49-F238E27FC236}">
              <a16:creationId xmlns:a16="http://schemas.microsoft.com/office/drawing/2014/main" id="{00000000-0008-0000-0100-00002C020000}"/>
            </a:ext>
          </a:extLst>
        </xdr:cNvPr>
        <xdr:cNvSpPr txBox="1"/>
      </xdr:nvSpPr>
      <xdr:spPr>
        <a:xfrm>
          <a:off x="14389744"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147083</xdr:rowOff>
    </xdr:from>
    <xdr:ext cx="405111" cy="259045"/>
    <xdr:sp macro="" textlink="">
      <xdr:nvSpPr>
        <xdr:cNvPr id="557" name="n_3mainValue【学校施設】&#10;有形固定資産減価償却率">
          <a:extLst>
            <a:ext uri="{FF2B5EF4-FFF2-40B4-BE49-F238E27FC236}">
              <a16:creationId xmlns:a16="http://schemas.microsoft.com/office/drawing/2014/main" id="{00000000-0008-0000-0100-00002D020000}"/>
            </a:ext>
          </a:extLst>
        </xdr:cNvPr>
        <xdr:cNvSpPr txBox="1"/>
      </xdr:nvSpPr>
      <xdr:spPr>
        <a:xfrm>
          <a:off x="13500744" y="1026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156227</xdr:rowOff>
    </xdr:from>
    <xdr:ext cx="405111" cy="259045"/>
    <xdr:sp macro="" textlink="">
      <xdr:nvSpPr>
        <xdr:cNvPr id="558" name="n_4mainValue【学校施設】&#10;有形固定資産減価償却率">
          <a:extLst>
            <a:ext uri="{FF2B5EF4-FFF2-40B4-BE49-F238E27FC236}">
              <a16:creationId xmlns:a16="http://schemas.microsoft.com/office/drawing/2014/main" id="{00000000-0008-0000-0100-00002E020000}"/>
            </a:ext>
          </a:extLst>
        </xdr:cNvPr>
        <xdr:cNvSpPr txBox="1"/>
      </xdr:nvSpPr>
      <xdr:spPr>
        <a:xfrm>
          <a:off x="12611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a:extLst>
            <a:ext uri="{FF2B5EF4-FFF2-40B4-BE49-F238E27FC236}">
              <a16:creationId xmlns:a16="http://schemas.microsoft.com/office/drawing/2014/main" id="{00000000-0008-0000-0100-00004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85" name="【学校施設】&#10;一人当たり面積最小値テキスト">
          <a:extLst>
            <a:ext uri="{FF2B5EF4-FFF2-40B4-BE49-F238E27FC236}">
              <a16:creationId xmlns:a16="http://schemas.microsoft.com/office/drawing/2014/main" id="{00000000-0008-0000-0100-000049020000}"/>
            </a:ext>
          </a:extLst>
        </xdr:cNvPr>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87" name="【学校施設】&#10;一人当たり面積最大値テキスト">
          <a:extLst>
            <a:ext uri="{FF2B5EF4-FFF2-40B4-BE49-F238E27FC236}">
              <a16:creationId xmlns:a16="http://schemas.microsoft.com/office/drawing/2014/main" id="{00000000-0008-0000-0100-00004B020000}"/>
            </a:ext>
          </a:extLst>
        </xdr:cNvPr>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9760</xdr:rowOff>
    </xdr:from>
    <xdr:ext cx="469744" cy="259045"/>
    <xdr:sp macro="" textlink="">
      <xdr:nvSpPr>
        <xdr:cNvPr id="589" name="【学校施設】&#10;一人当たり面積平均値テキスト">
          <a:extLst>
            <a:ext uri="{FF2B5EF4-FFF2-40B4-BE49-F238E27FC236}">
              <a16:creationId xmlns:a16="http://schemas.microsoft.com/office/drawing/2014/main" id="{00000000-0008-0000-0100-00004D020000}"/>
            </a:ext>
          </a:extLst>
        </xdr:cNvPr>
        <xdr:cNvSpPr txBox="1"/>
      </xdr:nvSpPr>
      <xdr:spPr>
        <a:xfrm>
          <a:off x="22199600" y="1063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90" name="フローチャート: 判断 589">
          <a:extLst>
            <a:ext uri="{FF2B5EF4-FFF2-40B4-BE49-F238E27FC236}">
              <a16:creationId xmlns:a16="http://schemas.microsoft.com/office/drawing/2014/main" id="{00000000-0008-0000-0100-00004E020000}"/>
            </a:ext>
          </a:extLst>
        </xdr:cNvPr>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591" name="フローチャート: 判断 590">
          <a:extLst>
            <a:ext uri="{FF2B5EF4-FFF2-40B4-BE49-F238E27FC236}">
              <a16:creationId xmlns:a16="http://schemas.microsoft.com/office/drawing/2014/main" id="{00000000-0008-0000-0100-00004F020000}"/>
            </a:ext>
          </a:extLst>
        </xdr:cNvPr>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592" name="フローチャート: 判断 591">
          <a:extLst>
            <a:ext uri="{FF2B5EF4-FFF2-40B4-BE49-F238E27FC236}">
              <a16:creationId xmlns:a16="http://schemas.microsoft.com/office/drawing/2014/main" id="{00000000-0008-0000-0100-000050020000}"/>
            </a:ext>
          </a:extLst>
        </xdr:cNvPr>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593" name="フローチャート: 判断 592">
          <a:extLst>
            <a:ext uri="{FF2B5EF4-FFF2-40B4-BE49-F238E27FC236}">
              <a16:creationId xmlns:a16="http://schemas.microsoft.com/office/drawing/2014/main" id="{00000000-0008-0000-0100-000051020000}"/>
            </a:ext>
          </a:extLst>
        </xdr:cNvPr>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167349</xdr:rowOff>
    </xdr:from>
    <xdr:to>
      <xdr:col>116</xdr:col>
      <xdr:colOff>114300</xdr:colOff>
      <xdr:row>61</xdr:row>
      <xdr:rowOff>97499</xdr:rowOff>
    </xdr:to>
    <xdr:sp macro="" textlink="">
      <xdr:nvSpPr>
        <xdr:cNvPr id="600" name="楕円 599">
          <a:extLst>
            <a:ext uri="{FF2B5EF4-FFF2-40B4-BE49-F238E27FC236}">
              <a16:creationId xmlns:a16="http://schemas.microsoft.com/office/drawing/2014/main" id="{00000000-0008-0000-0100-000058020000}"/>
            </a:ext>
          </a:extLst>
        </xdr:cNvPr>
        <xdr:cNvSpPr/>
      </xdr:nvSpPr>
      <xdr:spPr>
        <a:xfrm>
          <a:off x="22110700" y="1045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18776</xdr:rowOff>
    </xdr:from>
    <xdr:ext cx="469744" cy="259045"/>
    <xdr:sp macro="" textlink="">
      <xdr:nvSpPr>
        <xdr:cNvPr id="601" name="【学校施設】&#10;一人当たり面積該当値テキスト">
          <a:extLst>
            <a:ext uri="{FF2B5EF4-FFF2-40B4-BE49-F238E27FC236}">
              <a16:creationId xmlns:a16="http://schemas.microsoft.com/office/drawing/2014/main" id="{00000000-0008-0000-0100-000059020000}"/>
            </a:ext>
          </a:extLst>
        </xdr:cNvPr>
        <xdr:cNvSpPr txBox="1"/>
      </xdr:nvSpPr>
      <xdr:spPr>
        <a:xfrm>
          <a:off x="22199600" y="1030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8636</xdr:rowOff>
    </xdr:from>
    <xdr:to>
      <xdr:col>112</xdr:col>
      <xdr:colOff>38100</xdr:colOff>
      <xdr:row>61</xdr:row>
      <xdr:rowOff>110236</xdr:rowOff>
    </xdr:to>
    <xdr:sp macro="" textlink="">
      <xdr:nvSpPr>
        <xdr:cNvPr id="602" name="楕円 601">
          <a:extLst>
            <a:ext uri="{FF2B5EF4-FFF2-40B4-BE49-F238E27FC236}">
              <a16:creationId xmlns:a16="http://schemas.microsoft.com/office/drawing/2014/main" id="{00000000-0008-0000-0100-00005A020000}"/>
            </a:ext>
          </a:extLst>
        </xdr:cNvPr>
        <xdr:cNvSpPr/>
      </xdr:nvSpPr>
      <xdr:spPr>
        <a:xfrm>
          <a:off x="21272500" y="1046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46699</xdr:rowOff>
    </xdr:from>
    <xdr:to>
      <xdr:col>116</xdr:col>
      <xdr:colOff>63500</xdr:colOff>
      <xdr:row>61</xdr:row>
      <xdr:rowOff>59436</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flipV="1">
          <a:off x="21323300" y="10505149"/>
          <a:ext cx="8382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44559</xdr:rowOff>
    </xdr:from>
    <xdr:to>
      <xdr:col>107</xdr:col>
      <xdr:colOff>101600</xdr:colOff>
      <xdr:row>61</xdr:row>
      <xdr:rowOff>146159</xdr:rowOff>
    </xdr:to>
    <xdr:sp macro="" textlink="">
      <xdr:nvSpPr>
        <xdr:cNvPr id="604" name="楕円 603">
          <a:extLst>
            <a:ext uri="{FF2B5EF4-FFF2-40B4-BE49-F238E27FC236}">
              <a16:creationId xmlns:a16="http://schemas.microsoft.com/office/drawing/2014/main" id="{00000000-0008-0000-0100-00005C020000}"/>
            </a:ext>
          </a:extLst>
        </xdr:cNvPr>
        <xdr:cNvSpPr/>
      </xdr:nvSpPr>
      <xdr:spPr>
        <a:xfrm>
          <a:off x="20383500" y="1050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59436</xdr:rowOff>
    </xdr:from>
    <xdr:to>
      <xdr:col>111</xdr:col>
      <xdr:colOff>177800</xdr:colOff>
      <xdr:row>61</xdr:row>
      <xdr:rowOff>95359</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flipV="1">
          <a:off x="20434300" y="1051788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53377</xdr:rowOff>
    </xdr:from>
    <xdr:to>
      <xdr:col>102</xdr:col>
      <xdr:colOff>165100</xdr:colOff>
      <xdr:row>61</xdr:row>
      <xdr:rowOff>154977</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19494500" y="1051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95359</xdr:rowOff>
    </xdr:from>
    <xdr:to>
      <xdr:col>107</xdr:col>
      <xdr:colOff>50800</xdr:colOff>
      <xdr:row>61</xdr:row>
      <xdr:rowOff>104177</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flipV="1">
          <a:off x="19545300" y="10553809"/>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30190</xdr:rowOff>
    </xdr:from>
    <xdr:to>
      <xdr:col>98</xdr:col>
      <xdr:colOff>38100</xdr:colOff>
      <xdr:row>61</xdr:row>
      <xdr:rowOff>131790</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18605500" y="1048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80990</xdr:rowOff>
    </xdr:from>
    <xdr:to>
      <xdr:col>102</xdr:col>
      <xdr:colOff>114300</xdr:colOff>
      <xdr:row>61</xdr:row>
      <xdr:rowOff>104177</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18656300" y="10539440"/>
          <a:ext cx="8890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137613</xdr:rowOff>
    </xdr:from>
    <xdr:ext cx="469744" cy="259045"/>
    <xdr:sp macro="" textlink="">
      <xdr:nvSpPr>
        <xdr:cNvPr id="610" name="n_1aveValue【学校施設】&#10;一人当たり面積">
          <a:extLst>
            <a:ext uri="{FF2B5EF4-FFF2-40B4-BE49-F238E27FC236}">
              <a16:creationId xmlns:a16="http://schemas.microsoft.com/office/drawing/2014/main" id="{00000000-0008-0000-0100-000062020000}"/>
            </a:ext>
          </a:extLst>
        </xdr:cNvPr>
        <xdr:cNvSpPr txBox="1"/>
      </xdr:nvSpPr>
      <xdr:spPr>
        <a:xfrm>
          <a:off x="21075727" y="1076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143654</xdr:rowOff>
    </xdr:from>
    <xdr:ext cx="469744" cy="259045"/>
    <xdr:sp macro="" textlink="">
      <xdr:nvSpPr>
        <xdr:cNvPr id="611" name="n_2aveValue【学校施設】&#10;一人当たり面積">
          <a:extLst>
            <a:ext uri="{FF2B5EF4-FFF2-40B4-BE49-F238E27FC236}">
              <a16:creationId xmlns:a16="http://schemas.microsoft.com/office/drawing/2014/main" id="{00000000-0008-0000-0100-000063020000}"/>
            </a:ext>
          </a:extLst>
        </xdr:cNvPr>
        <xdr:cNvSpPr txBox="1"/>
      </xdr:nvSpPr>
      <xdr:spPr>
        <a:xfrm>
          <a:off x="20199427" y="1077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146266</xdr:rowOff>
    </xdr:from>
    <xdr:ext cx="469744" cy="259045"/>
    <xdr:sp macro="" textlink="">
      <xdr:nvSpPr>
        <xdr:cNvPr id="612" name="n_3aveValue【学校施設】&#10;一人当たり面積">
          <a:extLst>
            <a:ext uri="{FF2B5EF4-FFF2-40B4-BE49-F238E27FC236}">
              <a16:creationId xmlns:a16="http://schemas.microsoft.com/office/drawing/2014/main" id="{00000000-0008-0000-0100-000064020000}"/>
            </a:ext>
          </a:extLst>
        </xdr:cNvPr>
        <xdr:cNvSpPr txBox="1"/>
      </xdr:nvSpPr>
      <xdr:spPr>
        <a:xfrm>
          <a:off x="19310427" y="1077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127162</xdr:rowOff>
    </xdr:from>
    <xdr:ext cx="469744" cy="259045"/>
    <xdr:sp macro="" textlink="">
      <xdr:nvSpPr>
        <xdr:cNvPr id="613" name="n_4aveValue【学校施設】&#10;一人当たり面積">
          <a:extLst>
            <a:ext uri="{FF2B5EF4-FFF2-40B4-BE49-F238E27FC236}">
              <a16:creationId xmlns:a16="http://schemas.microsoft.com/office/drawing/2014/main" id="{00000000-0008-0000-0100-000065020000}"/>
            </a:ext>
          </a:extLst>
        </xdr:cNvPr>
        <xdr:cNvSpPr txBox="1"/>
      </xdr:nvSpPr>
      <xdr:spPr>
        <a:xfrm>
          <a:off x="18421427" y="1075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126763</xdr:rowOff>
    </xdr:from>
    <xdr:ext cx="469744" cy="259045"/>
    <xdr:sp macro="" textlink="">
      <xdr:nvSpPr>
        <xdr:cNvPr id="614" name="n_1mainValue【学校施設】&#10;一人当たり面積">
          <a:extLst>
            <a:ext uri="{FF2B5EF4-FFF2-40B4-BE49-F238E27FC236}">
              <a16:creationId xmlns:a16="http://schemas.microsoft.com/office/drawing/2014/main" id="{00000000-0008-0000-0100-000066020000}"/>
            </a:ext>
          </a:extLst>
        </xdr:cNvPr>
        <xdr:cNvSpPr txBox="1"/>
      </xdr:nvSpPr>
      <xdr:spPr>
        <a:xfrm>
          <a:off x="21075727" y="1024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162686</xdr:rowOff>
    </xdr:from>
    <xdr:ext cx="469744" cy="259045"/>
    <xdr:sp macro="" textlink="">
      <xdr:nvSpPr>
        <xdr:cNvPr id="615" name="n_2mainValue【学校施設】&#10;一人当たり面積">
          <a:extLst>
            <a:ext uri="{FF2B5EF4-FFF2-40B4-BE49-F238E27FC236}">
              <a16:creationId xmlns:a16="http://schemas.microsoft.com/office/drawing/2014/main" id="{00000000-0008-0000-0100-000067020000}"/>
            </a:ext>
          </a:extLst>
        </xdr:cNvPr>
        <xdr:cNvSpPr txBox="1"/>
      </xdr:nvSpPr>
      <xdr:spPr>
        <a:xfrm>
          <a:off x="20199427" y="1027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54</xdr:rowOff>
    </xdr:from>
    <xdr:ext cx="469744" cy="259045"/>
    <xdr:sp macro="" textlink="">
      <xdr:nvSpPr>
        <xdr:cNvPr id="616" name="n_3mainValue【学校施設】&#10;一人当たり面積">
          <a:extLst>
            <a:ext uri="{FF2B5EF4-FFF2-40B4-BE49-F238E27FC236}">
              <a16:creationId xmlns:a16="http://schemas.microsoft.com/office/drawing/2014/main" id="{00000000-0008-0000-0100-000068020000}"/>
            </a:ext>
          </a:extLst>
        </xdr:cNvPr>
        <xdr:cNvSpPr txBox="1"/>
      </xdr:nvSpPr>
      <xdr:spPr>
        <a:xfrm>
          <a:off x="19310427" y="1028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148317</xdr:rowOff>
    </xdr:from>
    <xdr:ext cx="469744" cy="259045"/>
    <xdr:sp macro="" textlink="">
      <xdr:nvSpPr>
        <xdr:cNvPr id="617" name="n_4mainValue【学校施設】&#10;一人当たり面積">
          <a:extLst>
            <a:ext uri="{FF2B5EF4-FFF2-40B4-BE49-F238E27FC236}">
              <a16:creationId xmlns:a16="http://schemas.microsoft.com/office/drawing/2014/main" id="{00000000-0008-0000-0100-000069020000}"/>
            </a:ext>
          </a:extLst>
        </xdr:cNvPr>
        <xdr:cNvSpPr txBox="1"/>
      </xdr:nvSpPr>
      <xdr:spPr>
        <a:xfrm>
          <a:off x="18421427" y="1026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7" name="【公民館】&#10;有形固定資産減価償却率グラフ枠">
          <a:extLst>
            <a:ext uri="{FF2B5EF4-FFF2-40B4-BE49-F238E27FC236}">
              <a16:creationId xmlns:a16="http://schemas.microsoft.com/office/drawing/2014/main" id="{00000000-0008-0000-0100-00009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59" name="【公民館】&#10;有形固定資産減価償却率最小値テキスト">
          <a:extLst>
            <a:ext uri="{FF2B5EF4-FFF2-40B4-BE49-F238E27FC236}">
              <a16:creationId xmlns:a16="http://schemas.microsoft.com/office/drawing/2014/main" id="{00000000-0008-0000-0100-000093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661" name="【公民館】&#10;有形固定資産減価償却率最大値テキスト">
          <a:extLst>
            <a:ext uri="{FF2B5EF4-FFF2-40B4-BE49-F238E27FC236}">
              <a16:creationId xmlns:a16="http://schemas.microsoft.com/office/drawing/2014/main" id="{00000000-0008-0000-0100-000095020000}"/>
            </a:ext>
          </a:extLst>
        </xdr:cNvPr>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663" name="【公民館】&#10;有形固定資産減価償却率平均値テキスト">
          <a:extLst>
            <a:ext uri="{FF2B5EF4-FFF2-40B4-BE49-F238E27FC236}">
              <a16:creationId xmlns:a16="http://schemas.microsoft.com/office/drawing/2014/main" id="{00000000-0008-0000-0100-000097020000}"/>
            </a:ext>
          </a:extLst>
        </xdr:cNvPr>
        <xdr:cNvSpPr txBox="1"/>
      </xdr:nvSpPr>
      <xdr:spPr>
        <a:xfrm>
          <a:off x="16357600" y="17780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664" name="フローチャート: 判断 663">
          <a:extLst>
            <a:ext uri="{FF2B5EF4-FFF2-40B4-BE49-F238E27FC236}">
              <a16:creationId xmlns:a16="http://schemas.microsoft.com/office/drawing/2014/main" id="{00000000-0008-0000-0100-000098020000}"/>
            </a:ext>
          </a:extLst>
        </xdr:cNvPr>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665" name="フローチャート: 判断 664">
          <a:extLst>
            <a:ext uri="{FF2B5EF4-FFF2-40B4-BE49-F238E27FC236}">
              <a16:creationId xmlns:a16="http://schemas.microsoft.com/office/drawing/2014/main" id="{00000000-0008-0000-0100-000099020000}"/>
            </a:ext>
          </a:extLst>
        </xdr:cNvPr>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666" name="フローチャート: 判断 665">
          <a:extLst>
            <a:ext uri="{FF2B5EF4-FFF2-40B4-BE49-F238E27FC236}">
              <a16:creationId xmlns:a16="http://schemas.microsoft.com/office/drawing/2014/main" id="{00000000-0008-0000-0100-00009A020000}"/>
            </a:ext>
          </a:extLst>
        </xdr:cNvPr>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667" name="フローチャート: 判断 666">
          <a:extLst>
            <a:ext uri="{FF2B5EF4-FFF2-40B4-BE49-F238E27FC236}">
              <a16:creationId xmlns:a16="http://schemas.microsoft.com/office/drawing/2014/main" id="{00000000-0008-0000-0100-00009B020000}"/>
            </a:ext>
          </a:extLst>
        </xdr:cNvPr>
        <xdr:cNvSpPr/>
      </xdr:nvSpPr>
      <xdr:spPr>
        <a:xfrm>
          <a:off x="13652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668" name="フローチャート: 判断 667">
          <a:extLst>
            <a:ext uri="{FF2B5EF4-FFF2-40B4-BE49-F238E27FC236}">
              <a16:creationId xmlns:a16="http://schemas.microsoft.com/office/drawing/2014/main" id="{00000000-0008-0000-0100-00009C020000}"/>
            </a:ext>
          </a:extLst>
        </xdr:cNvPr>
        <xdr:cNvSpPr/>
      </xdr:nvSpPr>
      <xdr:spPr>
        <a:xfrm>
          <a:off x="1276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145414</xdr:rowOff>
    </xdr:from>
    <xdr:to>
      <xdr:col>85</xdr:col>
      <xdr:colOff>177800</xdr:colOff>
      <xdr:row>105</xdr:row>
      <xdr:rowOff>75564</xdr:rowOff>
    </xdr:to>
    <xdr:sp macro="" textlink="">
      <xdr:nvSpPr>
        <xdr:cNvPr id="674" name="楕円 673">
          <a:extLst>
            <a:ext uri="{FF2B5EF4-FFF2-40B4-BE49-F238E27FC236}">
              <a16:creationId xmlns:a16="http://schemas.microsoft.com/office/drawing/2014/main" id="{00000000-0008-0000-0100-0000A2020000}"/>
            </a:ext>
          </a:extLst>
        </xdr:cNvPr>
        <xdr:cNvSpPr/>
      </xdr:nvSpPr>
      <xdr:spPr>
        <a:xfrm>
          <a:off x="16268700" y="17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123841</xdr:rowOff>
    </xdr:from>
    <xdr:ext cx="405111" cy="259045"/>
    <xdr:sp macro="" textlink="">
      <xdr:nvSpPr>
        <xdr:cNvPr id="675" name="【公民館】&#10;有形固定資産減価償却率該当値テキスト">
          <a:extLst>
            <a:ext uri="{FF2B5EF4-FFF2-40B4-BE49-F238E27FC236}">
              <a16:creationId xmlns:a16="http://schemas.microsoft.com/office/drawing/2014/main" id="{00000000-0008-0000-0100-0000A3020000}"/>
            </a:ext>
          </a:extLst>
        </xdr:cNvPr>
        <xdr:cNvSpPr txBox="1"/>
      </xdr:nvSpPr>
      <xdr:spPr>
        <a:xfrm>
          <a:off x="16357600" y="1795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113030</xdr:rowOff>
    </xdr:from>
    <xdr:to>
      <xdr:col>81</xdr:col>
      <xdr:colOff>101600</xdr:colOff>
      <xdr:row>105</xdr:row>
      <xdr:rowOff>43180</xdr:rowOff>
    </xdr:to>
    <xdr:sp macro="" textlink="">
      <xdr:nvSpPr>
        <xdr:cNvPr id="676" name="楕円 675">
          <a:extLst>
            <a:ext uri="{FF2B5EF4-FFF2-40B4-BE49-F238E27FC236}">
              <a16:creationId xmlns:a16="http://schemas.microsoft.com/office/drawing/2014/main" id="{00000000-0008-0000-0100-0000A4020000}"/>
            </a:ext>
          </a:extLst>
        </xdr:cNvPr>
        <xdr:cNvSpPr/>
      </xdr:nvSpPr>
      <xdr:spPr>
        <a:xfrm>
          <a:off x="15430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163830</xdr:rowOff>
    </xdr:from>
    <xdr:to>
      <xdr:col>85</xdr:col>
      <xdr:colOff>127000</xdr:colOff>
      <xdr:row>105</xdr:row>
      <xdr:rowOff>24764</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5481300" y="17994630"/>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88264</xdr:rowOff>
    </xdr:from>
    <xdr:to>
      <xdr:col>76</xdr:col>
      <xdr:colOff>165100</xdr:colOff>
      <xdr:row>105</xdr:row>
      <xdr:rowOff>18414</xdr:rowOff>
    </xdr:to>
    <xdr:sp macro="" textlink="">
      <xdr:nvSpPr>
        <xdr:cNvPr id="678" name="楕円 677">
          <a:extLst>
            <a:ext uri="{FF2B5EF4-FFF2-40B4-BE49-F238E27FC236}">
              <a16:creationId xmlns:a16="http://schemas.microsoft.com/office/drawing/2014/main" id="{00000000-0008-0000-0100-0000A6020000}"/>
            </a:ext>
          </a:extLst>
        </xdr:cNvPr>
        <xdr:cNvSpPr/>
      </xdr:nvSpPr>
      <xdr:spPr>
        <a:xfrm>
          <a:off x="145415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139064</xdr:rowOff>
    </xdr:from>
    <xdr:to>
      <xdr:col>81</xdr:col>
      <xdr:colOff>50800</xdr:colOff>
      <xdr:row>104</xdr:row>
      <xdr:rowOff>163830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4592300" y="1796986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126364</xdr:rowOff>
    </xdr:from>
    <xdr:to>
      <xdr:col>72</xdr:col>
      <xdr:colOff>38100</xdr:colOff>
      <xdr:row>105</xdr:row>
      <xdr:rowOff>56514</xdr:rowOff>
    </xdr:to>
    <xdr:sp macro="" textlink="">
      <xdr:nvSpPr>
        <xdr:cNvPr id="680" name="楕円 679">
          <a:extLst>
            <a:ext uri="{FF2B5EF4-FFF2-40B4-BE49-F238E27FC236}">
              <a16:creationId xmlns:a16="http://schemas.microsoft.com/office/drawing/2014/main" id="{00000000-0008-0000-0100-0000A8020000}"/>
            </a:ext>
          </a:extLst>
        </xdr:cNvPr>
        <xdr:cNvSpPr/>
      </xdr:nvSpPr>
      <xdr:spPr>
        <a:xfrm>
          <a:off x="13652500"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139064</xdr:rowOff>
    </xdr:from>
    <xdr:to>
      <xdr:col>76</xdr:col>
      <xdr:colOff>114300</xdr:colOff>
      <xdr:row>105</xdr:row>
      <xdr:rowOff>5714</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flipV="1">
          <a:off x="13703300" y="179698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44450</xdr:rowOff>
    </xdr:from>
    <xdr:to>
      <xdr:col>67</xdr:col>
      <xdr:colOff>101600</xdr:colOff>
      <xdr:row>105</xdr:row>
      <xdr:rowOff>146050</xdr:rowOff>
    </xdr:to>
    <xdr:sp macro="" textlink="">
      <xdr:nvSpPr>
        <xdr:cNvPr id="682" name="楕円 681">
          <a:extLst>
            <a:ext uri="{FF2B5EF4-FFF2-40B4-BE49-F238E27FC236}">
              <a16:creationId xmlns:a16="http://schemas.microsoft.com/office/drawing/2014/main" id="{00000000-0008-0000-0100-0000AA020000}"/>
            </a:ext>
          </a:extLst>
        </xdr:cNvPr>
        <xdr:cNvSpPr/>
      </xdr:nvSpPr>
      <xdr:spPr>
        <a:xfrm>
          <a:off x="12763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5714</xdr:rowOff>
    </xdr:from>
    <xdr:to>
      <xdr:col>71</xdr:col>
      <xdr:colOff>177800</xdr:colOff>
      <xdr:row>105</xdr:row>
      <xdr:rowOff>95250</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flipV="1">
          <a:off x="12814300" y="18007964"/>
          <a:ext cx="8890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41927</xdr:rowOff>
    </xdr:from>
    <xdr:ext cx="405111" cy="259045"/>
    <xdr:sp macro="" textlink="">
      <xdr:nvSpPr>
        <xdr:cNvPr id="684" name="n_1aveValue【公民館】&#10;有形固定資産減価償却率">
          <a:extLst>
            <a:ext uri="{FF2B5EF4-FFF2-40B4-BE49-F238E27FC236}">
              <a16:creationId xmlns:a16="http://schemas.microsoft.com/office/drawing/2014/main" id="{00000000-0008-0000-0100-0000AC020000}"/>
            </a:ext>
          </a:extLst>
        </xdr:cNvPr>
        <xdr:cNvSpPr txBox="1"/>
      </xdr:nvSpPr>
      <xdr:spPr>
        <a:xfrm>
          <a:off x="15266044"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43832</xdr:rowOff>
    </xdr:from>
    <xdr:ext cx="405111" cy="259045"/>
    <xdr:sp macro="" textlink="">
      <xdr:nvSpPr>
        <xdr:cNvPr id="685" name="n_2aveValue【公民館】&#10;有形固定資産減価償却率">
          <a:extLst>
            <a:ext uri="{FF2B5EF4-FFF2-40B4-BE49-F238E27FC236}">
              <a16:creationId xmlns:a16="http://schemas.microsoft.com/office/drawing/2014/main" id="{00000000-0008-0000-0100-0000AD020000}"/>
            </a:ext>
          </a:extLst>
        </xdr:cNvPr>
        <xdr:cNvSpPr txBox="1"/>
      </xdr:nvSpPr>
      <xdr:spPr>
        <a:xfrm>
          <a:off x="143897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53991</xdr:rowOff>
    </xdr:from>
    <xdr:ext cx="405111" cy="259045"/>
    <xdr:sp macro="" textlink="">
      <xdr:nvSpPr>
        <xdr:cNvPr id="686" name="n_3aveValue【公民館】&#10;有形固定資産減価償却率">
          <a:extLst>
            <a:ext uri="{FF2B5EF4-FFF2-40B4-BE49-F238E27FC236}">
              <a16:creationId xmlns:a16="http://schemas.microsoft.com/office/drawing/2014/main" id="{00000000-0008-0000-0100-0000AE020000}"/>
            </a:ext>
          </a:extLst>
        </xdr:cNvPr>
        <xdr:cNvSpPr txBox="1"/>
      </xdr:nvSpPr>
      <xdr:spPr>
        <a:xfrm>
          <a:off x="13500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63516</xdr:rowOff>
    </xdr:from>
    <xdr:ext cx="405111" cy="259045"/>
    <xdr:sp macro="" textlink="">
      <xdr:nvSpPr>
        <xdr:cNvPr id="687" name="n_4aveValue【公民館】&#10;有形固定資産減価償却率">
          <a:extLst>
            <a:ext uri="{FF2B5EF4-FFF2-40B4-BE49-F238E27FC236}">
              <a16:creationId xmlns:a16="http://schemas.microsoft.com/office/drawing/2014/main" id="{00000000-0008-0000-0100-0000AF020000}"/>
            </a:ext>
          </a:extLst>
        </xdr:cNvPr>
        <xdr:cNvSpPr txBox="1"/>
      </xdr:nvSpPr>
      <xdr:spPr>
        <a:xfrm>
          <a:off x="12611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59707</xdr:rowOff>
    </xdr:from>
    <xdr:ext cx="405111" cy="259045"/>
    <xdr:sp macro="" textlink="">
      <xdr:nvSpPr>
        <xdr:cNvPr id="688" name="n_1mainValue【公民館】&#10;有形固定資産減価償却率">
          <a:extLst>
            <a:ext uri="{FF2B5EF4-FFF2-40B4-BE49-F238E27FC236}">
              <a16:creationId xmlns:a16="http://schemas.microsoft.com/office/drawing/2014/main" id="{00000000-0008-0000-0100-0000B0020000}"/>
            </a:ext>
          </a:extLst>
        </xdr:cNvPr>
        <xdr:cNvSpPr txBox="1"/>
      </xdr:nvSpPr>
      <xdr:spPr>
        <a:xfrm>
          <a:off x="15266044"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34941</xdr:rowOff>
    </xdr:from>
    <xdr:ext cx="405111" cy="259045"/>
    <xdr:sp macro="" textlink="">
      <xdr:nvSpPr>
        <xdr:cNvPr id="689" name="n_2mainValue【公民館】&#10;有形固定資産減価償却率">
          <a:extLst>
            <a:ext uri="{FF2B5EF4-FFF2-40B4-BE49-F238E27FC236}">
              <a16:creationId xmlns:a16="http://schemas.microsoft.com/office/drawing/2014/main" id="{00000000-0008-0000-0100-0000B1020000}"/>
            </a:ext>
          </a:extLst>
        </xdr:cNvPr>
        <xdr:cNvSpPr txBox="1"/>
      </xdr:nvSpPr>
      <xdr:spPr>
        <a:xfrm>
          <a:off x="14389744" y="1769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47641</xdr:rowOff>
    </xdr:from>
    <xdr:ext cx="405111" cy="259045"/>
    <xdr:sp macro="" textlink="">
      <xdr:nvSpPr>
        <xdr:cNvPr id="690" name="n_3mainValue【公民館】&#10;有形固定資産減価償却率">
          <a:extLst>
            <a:ext uri="{FF2B5EF4-FFF2-40B4-BE49-F238E27FC236}">
              <a16:creationId xmlns:a16="http://schemas.microsoft.com/office/drawing/2014/main" id="{00000000-0008-0000-0100-0000B2020000}"/>
            </a:ext>
          </a:extLst>
        </xdr:cNvPr>
        <xdr:cNvSpPr txBox="1"/>
      </xdr:nvSpPr>
      <xdr:spPr>
        <a:xfrm>
          <a:off x="13500744" y="180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137177</xdr:rowOff>
    </xdr:from>
    <xdr:ext cx="405111" cy="259045"/>
    <xdr:sp macro="" textlink="">
      <xdr:nvSpPr>
        <xdr:cNvPr id="691" name="n_4mainValue【公民館】&#10;有形固定資産減価償却率">
          <a:extLst>
            <a:ext uri="{FF2B5EF4-FFF2-40B4-BE49-F238E27FC236}">
              <a16:creationId xmlns:a16="http://schemas.microsoft.com/office/drawing/2014/main" id="{00000000-0008-0000-0100-0000B3020000}"/>
            </a:ext>
          </a:extLst>
        </xdr:cNvPr>
        <xdr:cNvSpPr txBox="1"/>
      </xdr:nvSpPr>
      <xdr:spPr>
        <a:xfrm>
          <a:off x="126117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a:extLst>
            <a:ext uri="{FF2B5EF4-FFF2-40B4-BE49-F238E27FC236}">
              <a16:creationId xmlns:a16="http://schemas.microsoft.com/office/drawing/2014/main" id="{00000000-0008-0000-0100-0000B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a:extLst>
            <a:ext uri="{FF2B5EF4-FFF2-40B4-BE49-F238E27FC236}">
              <a16:creationId xmlns:a16="http://schemas.microsoft.com/office/drawing/2014/main" id="{00000000-0008-0000-0100-0000B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a:extLst>
            <a:ext uri="{FF2B5EF4-FFF2-40B4-BE49-F238E27FC236}">
              <a16:creationId xmlns:a16="http://schemas.microsoft.com/office/drawing/2014/main" id="{00000000-0008-0000-0100-0000B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a:extLst>
            <a:ext uri="{FF2B5EF4-FFF2-40B4-BE49-F238E27FC236}">
              <a16:creationId xmlns:a16="http://schemas.microsoft.com/office/drawing/2014/main" id="{00000000-0008-0000-0100-0000B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a:extLst>
            <a:ext uri="{FF2B5EF4-FFF2-40B4-BE49-F238E27FC236}">
              <a16:creationId xmlns:a16="http://schemas.microsoft.com/office/drawing/2014/main" id="{00000000-0008-0000-0100-0000B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a:extLst>
            <a:ext uri="{FF2B5EF4-FFF2-40B4-BE49-F238E27FC236}">
              <a16:creationId xmlns:a16="http://schemas.microsoft.com/office/drawing/2014/main" id="{00000000-0008-0000-0100-0000B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a:extLst>
            <a:ext uri="{FF2B5EF4-FFF2-40B4-BE49-F238E27FC236}">
              <a16:creationId xmlns:a16="http://schemas.microsoft.com/office/drawing/2014/main" id="{00000000-0008-0000-0100-0000C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18" name="【公民館】&#10;一人当たり面積最小値テキスト">
          <a:extLst>
            <a:ext uri="{FF2B5EF4-FFF2-40B4-BE49-F238E27FC236}">
              <a16:creationId xmlns:a16="http://schemas.microsoft.com/office/drawing/2014/main" id="{00000000-0008-0000-0100-0000CE020000}"/>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720" name="【公民館】&#10;一人当たり面積最大値テキスト">
          <a:extLst>
            <a:ext uri="{FF2B5EF4-FFF2-40B4-BE49-F238E27FC236}">
              <a16:creationId xmlns:a16="http://schemas.microsoft.com/office/drawing/2014/main" id="{00000000-0008-0000-0100-0000D0020000}"/>
            </a:ext>
          </a:extLst>
        </xdr:cNvPr>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71863</xdr:rowOff>
    </xdr:from>
    <xdr:ext cx="469744" cy="259045"/>
    <xdr:sp macro="" textlink="">
      <xdr:nvSpPr>
        <xdr:cNvPr id="722" name="【公民館】&#10;一人当たり面積平均値テキスト">
          <a:extLst>
            <a:ext uri="{FF2B5EF4-FFF2-40B4-BE49-F238E27FC236}">
              <a16:creationId xmlns:a16="http://schemas.microsoft.com/office/drawing/2014/main" id="{00000000-0008-0000-0100-0000D2020000}"/>
            </a:ext>
          </a:extLst>
        </xdr:cNvPr>
        <xdr:cNvSpPr txBox="1"/>
      </xdr:nvSpPr>
      <xdr:spPr>
        <a:xfrm>
          <a:off x="22199600" y="18417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723" name="フローチャート: 判断 722">
          <a:extLst>
            <a:ext uri="{FF2B5EF4-FFF2-40B4-BE49-F238E27FC236}">
              <a16:creationId xmlns:a16="http://schemas.microsoft.com/office/drawing/2014/main" id="{00000000-0008-0000-0100-0000D3020000}"/>
            </a:ext>
          </a:extLst>
        </xdr:cNvPr>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724" name="フローチャート: 判断 723">
          <a:extLst>
            <a:ext uri="{FF2B5EF4-FFF2-40B4-BE49-F238E27FC236}">
              <a16:creationId xmlns:a16="http://schemas.microsoft.com/office/drawing/2014/main" id="{00000000-0008-0000-0100-0000D4020000}"/>
            </a:ext>
          </a:extLst>
        </xdr:cNvPr>
        <xdr:cNvSpPr/>
      </xdr:nvSpPr>
      <xdr:spPr>
        <a:xfrm>
          <a:off x="21272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725" name="フローチャート: 判断 724">
          <a:extLst>
            <a:ext uri="{FF2B5EF4-FFF2-40B4-BE49-F238E27FC236}">
              <a16:creationId xmlns:a16="http://schemas.microsoft.com/office/drawing/2014/main" id="{00000000-0008-0000-0100-0000D5020000}"/>
            </a:ext>
          </a:extLst>
        </xdr:cNvPr>
        <xdr:cNvSpPr/>
      </xdr:nvSpPr>
      <xdr:spPr>
        <a:xfrm>
          <a:off x="20383500" y="1843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726" name="フローチャート: 判断 725">
          <a:extLst>
            <a:ext uri="{FF2B5EF4-FFF2-40B4-BE49-F238E27FC236}">
              <a16:creationId xmlns:a16="http://schemas.microsoft.com/office/drawing/2014/main" id="{00000000-0008-0000-0100-0000D6020000}"/>
            </a:ext>
          </a:extLst>
        </xdr:cNvPr>
        <xdr:cNvSpPr/>
      </xdr:nvSpPr>
      <xdr:spPr>
        <a:xfrm>
          <a:off x="19494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727" name="フローチャート: 判断 726">
          <a:extLst>
            <a:ext uri="{FF2B5EF4-FFF2-40B4-BE49-F238E27FC236}">
              <a16:creationId xmlns:a16="http://schemas.microsoft.com/office/drawing/2014/main" id="{00000000-0008-0000-0100-0000D7020000}"/>
            </a:ext>
          </a:extLst>
        </xdr:cNvPr>
        <xdr:cNvSpPr/>
      </xdr:nvSpPr>
      <xdr:spPr>
        <a:xfrm>
          <a:off x="18605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75474</xdr:rowOff>
    </xdr:from>
    <xdr:to>
      <xdr:col>116</xdr:col>
      <xdr:colOff>114300</xdr:colOff>
      <xdr:row>105</xdr:row>
      <xdr:rowOff>5624</xdr:rowOff>
    </xdr:to>
    <xdr:sp macro="" textlink="">
      <xdr:nvSpPr>
        <xdr:cNvPr id="733" name="楕円 732">
          <a:extLst>
            <a:ext uri="{FF2B5EF4-FFF2-40B4-BE49-F238E27FC236}">
              <a16:creationId xmlns:a16="http://schemas.microsoft.com/office/drawing/2014/main" id="{00000000-0008-0000-0100-0000DD020000}"/>
            </a:ext>
          </a:extLst>
        </xdr:cNvPr>
        <xdr:cNvSpPr/>
      </xdr:nvSpPr>
      <xdr:spPr>
        <a:xfrm>
          <a:off x="22110700" y="1790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98351</xdr:rowOff>
    </xdr:from>
    <xdr:ext cx="469744" cy="259045"/>
    <xdr:sp macro="" textlink="">
      <xdr:nvSpPr>
        <xdr:cNvPr id="734" name="【公民館】&#10;一人当たり面積該当値テキスト">
          <a:extLst>
            <a:ext uri="{FF2B5EF4-FFF2-40B4-BE49-F238E27FC236}">
              <a16:creationId xmlns:a16="http://schemas.microsoft.com/office/drawing/2014/main" id="{00000000-0008-0000-0100-0000DE020000}"/>
            </a:ext>
          </a:extLst>
        </xdr:cNvPr>
        <xdr:cNvSpPr txBox="1"/>
      </xdr:nvSpPr>
      <xdr:spPr>
        <a:xfrm>
          <a:off x="22199600" y="1775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91802</xdr:rowOff>
    </xdr:from>
    <xdr:to>
      <xdr:col>112</xdr:col>
      <xdr:colOff>38100</xdr:colOff>
      <xdr:row>105</xdr:row>
      <xdr:rowOff>21952</xdr:rowOff>
    </xdr:to>
    <xdr:sp macro="" textlink="">
      <xdr:nvSpPr>
        <xdr:cNvPr id="735" name="楕円 734">
          <a:extLst>
            <a:ext uri="{FF2B5EF4-FFF2-40B4-BE49-F238E27FC236}">
              <a16:creationId xmlns:a16="http://schemas.microsoft.com/office/drawing/2014/main" id="{00000000-0008-0000-0100-0000DF020000}"/>
            </a:ext>
          </a:extLst>
        </xdr:cNvPr>
        <xdr:cNvSpPr/>
      </xdr:nvSpPr>
      <xdr:spPr>
        <a:xfrm>
          <a:off x="21272500" y="1792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126274</xdr:rowOff>
    </xdr:from>
    <xdr:to>
      <xdr:col>116</xdr:col>
      <xdr:colOff>63500</xdr:colOff>
      <xdr:row>104</xdr:row>
      <xdr:rowOff>142602</xdr:rowOff>
    </xdr:to>
    <xdr:cxnSp macro="">
      <xdr:nvCxnSpPr>
        <xdr:cNvPr id="736" name="直線コネクタ 735">
          <a:extLst>
            <a:ext uri="{FF2B5EF4-FFF2-40B4-BE49-F238E27FC236}">
              <a16:creationId xmlns:a16="http://schemas.microsoft.com/office/drawing/2014/main" id="{00000000-0008-0000-0100-0000E0020000}"/>
            </a:ext>
          </a:extLst>
        </xdr:cNvPr>
        <xdr:cNvCxnSpPr/>
      </xdr:nvCxnSpPr>
      <xdr:spPr>
        <a:xfrm flipV="1">
          <a:off x="21323300" y="17957074"/>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110308</xdr:rowOff>
    </xdr:from>
    <xdr:to>
      <xdr:col>107</xdr:col>
      <xdr:colOff>101600</xdr:colOff>
      <xdr:row>105</xdr:row>
      <xdr:rowOff>40458</xdr:rowOff>
    </xdr:to>
    <xdr:sp macro="" textlink="">
      <xdr:nvSpPr>
        <xdr:cNvPr id="737" name="楕円 736">
          <a:extLst>
            <a:ext uri="{FF2B5EF4-FFF2-40B4-BE49-F238E27FC236}">
              <a16:creationId xmlns:a16="http://schemas.microsoft.com/office/drawing/2014/main" id="{00000000-0008-0000-0100-0000E1020000}"/>
            </a:ext>
          </a:extLst>
        </xdr:cNvPr>
        <xdr:cNvSpPr/>
      </xdr:nvSpPr>
      <xdr:spPr>
        <a:xfrm>
          <a:off x="20383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142602</xdr:rowOff>
    </xdr:from>
    <xdr:to>
      <xdr:col>111</xdr:col>
      <xdr:colOff>177800</xdr:colOff>
      <xdr:row>104</xdr:row>
      <xdr:rowOff>161108</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flipV="1">
          <a:off x="20434300" y="17973402"/>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102688</xdr:rowOff>
    </xdr:from>
    <xdr:to>
      <xdr:col>102</xdr:col>
      <xdr:colOff>165100</xdr:colOff>
      <xdr:row>105</xdr:row>
      <xdr:rowOff>32838</xdr:rowOff>
    </xdr:to>
    <xdr:sp macro="" textlink="">
      <xdr:nvSpPr>
        <xdr:cNvPr id="739" name="楕円 738">
          <a:extLst>
            <a:ext uri="{FF2B5EF4-FFF2-40B4-BE49-F238E27FC236}">
              <a16:creationId xmlns:a16="http://schemas.microsoft.com/office/drawing/2014/main" id="{00000000-0008-0000-0100-0000E3020000}"/>
            </a:ext>
          </a:extLst>
        </xdr:cNvPr>
        <xdr:cNvSpPr/>
      </xdr:nvSpPr>
      <xdr:spPr>
        <a:xfrm>
          <a:off x="19494500" y="1793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153488</xdr:rowOff>
    </xdr:from>
    <xdr:to>
      <xdr:col>107</xdr:col>
      <xdr:colOff>50800</xdr:colOff>
      <xdr:row>104</xdr:row>
      <xdr:rowOff>161108</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a:off x="19545300" y="1798428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9616</xdr:rowOff>
    </xdr:from>
    <xdr:to>
      <xdr:col>98</xdr:col>
      <xdr:colOff>38100</xdr:colOff>
      <xdr:row>103</xdr:row>
      <xdr:rowOff>111216</xdr:rowOff>
    </xdr:to>
    <xdr:sp macro="" textlink="">
      <xdr:nvSpPr>
        <xdr:cNvPr id="741" name="楕円 740">
          <a:extLst>
            <a:ext uri="{FF2B5EF4-FFF2-40B4-BE49-F238E27FC236}">
              <a16:creationId xmlns:a16="http://schemas.microsoft.com/office/drawing/2014/main" id="{00000000-0008-0000-0100-0000E5020000}"/>
            </a:ext>
          </a:extLst>
        </xdr:cNvPr>
        <xdr:cNvSpPr/>
      </xdr:nvSpPr>
      <xdr:spPr>
        <a:xfrm>
          <a:off x="18605500" y="1766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60416</xdr:rowOff>
    </xdr:from>
    <xdr:to>
      <xdr:col>102</xdr:col>
      <xdr:colOff>114300</xdr:colOff>
      <xdr:row>104</xdr:row>
      <xdr:rowOff>153488</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a:off x="18656300" y="17719766"/>
          <a:ext cx="889000" cy="26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17978</xdr:rowOff>
    </xdr:from>
    <xdr:ext cx="469744" cy="259045"/>
    <xdr:sp macro="" textlink="">
      <xdr:nvSpPr>
        <xdr:cNvPr id="743" name="n_1aveValue【公民館】&#10;一人当たり面積">
          <a:extLst>
            <a:ext uri="{FF2B5EF4-FFF2-40B4-BE49-F238E27FC236}">
              <a16:creationId xmlns:a16="http://schemas.microsoft.com/office/drawing/2014/main" id="{00000000-0008-0000-0100-0000E7020000}"/>
            </a:ext>
          </a:extLst>
        </xdr:cNvPr>
        <xdr:cNvSpPr txBox="1"/>
      </xdr:nvSpPr>
      <xdr:spPr>
        <a:xfrm>
          <a:off x="210757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12535</xdr:rowOff>
    </xdr:from>
    <xdr:ext cx="469744" cy="259045"/>
    <xdr:sp macro="" textlink="">
      <xdr:nvSpPr>
        <xdr:cNvPr id="744" name="n_2aveValue【公民館】&#10;一人当たり面積">
          <a:extLst>
            <a:ext uri="{FF2B5EF4-FFF2-40B4-BE49-F238E27FC236}">
              <a16:creationId xmlns:a16="http://schemas.microsoft.com/office/drawing/2014/main" id="{00000000-0008-0000-0100-0000E8020000}"/>
            </a:ext>
          </a:extLst>
        </xdr:cNvPr>
        <xdr:cNvSpPr txBox="1"/>
      </xdr:nvSpPr>
      <xdr:spPr>
        <a:xfrm>
          <a:off x="20199427" y="1852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17978</xdr:rowOff>
    </xdr:from>
    <xdr:ext cx="469744" cy="259045"/>
    <xdr:sp macro="" textlink="">
      <xdr:nvSpPr>
        <xdr:cNvPr id="745" name="n_3aveValue【公民館】&#10;一人当たり面積">
          <a:extLst>
            <a:ext uri="{FF2B5EF4-FFF2-40B4-BE49-F238E27FC236}">
              <a16:creationId xmlns:a16="http://schemas.microsoft.com/office/drawing/2014/main" id="{00000000-0008-0000-0100-0000E9020000}"/>
            </a:ext>
          </a:extLst>
        </xdr:cNvPr>
        <xdr:cNvSpPr txBox="1"/>
      </xdr:nvSpPr>
      <xdr:spPr>
        <a:xfrm>
          <a:off x="193104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19066</xdr:rowOff>
    </xdr:from>
    <xdr:ext cx="469744" cy="259045"/>
    <xdr:sp macro="" textlink="">
      <xdr:nvSpPr>
        <xdr:cNvPr id="746" name="n_4aveValue【公民館】&#10;一人当たり面積">
          <a:extLst>
            <a:ext uri="{FF2B5EF4-FFF2-40B4-BE49-F238E27FC236}">
              <a16:creationId xmlns:a16="http://schemas.microsoft.com/office/drawing/2014/main" id="{00000000-0008-0000-0100-0000EA020000}"/>
            </a:ext>
          </a:extLst>
        </xdr:cNvPr>
        <xdr:cNvSpPr txBox="1"/>
      </xdr:nvSpPr>
      <xdr:spPr>
        <a:xfrm>
          <a:off x="18421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38479</xdr:rowOff>
    </xdr:from>
    <xdr:ext cx="469744" cy="259045"/>
    <xdr:sp macro="" textlink="">
      <xdr:nvSpPr>
        <xdr:cNvPr id="747" name="n_1mainValue【公民館】&#10;一人当たり面積">
          <a:extLst>
            <a:ext uri="{FF2B5EF4-FFF2-40B4-BE49-F238E27FC236}">
              <a16:creationId xmlns:a16="http://schemas.microsoft.com/office/drawing/2014/main" id="{00000000-0008-0000-0100-0000EB020000}"/>
            </a:ext>
          </a:extLst>
        </xdr:cNvPr>
        <xdr:cNvSpPr txBox="1"/>
      </xdr:nvSpPr>
      <xdr:spPr>
        <a:xfrm>
          <a:off x="21075727" y="1769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56985</xdr:rowOff>
    </xdr:from>
    <xdr:ext cx="469744" cy="259045"/>
    <xdr:sp macro="" textlink="">
      <xdr:nvSpPr>
        <xdr:cNvPr id="748" name="n_2mainValue【公民館】&#10;一人当たり面積">
          <a:extLst>
            <a:ext uri="{FF2B5EF4-FFF2-40B4-BE49-F238E27FC236}">
              <a16:creationId xmlns:a16="http://schemas.microsoft.com/office/drawing/2014/main" id="{00000000-0008-0000-0100-0000EC020000}"/>
            </a:ext>
          </a:extLst>
        </xdr:cNvPr>
        <xdr:cNvSpPr txBox="1"/>
      </xdr:nvSpPr>
      <xdr:spPr>
        <a:xfrm>
          <a:off x="20199427" y="1771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49365</xdr:rowOff>
    </xdr:from>
    <xdr:ext cx="469744" cy="259045"/>
    <xdr:sp macro="" textlink="">
      <xdr:nvSpPr>
        <xdr:cNvPr id="749" name="n_3mainValue【公民館】&#10;一人当たり面積">
          <a:extLst>
            <a:ext uri="{FF2B5EF4-FFF2-40B4-BE49-F238E27FC236}">
              <a16:creationId xmlns:a16="http://schemas.microsoft.com/office/drawing/2014/main" id="{00000000-0008-0000-0100-0000ED020000}"/>
            </a:ext>
          </a:extLst>
        </xdr:cNvPr>
        <xdr:cNvSpPr txBox="1"/>
      </xdr:nvSpPr>
      <xdr:spPr>
        <a:xfrm>
          <a:off x="19310427" y="1770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127743</xdr:rowOff>
    </xdr:from>
    <xdr:ext cx="469744" cy="259045"/>
    <xdr:sp macro="" textlink="">
      <xdr:nvSpPr>
        <xdr:cNvPr id="750" name="n_4mainValue【公民館】&#10;一人当たり面積">
          <a:extLst>
            <a:ext uri="{FF2B5EF4-FFF2-40B4-BE49-F238E27FC236}">
              <a16:creationId xmlns:a16="http://schemas.microsoft.com/office/drawing/2014/main" id="{00000000-0008-0000-0100-0000EE020000}"/>
            </a:ext>
          </a:extLst>
        </xdr:cNvPr>
        <xdr:cNvSpPr txBox="1"/>
      </xdr:nvSpPr>
      <xdr:spPr>
        <a:xfrm>
          <a:off x="18421427" y="1744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00000000-0008-0000-0100-0000E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00000000-0008-0000-0100-0000F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橋りょう・トンネルと公営住宅は類似団体平均を下回っているが、その他はほぼ同水準もしくは上回</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る水準となっ</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ており、中でも道路と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保育所等及び</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学校施設は比較的高い水準にある。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道路に関しては、集約・廃線等が困難なことから、順次改良工事を実施していく予定である。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保育所等及び</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学校施設に関しては、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統廃合により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不要</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利活用の検討や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除却</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を積極的に</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進め、</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他施設については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適切な時期に</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集約化</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・更新</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を図る必要がある。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大分県竹田市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20,412
20,195
477.53
21,417,104
20,182,013
1,146,686
10,010,881
18,070,706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149151</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32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134801</xdr:rowOff>
    </xdr:from>
    <xdr:to>
      <xdr:col>24</xdr:col>
      <xdr:colOff>114300</xdr:colOff>
      <xdr:row>35</xdr:row>
      <xdr:rowOff>64951</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596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157678</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581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93980</xdr:rowOff>
    </xdr:from>
    <xdr:to>
      <xdr:col>20</xdr:col>
      <xdr:colOff>38100</xdr:colOff>
      <xdr:row>35</xdr:row>
      <xdr:rowOff>24130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144780</xdr:rowOff>
    </xdr:from>
    <xdr:to>
      <xdr:col>24</xdr:col>
      <xdr:colOff>63500</xdr:colOff>
      <xdr:row>35</xdr:row>
      <xdr:rowOff>14151</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5974080"/>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54792</xdr:rowOff>
    </xdr:from>
    <xdr:to>
      <xdr:col>15</xdr:col>
      <xdr:colOff>101600</xdr:colOff>
      <xdr:row>34</xdr:row>
      <xdr:rowOff>156392</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58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105592</xdr:rowOff>
    </xdr:from>
    <xdr:to>
      <xdr:col>19</xdr:col>
      <xdr:colOff>177800</xdr:colOff>
      <xdr:row>34</xdr:row>
      <xdr:rowOff>144780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593489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15603</xdr:rowOff>
    </xdr:from>
    <xdr:to>
      <xdr:col>10</xdr:col>
      <xdr:colOff>165100</xdr:colOff>
      <xdr:row>34</xdr:row>
      <xdr:rowOff>117203</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584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66403</xdr:rowOff>
    </xdr:from>
    <xdr:to>
      <xdr:col>15</xdr:col>
      <xdr:colOff>50800</xdr:colOff>
      <xdr:row>34</xdr:row>
      <xdr:rowOff>105592</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589570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146231</xdr:rowOff>
    </xdr:from>
    <xdr:to>
      <xdr:col>6</xdr:col>
      <xdr:colOff>38100</xdr:colOff>
      <xdr:row>34</xdr:row>
      <xdr:rowOff>76381</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580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25581</xdr:rowOff>
    </xdr:from>
    <xdr:to>
      <xdr:col>10</xdr:col>
      <xdr:colOff>114300</xdr:colOff>
      <xdr:row>34</xdr:row>
      <xdr:rowOff>66403</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585488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65876</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44649</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36484</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40657</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1469</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565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133730</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5620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92908</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5579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45737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90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101600</xdr:rowOff>
    </xdr:from>
    <xdr:to>
      <xdr:col>55</xdr:col>
      <xdr:colOff>50800</xdr:colOff>
      <xdr:row>40</xdr:row>
      <xdr:rowOff>31750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124477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6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113030</xdr:rowOff>
    </xdr:from>
    <xdr:to>
      <xdr:col>50</xdr:col>
      <xdr:colOff>165100</xdr:colOff>
      <xdr:row>40</xdr:row>
      <xdr:rowOff>43180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152400</xdr:rowOff>
    </xdr:from>
    <xdr:to>
      <xdr:col>55</xdr:col>
      <xdr:colOff>0</xdr:colOff>
      <xdr:row>39</xdr:row>
      <xdr:rowOff>163830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9639300" y="68389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120650</xdr:rowOff>
    </xdr:from>
    <xdr:to>
      <xdr:col>46</xdr:col>
      <xdr:colOff>38100</xdr:colOff>
      <xdr:row>40</xdr:row>
      <xdr:rowOff>50800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163830</xdr:rowOff>
    </xdr:from>
    <xdr:to>
      <xdr:col>50</xdr:col>
      <xdr:colOff>114300</xdr:colOff>
      <xdr:row>40</xdr:row>
      <xdr:rowOff>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8750300" y="6850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128270</xdr:rowOff>
    </xdr:from>
    <xdr:to>
      <xdr:col>41</xdr:col>
      <xdr:colOff>101600</xdr:colOff>
      <xdr:row>40</xdr:row>
      <xdr:rowOff>58420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0</xdr:rowOff>
    </xdr:from>
    <xdr:to>
      <xdr:col>45</xdr:col>
      <xdr:colOff>177800</xdr:colOff>
      <xdr:row>40</xdr:row>
      <xdr:rowOff>7620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7861300" y="6858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139700</xdr:rowOff>
    </xdr:from>
    <xdr:to>
      <xdr:col>36</xdr:col>
      <xdr:colOff>165100</xdr:colOff>
      <xdr:row>40</xdr:row>
      <xdr:rowOff>69850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7620</xdr:rowOff>
    </xdr:from>
    <xdr:to>
      <xdr:col>41</xdr:col>
      <xdr:colOff>50800</xdr:colOff>
      <xdr:row>40</xdr:row>
      <xdr:rowOff>19050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6972300" y="68656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167657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7637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59707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67327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74947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86377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2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2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00000000-0008-0000-0200-0000B1000000}"/>
            </a:ext>
          </a:extLst>
        </xdr:cNvPr>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200-0000B3000000}"/>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39007</xdr:rowOff>
    </xdr:from>
    <xdr:to>
      <xdr:col>24</xdr:col>
      <xdr:colOff>114300</xdr:colOff>
      <xdr:row>61</xdr:row>
      <xdr:rowOff>140607</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45847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17434</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200-0000BF000000}"/>
            </a:ext>
          </a:extLst>
        </xdr:cNvPr>
        <xdr:cNvSpPr txBox="1"/>
      </xdr:nvSpPr>
      <xdr:spPr>
        <a:xfrm>
          <a:off x="4673600"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17780</xdr:rowOff>
    </xdr:from>
    <xdr:to>
      <xdr:col>20</xdr:col>
      <xdr:colOff>38100</xdr:colOff>
      <xdr:row>61</xdr:row>
      <xdr:rowOff>119380</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3746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68580</xdr:rowOff>
    </xdr:from>
    <xdr:to>
      <xdr:col>24</xdr:col>
      <xdr:colOff>63500</xdr:colOff>
      <xdr:row>61</xdr:row>
      <xdr:rowOff>89807</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3797300" y="1052703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156573</xdr:rowOff>
    </xdr:from>
    <xdr:to>
      <xdr:col>15</xdr:col>
      <xdr:colOff>101600</xdr:colOff>
      <xdr:row>61</xdr:row>
      <xdr:rowOff>86723</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2857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35923</xdr:rowOff>
    </xdr:from>
    <xdr:to>
      <xdr:col>19</xdr:col>
      <xdr:colOff>177800</xdr:colOff>
      <xdr:row>61</xdr:row>
      <xdr:rowOff>68580</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2908300" y="104943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968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160020</xdr:rowOff>
    </xdr:from>
    <xdr:to>
      <xdr:col>15</xdr:col>
      <xdr:colOff>50800</xdr:colOff>
      <xdr:row>61</xdr:row>
      <xdr:rowOff>35923</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2019300" y="1044702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76563</xdr:rowOff>
    </xdr:from>
    <xdr:to>
      <xdr:col>6</xdr:col>
      <xdr:colOff>38100</xdr:colOff>
      <xdr:row>62</xdr:row>
      <xdr:rowOff>6713</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10795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160020</xdr:rowOff>
    </xdr:from>
    <xdr:to>
      <xdr:col>10</xdr:col>
      <xdr:colOff>114300</xdr:colOff>
      <xdr:row>61</xdr:row>
      <xdr:rowOff>127363</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flipV="1">
          <a:off x="1130300" y="10447020"/>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91820</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2705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59889</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1816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73858</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927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110507</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35820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77850</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27057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169290</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927744"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2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200-0000E8000000}"/>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200-0000EA000000}"/>
            </a:ext>
          </a:extLst>
        </xdr:cNvPr>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64660</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200-0000EC000000}"/>
            </a:ext>
          </a:extLst>
        </xdr:cNvPr>
        <xdr:cNvSpPr txBox="1"/>
      </xdr:nvSpPr>
      <xdr:spPr>
        <a:xfrm>
          <a:off x="10515600" y="10694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116078</xdr:rowOff>
    </xdr:from>
    <xdr:to>
      <xdr:col>55</xdr:col>
      <xdr:colOff>50800</xdr:colOff>
      <xdr:row>64</xdr:row>
      <xdr:rowOff>46228</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10426700" y="1091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31005</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200-0000F8000000}"/>
            </a:ext>
          </a:extLst>
        </xdr:cNvPr>
        <xdr:cNvSpPr txBox="1"/>
      </xdr:nvSpPr>
      <xdr:spPr>
        <a:xfrm>
          <a:off x="10515600" y="1083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117983</xdr:rowOff>
    </xdr:from>
    <xdr:to>
      <xdr:col>50</xdr:col>
      <xdr:colOff>165100</xdr:colOff>
      <xdr:row>64</xdr:row>
      <xdr:rowOff>48133</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9588500" y="1091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166878</xdr:rowOff>
    </xdr:from>
    <xdr:to>
      <xdr:col>55</xdr:col>
      <xdr:colOff>0</xdr:colOff>
      <xdr:row>63</xdr:row>
      <xdr:rowOff>168783</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flipV="1">
          <a:off x="9639300" y="10968228"/>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120269</xdr:rowOff>
    </xdr:from>
    <xdr:to>
      <xdr:col>46</xdr:col>
      <xdr:colOff>38100</xdr:colOff>
      <xdr:row>64</xdr:row>
      <xdr:rowOff>50419</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8699500" y="1092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168783</xdr:rowOff>
    </xdr:from>
    <xdr:to>
      <xdr:col>50</xdr:col>
      <xdr:colOff>114300</xdr:colOff>
      <xdr:row>63</xdr:row>
      <xdr:rowOff>171069</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flipV="1">
          <a:off x="8750300" y="1097013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103124</xdr:rowOff>
    </xdr:from>
    <xdr:to>
      <xdr:col>41</xdr:col>
      <xdr:colOff>101600</xdr:colOff>
      <xdr:row>64</xdr:row>
      <xdr:rowOff>33274</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7810500" y="1090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153924</xdr:rowOff>
    </xdr:from>
    <xdr:to>
      <xdr:col>45</xdr:col>
      <xdr:colOff>177800</xdr:colOff>
      <xdr:row>63</xdr:row>
      <xdr:rowOff>171069</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7861300" y="10955274"/>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94742</xdr:rowOff>
    </xdr:from>
    <xdr:to>
      <xdr:col>36</xdr:col>
      <xdr:colOff>165100</xdr:colOff>
      <xdr:row>64</xdr:row>
      <xdr:rowOff>24892</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6921500" y="1089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145542</xdr:rowOff>
    </xdr:from>
    <xdr:to>
      <xdr:col>41</xdr:col>
      <xdr:colOff>50800</xdr:colOff>
      <xdr:row>63</xdr:row>
      <xdr:rowOff>153924</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6972300" y="10946892"/>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170959</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200-000001010000}"/>
            </a:ext>
          </a:extLst>
        </xdr:cNvPr>
        <xdr:cNvSpPr txBox="1"/>
      </xdr:nvSpPr>
      <xdr:spPr>
        <a:xfrm>
          <a:off x="9391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11701</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200-000002010000}"/>
            </a:ext>
          </a:extLst>
        </xdr:cNvPr>
        <xdr:cNvSpPr txBox="1"/>
      </xdr:nvSpPr>
      <xdr:spPr>
        <a:xfrm>
          <a:off x="85154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15511</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200-000003010000}"/>
            </a:ext>
          </a:extLst>
        </xdr:cNvPr>
        <xdr:cNvSpPr txBox="1"/>
      </xdr:nvSpPr>
      <xdr:spPr>
        <a:xfrm>
          <a:off x="7626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19702</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200-000004010000}"/>
            </a:ext>
          </a:extLst>
        </xdr:cNvPr>
        <xdr:cNvSpPr txBox="1"/>
      </xdr:nvSpPr>
      <xdr:spPr>
        <a:xfrm>
          <a:off x="6737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39260</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200-000005010000}"/>
            </a:ext>
          </a:extLst>
        </xdr:cNvPr>
        <xdr:cNvSpPr txBox="1"/>
      </xdr:nvSpPr>
      <xdr:spPr>
        <a:xfrm>
          <a:off x="9391727" y="1101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41546</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200-000006010000}"/>
            </a:ext>
          </a:extLst>
        </xdr:cNvPr>
        <xdr:cNvSpPr txBox="1"/>
      </xdr:nvSpPr>
      <xdr:spPr>
        <a:xfrm>
          <a:off x="8515427" y="1101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24401</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200-000007010000}"/>
            </a:ext>
          </a:extLst>
        </xdr:cNvPr>
        <xdr:cNvSpPr txBox="1"/>
      </xdr:nvSpPr>
      <xdr:spPr>
        <a:xfrm>
          <a:off x="7626427" y="1099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16019</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200-000008010000}"/>
            </a:ext>
          </a:extLst>
        </xdr:cNvPr>
        <xdr:cNvSpPr txBox="1"/>
      </xdr:nvSpPr>
      <xdr:spPr>
        <a:xfrm>
          <a:off x="6737427" y="1098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0000000-0008-0000-02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00000000-0008-0000-0200-000023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a:extLst>
            <a:ext uri="{FF2B5EF4-FFF2-40B4-BE49-F238E27FC236}">
              <a16:creationId xmlns:a16="http://schemas.microsoft.com/office/drawing/2014/main" id="{00000000-0008-0000-0200-000025010000}"/>
            </a:ext>
          </a:extLst>
        </xdr:cNvPr>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137540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00000000-0008-0000-0200-000027010000}"/>
            </a:ext>
          </a:extLst>
        </xdr:cNvPr>
        <xdr:cNvSpPr txBox="1"/>
      </xdr:nvSpPr>
      <xdr:spPr>
        <a:xfrm>
          <a:off x="4673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2857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1079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6894</xdr:rowOff>
    </xdr:from>
    <xdr:to>
      <xdr:col>24</xdr:col>
      <xdr:colOff>114300</xdr:colOff>
      <xdr:row>84</xdr:row>
      <xdr:rowOff>108494</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45847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156771</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00000000-0008-0000-0200-000033010000}"/>
            </a:ext>
          </a:extLst>
        </xdr:cNvPr>
        <xdr:cNvSpPr txBox="1"/>
      </xdr:nvSpPr>
      <xdr:spPr>
        <a:xfrm>
          <a:off x="4673600"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140788</xdr:rowOff>
    </xdr:from>
    <xdr:to>
      <xdr:col>20</xdr:col>
      <xdr:colOff>38100</xdr:colOff>
      <xdr:row>84</xdr:row>
      <xdr:rowOff>70938</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3746500" y="143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20138</xdr:rowOff>
    </xdr:from>
    <xdr:to>
      <xdr:col>24</xdr:col>
      <xdr:colOff>63500</xdr:colOff>
      <xdr:row>84</xdr:row>
      <xdr:rowOff>57694</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3797300" y="1442193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103232</xdr:rowOff>
    </xdr:from>
    <xdr:to>
      <xdr:col>15</xdr:col>
      <xdr:colOff>101600</xdr:colOff>
      <xdr:row>84</xdr:row>
      <xdr:rowOff>33382</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28575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154032</xdr:rowOff>
    </xdr:from>
    <xdr:to>
      <xdr:col>19</xdr:col>
      <xdr:colOff>177800</xdr:colOff>
      <xdr:row>84</xdr:row>
      <xdr:rowOff>20138</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2908300" y="1438438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101600</xdr:rowOff>
    </xdr:from>
    <xdr:to>
      <xdr:col>10</xdr:col>
      <xdr:colOff>165100</xdr:colOff>
      <xdr:row>84</xdr:row>
      <xdr:rowOff>31750</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1968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152400</xdr:rowOff>
    </xdr:from>
    <xdr:to>
      <xdr:col>15</xdr:col>
      <xdr:colOff>50800</xdr:colOff>
      <xdr:row>83</xdr:row>
      <xdr:rowOff>154032</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2019300" y="1438275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130992</xdr:rowOff>
    </xdr:from>
    <xdr:to>
      <xdr:col>6</xdr:col>
      <xdr:colOff>38100</xdr:colOff>
      <xdr:row>83</xdr:row>
      <xdr:rowOff>61142</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10795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10342</xdr:rowOff>
    </xdr:from>
    <xdr:to>
      <xdr:col>10</xdr:col>
      <xdr:colOff>114300</xdr:colOff>
      <xdr:row>83</xdr:row>
      <xdr:rowOff>152400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130300" y="14240692"/>
          <a:ext cx="8890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27050</xdr:rowOff>
    </xdr:from>
    <xdr:ext cx="405111" cy="259045"/>
    <xdr:sp macro="" textlink="">
      <xdr:nvSpPr>
        <xdr:cNvPr id="316" name="n_1aveValue【福祉施設】&#10;有形固定資産減価償却率">
          <a:extLst>
            <a:ext uri="{FF2B5EF4-FFF2-40B4-BE49-F238E27FC236}">
              <a16:creationId xmlns:a16="http://schemas.microsoft.com/office/drawing/2014/main" id="{00000000-0008-0000-0200-00003C010000}"/>
            </a:ext>
          </a:extLst>
        </xdr:cNvPr>
        <xdr:cNvSpPr txBox="1"/>
      </xdr:nvSpPr>
      <xdr:spPr>
        <a:xfrm>
          <a:off x="3582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53176</xdr:rowOff>
    </xdr:from>
    <xdr:ext cx="405111" cy="259045"/>
    <xdr:sp macro="" textlink="">
      <xdr:nvSpPr>
        <xdr:cNvPr id="317" name="n_2aveValue【福祉施設】&#10;有形固定資産減価償却率">
          <a:extLst>
            <a:ext uri="{FF2B5EF4-FFF2-40B4-BE49-F238E27FC236}">
              <a16:creationId xmlns:a16="http://schemas.microsoft.com/office/drawing/2014/main" id="{00000000-0008-0000-0200-00003D010000}"/>
            </a:ext>
          </a:extLst>
        </xdr:cNvPr>
        <xdr:cNvSpPr txBox="1"/>
      </xdr:nvSpPr>
      <xdr:spPr>
        <a:xfrm>
          <a:off x="27057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318" name="n_3aveValue【福祉施設】&#10;有形固定資産減価償却率">
          <a:extLst>
            <a:ext uri="{FF2B5EF4-FFF2-40B4-BE49-F238E27FC236}">
              <a16:creationId xmlns:a16="http://schemas.microsoft.com/office/drawing/2014/main" id="{00000000-0008-0000-0200-00003E010000}"/>
            </a:ext>
          </a:extLst>
        </xdr:cNvPr>
        <xdr:cNvSpPr txBox="1"/>
      </xdr:nvSpPr>
      <xdr:spPr>
        <a:xfrm>
          <a:off x="1816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7456</xdr:rowOff>
    </xdr:from>
    <xdr:ext cx="405111" cy="259045"/>
    <xdr:sp macro="" textlink="">
      <xdr:nvSpPr>
        <xdr:cNvPr id="319" name="n_4aveValue【福祉施設】&#10;有形固定資産減価償却率">
          <a:extLst>
            <a:ext uri="{FF2B5EF4-FFF2-40B4-BE49-F238E27FC236}">
              <a16:creationId xmlns:a16="http://schemas.microsoft.com/office/drawing/2014/main" id="{00000000-0008-0000-0200-00003F010000}"/>
            </a:ext>
          </a:extLst>
        </xdr:cNvPr>
        <xdr:cNvSpPr txBox="1"/>
      </xdr:nvSpPr>
      <xdr:spPr>
        <a:xfrm>
          <a:off x="927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62065</xdr:rowOff>
    </xdr:from>
    <xdr:ext cx="405111" cy="259045"/>
    <xdr:sp macro="" textlink="">
      <xdr:nvSpPr>
        <xdr:cNvPr id="320" name="n_1mainValue【福祉施設】&#10;有形固定資産減価償却率">
          <a:extLst>
            <a:ext uri="{FF2B5EF4-FFF2-40B4-BE49-F238E27FC236}">
              <a16:creationId xmlns:a16="http://schemas.microsoft.com/office/drawing/2014/main" id="{00000000-0008-0000-0200-000040010000}"/>
            </a:ext>
          </a:extLst>
        </xdr:cNvPr>
        <xdr:cNvSpPr txBox="1"/>
      </xdr:nvSpPr>
      <xdr:spPr>
        <a:xfrm>
          <a:off x="3582044" y="1446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24509</xdr:rowOff>
    </xdr:from>
    <xdr:ext cx="405111" cy="259045"/>
    <xdr:sp macro="" textlink="">
      <xdr:nvSpPr>
        <xdr:cNvPr id="321" name="n_2mainValue【福祉施設】&#10;有形固定資産減価償却率">
          <a:extLst>
            <a:ext uri="{FF2B5EF4-FFF2-40B4-BE49-F238E27FC236}">
              <a16:creationId xmlns:a16="http://schemas.microsoft.com/office/drawing/2014/main" id="{00000000-0008-0000-0200-000041010000}"/>
            </a:ext>
          </a:extLst>
        </xdr:cNvPr>
        <xdr:cNvSpPr txBox="1"/>
      </xdr:nvSpPr>
      <xdr:spPr>
        <a:xfrm>
          <a:off x="2705744"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22877</xdr:rowOff>
    </xdr:from>
    <xdr:ext cx="405111" cy="259045"/>
    <xdr:sp macro="" textlink="">
      <xdr:nvSpPr>
        <xdr:cNvPr id="322" name="n_3mainValue【福祉施設】&#10;有形固定資産減価償却率">
          <a:extLst>
            <a:ext uri="{FF2B5EF4-FFF2-40B4-BE49-F238E27FC236}">
              <a16:creationId xmlns:a16="http://schemas.microsoft.com/office/drawing/2014/main" id="{00000000-0008-0000-0200-000042010000}"/>
            </a:ext>
          </a:extLst>
        </xdr:cNvPr>
        <xdr:cNvSpPr txBox="1"/>
      </xdr:nvSpPr>
      <xdr:spPr>
        <a:xfrm>
          <a:off x="1816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52269</xdr:rowOff>
    </xdr:from>
    <xdr:ext cx="405111" cy="259045"/>
    <xdr:sp macro="" textlink="">
      <xdr:nvSpPr>
        <xdr:cNvPr id="323" name="n_4mainValue【福祉施設】&#10;有形固定資産減価償却率">
          <a:extLst>
            <a:ext uri="{FF2B5EF4-FFF2-40B4-BE49-F238E27FC236}">
              <a16:creationId xmlns:a16="http://schemas.microsoft.com/office/drawing/2014/main" id="{00000000-0008-0000-0200-000043010000}"/>
            </a:ext>
          </a:extLst>
        </xdr:cNvPr>
        <xdr:cNvSpPr txBox="1"/>
      </xdr:nvSpPr>
      <xdr:spPr>
        <a:xfrm>
          <a:off x="927744"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2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200-00005A010000}"/>
            </a:ext>
          </a:extLst>
        </xdr:cNvPr>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200-00005C010000}"/>
            </a:ext>
          </a:extLst>
        </xdr:cNvPr>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200-00005E010000}"/>
            </a:ext>
          </a:extLst>
        </xdr:cNvPr>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8699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781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165608</xdr:rowOff>
    </xdr:from>
    <xdr:to>
      <xdr:col>55</xdr:col>
      <xdr:colOff>50800</xdr:colOff>
      <xdr:row>81</xdr:row>
      <xdr:rowOff>95758</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10426700" y="1388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17035</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200-00006A010000}"/>
            </a:ext>
          </a:extLst>
        </xdr:cNvPr>
        <xdr:cNvSpPr txBox="1"/>
      </xdr:nvSpPr>
      <xdr:spPr>
        <a:xfrm>
          <a:off x="10515600" y="1373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12446</xdr:rowOff>
    </xdr:from>
    <xdr:to>
      <xdr:col>50</xdr:col>
      <xdr:colOff>165100</xdr:colOff>
      <xdr:row>81</xdr:row>
      <xdr:rowOff>114046</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9588500" y="1389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44958</xdr:rowOff>
    </xdr:from>
    <xdr:to>
      <xdr:col>55</xdr:col>
      <xdr:colOff>0</xdr:colOff>
      <xdr:row>81</xdr:row>
      <xdr:rowOff>63246</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flipV="1">
          <a:off x="9639300" y="139324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35306</xdr:rowOff>
    </xdr:from>
    <xdr:to>
      <xdr:col>46</xdr:col>
      <xdr:colOff>38100</xdr:colOff>
      <xdr:row>81</xdr:row>
      <xdr:rowOff>136906</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8699500" y="1392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63246</xdr:rowOff>
    </xdr:from>
    <xdr:to>
      <xdr:col>50</xdr:col>
      <xdr:colOff>114300</xdr:colOff>
      <xdr:row>81</xdr:row>
      <xdr:rowOff>86106</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flipV="1">
          <a:off x="8750300" y="139506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53594</xdr:rowOff>
    </xdr:from>
    <xdr:to>
      <xdr:col>41</xdr:col>
      <xdr:colOff>101600</xdr:colOff>
      <xdr:row>81</xdr:row>
      <xdr:rowOff>155194</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7810500" y="1394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86106</xdr:rowOff>
    </xdr:from>
    <xdr:to>
      <xdr:col>45</xdr:col>
      <xdr:colOff>177800</xdr:colOff>
      <xdr:row>81</xdr:row>
      <xdr:rowOff>104394</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flipV="1">
          <a:off x="7861300" y="139735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92456</xdr:rowOff>
    </xdr:from>
    <xdr:to>
      <xdr:col>36</xdr:col>
      <xdr:colOff>165100</xdr:colOff>
      <xdr:row>79</xdr:row>
      <xdr:rowOff>22606</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6921500" y="1346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143256</xdr:rowOff>
    </xdr:from>
    <xdr:to>
      <xdr:col>41</xdr:col>
      <xdr:colOff>50800</xdr:colOff>
      <xdr:row>81</xdr:row>
      <xdr:rowOff>104394</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6972300" y="13516356"/>
          <a:ext cx="889000" cy="47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77740</xdr:rowOff>
    </xdr:from>
    <xdr:ext cx="469744" cy="259045"/>
    <xdr:sp macro="" textlink="">
      <xdr:nvSpPr>
        <xdr:cNvPr id="371" name="n_1aveValue【福祉施設】&#10;一人当たり面積">
          <a:extLst>
            <a:ext uri="{FF2B5EF4-FFF2-40B4-BE49-F238E27FC236}">
              <a16:creationId xmlns:a16="http://schemas.microsoft.com/office/drawing/2014/main" id="{00000000-0008-0000-0200-000073010000}"/>
            </a:ext>
          </a:extLst>
        </xdr:cNvPr>
        <xdr:cNvSpPr txBox="1"/>
      </xdr:nvSpPr>
      <xdr:spPr>
        <a:xfrm>
          <a:off x="9391727" y="1447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86885</xdr:rowOff>
    </xdr:from>
    <xdr:ext cx="469744" cy="259045"/>
    <xdr:sp macro="" textlink="">
      <xdr:nvSpPr>
        <xdr:cNvPr id="372" name="n_2aveValue【福祉施設】&#10;一人当たり面積">
          <a:extLst>
            <a:ext uri="{FF2B5EF4-FFF2-40B4-BE49-F238E27FC236}">
              <a16:creationId xmlns:a16="http://schemas.microsoft.com/office/drawing/2014/main" id="{00000000-0008-0000-0200-000074010000}"/>
            </a:ext>
          </a:extLst>
        </xdr:cNvPr>
        <xdr:cNvSpPr txBox="1"/>
      </xdr:nvSpPr>
      <xdr:spPr>
        <a:xfrm>
          <a:off x="8515427" y="1448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84599</xdr:rowOff>
    </xdr:from>
    <xdr:ext cx="469744" cy="259045"/>
    <xdr:sp macro="" textlink="">
      <xdr:nvSpPr>
        <xdr:cNvPr id="373" name="n_3aveValue【福祉施設】&#10;一人当たり面積">
          <a:extLst>
            <a:ext uri="{FF2B5EF4-FFF2-40B4-BE49-F238E27FC236}">
              <a16:creationId xmlns:a16="http://schemas.microsoft.com/office/drawing/2014/main" id="{00000000-0008-0000-0200-000075010000}"/>
            </a:ext>
          </a:extLst>
        </xdr:cNvPr>
        <xdr:cNvSpPr txBox="1"/>
      </xdr:nvSpPr>
      <xdr:spPr>
        <a:xfrm>
          <a:off x="76264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91457</xdr:rowOff>
    </xdr:from>
    <xdr:ext cx="469744" cy="259045"/>
    <xdr:sp macro="" textlink="">
      <xdr:nvSpPr>
        <xdr:cNvPr id="374" name="n_4aveValue【福祉施設】&#10;一人当たり面積">
          <a:extLst>
            <a:ext uri="{FF2B5EF4-FFF2-40B4-BE49-F238E27FC236}">
              <a16:creationId xmlns:a16="http://schemas.microsoft.com/office/drawing/2014/main" id="{00000000-0008-0000-0200-000076010000}"/>
            </a:ext>
          </a:extLst>
        </xdr:cNvPr>
        <xdr:cNvSpPr txBox="1"/>
      </xdr:nvSpPr>
      <xdr:spPr>
        <a:xfrm>
          <a:off x="67374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130573</xdr:rowOff>
    </xdr:from>
    <xdr:ext cx="469744" cy="259045"/>
    <xdr:sp macro="" textlink="">
      <xdr:nvSpPr>
        <xdr:cNvPr id="375" name="n_1mainValue【福祉施設】&#10;一人当たり面積">
          <a:extLst>
            <a:ext uri="{FF2B5EF4-FFF2-40B4-BE49-F238E27FC236}">
              <a16:creationId xmlns:a16="http://schemas.microsoft.com/office/drawing/2014/main" id="{00000000-0008-0000-0200-000077010000}"/>
            </a:ext>
          </a:extLst>
        </xdr:cNvPr>
        <xdr:cNvSpPr txBox="1"/>
      </xdr:nvSpPr>
      <xdr:spPr>
        <a:xfrm>
          <a:off x="9391727" y="1367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153433</xdr:rowOff>
    </xdr:from>
    <xdr:ext cx="469744" cy="259045"/>
    <xdr:sp macro="" textlink="">
      <xdr:nvSpPr>
        <xdr:cNvPr id="376" name="n_2mainValue【福祉施設】&#10;一人当たり面積">
          <a:extLst>
            <a:ext uri="{FF2B5EF4-FFF2-40B4-BE49-F238E27FC236}">
              <a16:creationId xmlns:a16="http://schemas.microsoft.com/office/drawing/2014/main" id="{00000000-0008-0000-0200-000078010000}"/>
            </a:ext>
          </a:extLst>
        </xdr:cNvPr>
        <xdr:cNvSpPr txBox="1"/>
      </xdr:nvSpPr>
      <xdr:spPr>
        <a:xfrm>
          <a:off x="8515427" y="1369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271</xdr:rowOff>
    </xdr:from>
    <xdr:ext cx="469744" cy="259045"/>
    <xdr:sp macro="" textlink="">
      <xdr:nvSpPr>
        <xdr:cNvPr id="377" name="n_3mainValue【福祉施設】&#10;一人当たり面積">
          <a:extLst>
            <a:ext uri="{FF2B5EF4-FFF2-40B4-BE49-F238E27FC236}">
              <a16:creationId xmlns:a16="http://schemas.microsoft.com/office/drawing/2014/main" id="{00000000-0008-0000-0200-000079010000}"/>
            </a:ext>
          </a:extLst>
        </xdr:cNvPr>
        <xdr:cNvSpPr txBox="1"/>
      </xdr:nvSpPr>
      <xdr:spPr>
        <a:xfrm>
          <a:off x="7626427" y="1371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39133</xdr:rowOff>
    </xdr:from>
    <xdr:ext cx="469744" cy="259045"/>
    <xdr:sp macro="" textlink="">
      <xdr:nvSpPr>
        <xdr:cNvPr id="378" name="n_4mainValue【福祉施設】&#10;一人当たり面積">
          <a:extLst>
            <a:ext uri="{FF2B5EF4-FFF2-40B4-BE49-F238E27FC236}">
              <a16:creationId xmlns:a16="http://schemas.microsoft.com/office/drawing/2014/main" id="{00000000-0008-0000-0200-00007A010000}"/>
            </a:ext>
          </a:extLst>
        </xdr:cNvPr>
        <xdr:cNvSpPr txBox="1"/>
      </xdr:nvSpPr>
      <xdr:spPr>
        <a:xfrm>
          <a:off x="6737427" y="1324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00000000-0008-0000-0200-00009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50800</xdr:rowOff>
    </xdr:from>
    <xdr:to>
      <xdr:col>24</xdr:col>
      <xdr:colOff>62865</xdr:colOff>
      <xdr:row>107</xdr:row>
      <xdr:rowOff>69850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flipV="1">
          <a:off x="4634865" y="17195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3" name="【市民会館】&#10;有形固定資産減価償却率最小値テキスト">
          <a:extLst>
            <a:ext uri="{FF2B5EF4-FFF2-40B4-BE49-F238E27FC236}">
              <a16:creationId xmlns:a16="http://schemas.microsoft.com/office/drawing/2014/main" id="{00000000-0008-0000-0200-000093010000}"/>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168927</xdr:rowOff>
    </xdr:from>
    <xdr:ext cx="340478" cy="259045"/>
    <xdr:sp macro="" textlink="">
      <xdr:nvSpPr>
        <xdr:cNvPr id="405" name="【市民会館】&#10;有形固定資産減価償却率最大値テキスト">
          <a:extLst>
            <a:ext uri="{FF2B5EF4-FFF2-40B4-BE49-F238E27FC236}">
              <a16:creationId xmlns:a16="http://schemas.microsoft.com/office/drawing/2014/main" id="{00000000-0008-0000-0200-000095010000}"/>
            </a:ext>
          </a:extLst>
        </xdr:cNvPr>
        <xdr:cNvSpPr txBox="1"/>
      </xdr:nvSpPr>
      <xdr:spPr>
        <a:xfrm>
          <a:off x="4673600" y="16971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50800</xdr:rowOff>
    </xdr:from>
    <xdr:to>
      <xdr:col>24</xdr:col>
      <xdr:colOff>152400</xdr:colOff>
      <xdr:row>100</xdr:row>
      <xdr:rowOff>50800</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4546600" y="1719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67327</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00000000-0008-0000-0200-000097010000}"/>
            </a:ext>
          </a:extLst>
        </xdr:cNvPr>
        <xdr:cNvSpPr txBox="1"/>
      </xdr:nvSpPr>
      <xdr:spPr>
        <a:xfrm>
          <a:off x="4673600" y="1772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88900</xdr:rowOff>
    </xdr:from>
    <xdr:to>
      <xdr:col>24</xdr:col>
      <xdr:colOff>114300</xdr:colOff>
      <xdr:row>104</xdr:row>
      <xdr:rowOff>19050</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4584700" y="1774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87630</xdr:rowOff>
    </xdr:from>
    <xdr:to>
      <xdr:col>20</xdr:col>
      <xdr:colOff>38100</xdr:colOff>
      <xdr:row>104</xdr:row>
      <xdr:rowOff>17780</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3746500" y="1774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76200</xdr:rowOff>
    </xdr:from>
    <xdr:to>
      <xdr:col>15</xdr:col>
      <xdr:colOff>101600</xdr:colOff>
      <xdr:row>104</xdr:row>
      <xdr:rowOff>6350</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2857500" y="1773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58420</xdr:rowOff>
    </xdr:from>
    <xdr:to>
      <xdr:col>10</xdr:col>
      <xdr:colOff>165100</xdr:colOff>
      <xdr:row>103</xdr:row>
      <xdr:rowOff>160020</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1968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54611</xdr:rowOff>
    </xdr:from>
    <xdr:to>
      <xdr:col>6</xdr:col>
      <xdr:colOff>38100</xdr:colOff>
      <xdr:row>103</xdr:row>
      <xdr:rowOff>156211</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1079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87630</xdr:rowOff>
    </xdr:from>
    <xdr:to>
      <xdr:col>24</xdr:col>
      <xdr:colOff>114300</xdr:colOff>
      <xdr:row>101</xdr:row>
      <xdr:rowOff>17780</xdr:rowOff>
    </xdr:to>
    <xdr:sp macro="" textlink="">
      <xdr:nvSpPr>
        <xdr:cNvPr id="418" name="楕円 417">
          <a:extLst>
            <a:ext uri="{FF2B5EF4-FFF2-40B4-BE49-F238E27FC236}">
              <a16:creationId xmlns:a16="http://schemas.microsoft.com/office/drawing/2014/main" id="{00000000-0008-0000-0200-0000A2010000}"/>
            </a:ext>
          </a:extLst>
        </xdr:cNvPr>
        <xdr:cNvSpPr/>
      </xdr:nvSpPr>
      <xdr:spPr>
        <a:xfrm>
          <a:off x="4584700" y="1723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2557</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00000000-0008-0000-0200-0000A3010000}"/>
            </a:ext>
          </a:extLst>
        </xdr:cNvPr>
        <xdr:cNvSpPr txBox="1"/>
      </xdr:nvSpPr>
      <xdr:spPr>
        <a:xfrm>
          <a:off x="4673600" y="1714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41911</xdr:rowOff>
    </xdr:from>
    <xdr:to>
      <xdr:col>20</xdr:col>
      <xdr:colOff>38100</xdr:colOff>
      <xdr:row>100</xdr:row>
      <xdr:rowOff>143511</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3746500" y="1718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92711</xdr:rowOff>
    </xdr:from>
    <xdr:to>
      <xdr:col>24</xdr:col>
      <xdr:colOff>63500</xdr:colOff>
      <xdr:row>100</xdr:row>
      <xdr:rowOff>138430</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3797300" y="1723771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166370</xdr:rowOff>
    </xdr:from>
    <xdr:to>
      <xdr:col>15</xdr:col>
      <xdr:colOff>101600</xdr:colOff>
      <xdr:row>100</xdr:row>
      <xdr:rowOff>96520</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2857500" y="1713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45720</xdr:rowOff>
    </xdr:from>
    <xdr:to>
      <xdr:col>19</xdr:col>
      <xdr:colOff>177800</xdr:colOff>
      <xdr:row>100</xdr:row>
      <xdr:rowOff>92711</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2908300" y="17190720"/>
          <a:ext cx="889000" cy="4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120650</xdr:rowOff>
    </xdr:from>
    <xdr:to>
      <xdr:col>10</xdr:col>
      <xdr:colOff>165100</xdr:colOff>
      <xdr:row>100</xdr:row>
      <xdr:rowOff>50800</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1968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0</xdr:rowOff>
    </xdr:from>
    <xdr:to>
      <xdr:col>15</xdr:col>
      <xdr:colOff>50800</xdr:colOff>
      <xdr:row>100</xdr:row>
      <xdr:rowOff>45720</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2019300" y="17145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8907</xdr:rowOff>
    </xdr:from>
    <xdr:ext cx="405111" cy="259045"/>
    <xdr:sp macro="" textlink="">
      <xdr:nvSpPr>
        <xdr:cNvPr id="426" name="n_1aveValue【市民会館】&#10;有形固定資産減価償却率">
          <a:extLst>
            <a:ext uri="{FF2B5EF4-FFF2-40B4-BE49-F238E27FC236}">
              <a16:creationId xmlns:a16="http://schemas.microsoft.com/office/drawing/2014/main" id="{00000000-0008-0000-0200-0000AA010000}"/>
            </a:ext>
          </a:extLst>
        </xdr:cNvPr>
        <xdr:cNvSpPr txBox="1"/>
      </xdr:nvSpPr>
      <xdr:spPr>
        <a:xfrm>
          <a:off x="3582044" y="17839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168927</xdr:rowOff>
    </xdr:from>
    <xdr:ext cx="405111" cy="259045"/>
    <xdr:sp macro="" textlink="">
      <xdr:nvSpPr>
        <xdr:cNvPr id="427" name="n_2aveValue【市民会館】&#10;有形固定資産減価償却率">
          <a:extLst>
            <a:ext uri="{FF2B5EF4-FFF2-40B4-BE49-F238E27FC236}">
              <a16:creationId xmlns:a16="http://schemas.microsoft.com/office/drawing/2014/main" id="{00000000-0008-0000-0200-0000AB010000}"/>
            </a:ext>
          </a:extLst>
        </xdr:cNvPr>
        <xdr:cNvSpPr txBox="1"/>
      </xdr:nvSpPr>
      <xdr:spPr>
        <a:xfrm>
          <a:off x="2705744" y="1782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151147</xdr:rowOff>
    </xdr:from>
    <xdr:ext cx="405111" cy="259045"/>
    <xdr:sp macro="" textlink="">
      <xdr:nvSpPr>
        <xdr:cNvPr id="428" name="n_3aveValue【市民会館】&#10;有形固定資産減価償却率">
          <a:extLst>
            <a:ext uri="{FF2B5EF4-FFF2-40B4-BE49-F238E27FC236}">
              <a16:creationId xmlns:a16="http://schemas.microsoft.com/office/drawing/2014/main" id="{00000000-0008-0000-0200-0000AC010000}"/>
            </a:ext>
          </a:extLst>
        </xdr:cNvPr>
        <xdr:cNvSpPr txBox="1"/>
      </xdr:nvSpPr>
      <xdr:spPr>
        <a:xfrm>
          <a:off x="1816744"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1288</xdr:rowOff>
    </xdr:from>
    <xdr:ext cx="405111" cy="259045"/>
    <xdr:sp macro="" textlink="">
      <xdr:nvSpPr>
        <xdr:cNvPr id="429" name="n_4aveValue【市民会館】&#10;有形固定資産減価償却率">
          <a:extLst>
            <a:ext uri="{FF2B5EF4-FFF2-40B4-BE49-F238E27FC236}">
              <a16:creationId xmlns:a16="http://schemas.microsoft.com/office/drawing/2014/main" id="{00000000-0008-0000-0200-0000AD010000}"/>
            </a:ext>
          </a:extLst>
        </xdr:cNvPr>
        <xdr:cNvSpPr txBox="1"/>
      </xdr:nvSpPr>
      <xdr:spPr>
        <a:xfrm>
          <a:off x="927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160038</xdr:rowOff>
    </xdr:from>
    <xdr:ext cx="340478" cy="259045"/>
    <xdr:sp macro="" textlink="">
      <xdr:nvSpPr>
        <xdr:cNvPr id="430" name="n_1mainValue【市民会館】&#10;有形固定資産減価償却率">
          <a:extLst>
            <a:ext uri="{FF2B5EF4-FFF2-40B4-BE49-F238E27FC236}">
              <a16:creationId xmlns:a16="http://schemas.microsoft.com/office/drawing/2014/main" id="{00000000-0008-0000-0200-0000AE010000}"/>
            </a:ext>
          </a:extLst>
        </xdr:cNvPr>
        <xdr:cNvSpPr txBox="1"/>
      </xdr:nvSpPr>
      <xdr:spPr>
        <a:xfrm>
          <a:off x="3614361" y="169621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113047</xdr:rowOff>
    </xdr:from>
    <xdr:ext cx="340478" cy="259045"/>
    <xdr:sp macro="" textlink="">
      <xdr:nvSpPr>
        <xdr:cNvPr id="431" name="n_2mainValue【市民会館】&#10;有形固定資産減価償却率">
          <a:extLst>
            <a:ext uri="{FF2B5EF4-FFF2-40B4-BE49-F238E27FC236}">
              <a16:creationId xmlns:a16="http://schemas.microsoft.com/office/drawing/2014/main" id="{00000000-0008-0000-0200-0000AF010000}"/>
            </a:ext>
          </a:extLst>
        </xdr:cNvPr>
        <xdr:cNvSpPr txBox="1"/>
      </xdr:nvSpPr>
      <xdr:spPr>
        <a:xfrm>
          <a:off x="2738061" y="169151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67327</xdr:rowOff>
    </xdr:from>
    <xdr:ext cx="340478" cy="259045"/>
    <xdr:sp macro="" textlink="">
      <xdr:nvSpPr>
        <xdr:cNvPr id="432" name="n_3mainValue【市民会館】&#10;有形固定資産減価償却率">
          <a:extLst>
            <a:ext uri="{FF2B5EF4-FFF2-40B4-BE49-F238E27FC236}">
              <a16:creationId xmlns:a16="http://schemas.microsoft.com/office/drawing/2014/main" id="{00000000-0008-0000-0200-0000B0010000}"/>
            </a:ext>
          </a:extLst>
        </xdr:cNvPr>
        <xdr:cNvSpPr txBox="1"/>
      </xdr:nvSpPr>
      <xdr:spPr>
        <a:xfrm>
          <a:off x="18490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市民会館】&#10;一人当たり面積グラフ枠">
          <a:extLst>
            <a:ext uri="{FF2B5EF4-FFF2-40B4-BE49-F238E27FC236}">
              <a16:creationId xmlns:a16="http://schemas.microsoft.com/office/drawing/2014/main" id="{00000000-0008-0000-0200-0000C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57" name="【市民会館】&#10;一人当たり面積最小値テキスト">
          <a:extLst>
            <a:ext uri="{FF2B5EF4-FFF2-40B4-BE49-F238E27FC236}">
              <a16:creationId xmlns:a16="http://schemas.microsoft.com/office/drawing/2014/main" id="{00000000-0008-0000-0200-0000C9010000}"/>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59" name="【市民会館】&#10;一人当たり面積最大値テキスト">
          <a:extLst>
            <a:ext uri="{FF2B5EF4-FFF2-40B4-BE49-F238E27FC236}">
              <a16:creationId xmlns:a16="http://schemas.microsoft.com/office/drawing/2014/main" id="{00000000-0008-0000-0200-0000CB010000}"/>
            </a:ext>
          </a:extLst>
        </xdr:cNvPr>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47641</xdr:rowOff>
    </xdr:from>
    <xdr:ext cx="469744" cy="259045"/>
    <xdr:sp macro="" textlink="">
      <xdr:nvSpPr>
        <xdr:cNvPr id="461" name="【市民会館】&#10;一人当たり面積平均値テキスト">
          <a:extLst>
            <a:ext uri="{FF2B5EF4-FFF2-40B4-BE49-F238E27FC236}">
              <a16:creationId xmlns:a16="http://schemas.microsoft.com/office/drawing/2014/main" id="{00000000-0008-0000-0200-0000CD010000}"/>
            </a:ext>
          </a:extLst>
        </xdr:cNvPr>
        <xdr:cNvSpPr txBox="1"/>
      </xdr:nvSpPr>
      <xdr:spPr>
        <a:xfrm>
          <a:off x="10515600" y="18221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2" name="フローチャート: 判断 461">
          <a:extLst>
            <a:ext uri="{FF2B5EF4-FFF2-40B4-BE49-F238E27FC236}">
              <a16:creationId xmlns:a16="http://schemas.microsoft.com/office/drawing/2014/main" id="{00000000-0008-0000-0200-0000CE010000}"/>
            </a:ext>
          </a:extLst>
        </xdr:cNvPr>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63" name="フローチャート: 判断 462">
          <a:extLst>
            <a:ext uri="{FF2B5EF4-FFF2-40B4-BE49-F238E27FC236}">
              <a16:creationId xmlns:a16="http://schemas.microsoft.com/office/drawing/2014/main" id="{00000000-0008-0000-0200-0000CF010000}"/>
            </a:ext>
          </a:extLst>
        </xdr:cNvPr>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4" name="フローチャート: 判断 463">
          <a:extLst>
            <a:ext uri="{FF2B5EF4-FFF2-40B4-BE49-F238E27FC236}">
              <a16:creationId xmlns:a16="http://schemas.microsoft.com/office/drawing/2014/main" id="{00000000-0008-0000-0200-0000D0010000}"/>
            </a:ext>
          </a:extLst>
        </xdr:cNvPr>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65" name="フローチャート: 判断 464">
          <a:extLst>
            <a:ext uri="{FF2B5EF4-FFF2-40B4-BE49-F238E27FC236}">
              <a16:creationId xmlns:a16="http://schemas.microsoft.com/office/drawing/2014/main" id="{00000000-0008-0000-0200-0000D1010000}"/>
            </a:ext>
          </a:extLst>
        </xdr:cNvPr>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66" name="フローチャート: 判断 465">
          <a:extLst>
            <a:ext uri="{FF2B5EF4-FFF2-40B4-BE49-F238E27FC236}">
              <a16:creationId xmlns:a16="http://schemas.microsoft.com/office/drawing/2014/main" id="{00000000-0008-0000-0200-0000D2010000}"/>
            </a:ext>
          </a:extLst>
        </xdr:cNvPr>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72" name="楕円 471">
          <a:extLst>
            <a:ext uri="{FF2B5EF4-FFF2-40B4-BE49-F238E27FC236}">
              <a16:creationId xmlns:a16="http://schemas.microsoft.com/office/drawing/2014/main" id="{00000000-0008-0000-0200-0000D8010000}"/>
            </a:ext>
          </a:extLst>
        </xdr:cNvPr>
        <xdr:cNvSpPr/>
      </xdr:nvSpPr>
      <xdr:spPr>
        <a:xfrm>
          <a:off x="104267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10177</xdr:rowOff>
    </xdr:from>
    <xdr:ext cx="469744" cy="259045"/>
    <xdr:sp macro="" textlink="">
      <xdr:nvSpPr>
        <xdr:cNvPr id="473" name="【市民会館】&#10;一人当たり面積該当値テキスト">
          <a:extLst>
            <a:ext uri="{FF2B5EF4-FFF2-40B4-BE49-F238E27FC236}">
              <a16:creationId xmlns:a16="http://schemas.microsoft.com/office/drawing/2014/main" id="{00000000-0008-0000-0200-0000D9010000}"/>
            </a:ext>
          </a:extLst>
        </xdr:cNvPr>
        <xdr:cNvSpPr txBox="1"/>
      </xdr:nvSpPr>
      <xdr:spPr>
        <a:xfrm>
          <a:off x="10515600" y="180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168275</xdr:rowOff>
    </xdr:from>
    <xdr:to>
      <xdr:col>50</xdr:col>
      <xdr:colOff>165100</xdr:colOff>
      <xdr:row>106</xdr:row>
      <xdr:rowOff>98425</xdr:rowOff>
    </xdr:to>
    <xdr:sp macro="" textlink="">
      <xdr:nvSpPr>
        <xdr:cNvPr id="474" name="楕円 473">
          <a:extLst>
            <a:ext uri="{FF2B5EF4-FFF2-40B4-BE49-F238E27FC236}">
              <a16:creationId xmlns:a16="http://schemas.microsoft.com/office/drawing/2014/main" id="{00000000-0008-0000-0200-0000DA010000}"/>
            </a:ext>
          </a:extLst>
        </xdr:cNvPr>
        <xdr:cNvSpPr/>
      </xdr:nvSpPr>
      <xdr:spPr>
        <a:xfrm>
          <a:off x="95885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38100</xdr:rowOff>
    </xdr:from>
    <xdr:to>
      <xdr:col>55</xdr:col>
      <xdr:colOff>0</xdr:colOff>
      <xdr:row>106</xdr:row>
      <xdr:rowOff>47625</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flipV="1">
          <a:off x="9639300" y="182118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8255</xdr:rowOff>
    </xdr:from>
    <xdr:to>
      <xdr:col>46</xdr:col>
      <xdr:colOff>38100</xdr:colOff>
      <xdr:row>106</xdr:row>
      <xdr:rowOff>109855</xdr:rowOff>
    </xdr:to>
    <xdr:sp macro="" textlink="">
      <xdr:nvSpPr>
        <xdr:cNvPr id="476" name="楕円 475">
          <a:extLst>
            <a:ext uri="{FF2B5EF4-FFF2-40B4-BE49-F238E27FC236}">
              <a16:creationId xmlns:a16="http://schemas.microsoft.com/office/drawing/2014/main" id="{00000000-0008-0000-0200-0000DC010000}"/>
            </a:ext>
          </a:extLst>
        </xdr:cNvPr>
        <xdr:cNvSpPr/>
      </xdr:nvSpPr>
      <xdr:spPr>
        <a:xfrm>
          <a:off x="8699500" y="181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47625</xdr:rowOff>
    </xdr:from>
    <xdr:to>
      <xdr:col>50</xdr:col>
      <xdr:colOff>114300</xdr:colOff>
      <xdr:row>106</xdr:row>
      <xdr:rowOff>59055</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flipV="1">
          <a:off x="8750300" y="182213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17780</xdr:rowOff>
    </xdr:from>
    <xdr:to>
      <xdr:col>41</xdr:col>
      <xdr:colOff>101600</xdr:colOff>
      <xdr:row>106</xdr:row>
      <xdr:rowOff>119380</xdr:rowOff>
    </xdr:to>
    <xdr:sp macro="" textlink="">
      <xdr:nvSpPr>
        <xdr:cNvPr id="478" name="楕円 477">
          <a:extLst>
            <a:ext uri="{FF2B5EF4-FFF2-40B4-BE49-F238E27FC236}">
              <a16:creationId xmlns:a16="http://schemas.microsoft.com/office/drawing/2014/main" id="{00000000-0008-0000-0200-0000DE010000}"/>
            </a:ext>
          </a:extLst>
        </xdr:cNvPr>
        <xdr:cNvSpPr/>
      </xdr:nvSpPr>
      <xdr:spPr>
        <a:xfrm>
          <a:off x="7810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59055</xdr:rowOff>
    </xdr:from>
    <xdr:to>
      <xdr:col>45</xdr:col>
      <xdr:colOff>177800</xdr:colOff>
      <xdr:row>106</xdr:row>
      <xdr:rowOff>68580</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flipV="1">
          <a:off x="7861300" y="182327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9541</xdr:rowOff>
    </xdr:from>
    <xdr:ext cx="469744" cy="259045"/>
    <xdr:sp macro="" textlink="">
      <xdr:nvSpPr>
        <xdr:cNvPr id="480" name="n_1aveValue【市民会館】&#10;一人当たり面積">
          <a:extLst>
            <a:ext uri="{FF2B5EF4-FFF2-40B4-BE49-F238E27FC236}">
              <a16:creationId xmlns:a16="http://schemas.microsoft.com/office/drawing/2014/main" id="{00000000-0008-0000-0200-0000E0010000}"/>
            </a:ext>
          </a:extLst>
        </xdr:cNvPr>
        <xdr:cNvSpPr txBox="1"/>
      </xdr:nvSpPr>
      <xdr:spPr>
        <a:xfrm>
          <a:off x="93917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22877</xdr:rowOff>
    </xdr:from>
    <xdr:ext cx="469744" cy="259045"/>
    <xdr:sp macro="" textlink="">
      <xdr:nvSpPr>
        <xdr:cNvPr id="481" name="n_2aveValue【市民会館】&#10;一人当たり面積">
          <a:extLst>
            <a:ext uri="{FF2B5EF4-FFF2-40B4-BE49-F238E27FC236}">
              <a16:creationId xmlns:a16="http://schemas.microsoft.com/office/drawing/2014/main" id="{00000000-0008-0000-0200-0000E1010000}"/>
            </a:ext>
          </a:extLst>
        </xdr:cNvPr>
        <xdr:cNvSpPr txBox="1"/>
      </xdr:nvSpPr>
      <xdr:spPr>
        <a:xfrm>
          <a:off x="8515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32402</xdr:rowOff>
    </xdr:from>
    <xdr:ext cx="469744" cy="259045"/>
    <xdr:sp macro="" textlink="">
      <xdr:nvSpPr>
        <xdr:cNvPr id="482" name="n_3aveValue【市民会館】&#10;一人当たり面積">
          <a:extLst>
            <a:ext uri="{FF2B5EF4-FFF2-40B4-BE49-F238E27FC236}">
              <a16:creationId xmlns:a16="http://schemas.microsoft.com/office/drawing/2014/main" id="{00000000-0008-0000-0200-0000E2010000}"/>
            </a:ext>
          </a:extLst>
        </xdr:cNvPr>
        <xdr:cNvSpPr txBox="1"/>
      </xdr:nvSpPr>
      <xdr:spPr>
        <a:xfrm>
          <a:off x="7626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50182</xdr:rowOff>
    </xdr:from>
    <xdr:ext cx="469744" cy="259045"/>
    <xdr:sp macro="" textlink="">
      <xdr:nvSpPr>
        <xdr:cNvPr id="483" name="n_4aveValue【市民会館】&#10;一人当たり面積">
          <a:extLst>
            <a:ext uri="{FF2B5EF4-FFF2-40B4-BE49-F238E27FC236}">
              <a16:creationId xmlns:a16="http://schemas.microsoft.com/office/drawing/2014/main" id="{00000000-0008-0000-0200-0000E3010000}"/>
            </a:ext>
          </a:extLst>
        </xdr:cNvPr>
        <xdr:cNvSpPr txBox="1"/>
      </xdr:nvSpPr>
      <xdr:spPr>
        <a:xfrm>
          <a:off x="6737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114952</xdr:rowOff>
    </xdr:from>
    <xdr:ext cx="469744" cy="259045"/>
    <xdr:sp macro="" textlink="">
      <xdr:nvSpPr>
        <xdr:cNvPr id="484" name="n_1mainValue【市民会館】&#10;一人当たり面積">
          <a:extLst>
            <a:ext uri="{FF2B5EF4-FFF2-40B4-BE49-F238E27FC236}">
              <a16:creationId xmlns:a16="http://schemas.microsoft.com/office/drawing/2014/main" id="{00000000-0008-0000-0200-0000E4010000}"/>
            </a:ext>
          </a:extLst>
        </xdr:cNvPr>
        <xdr:cNvSpPr txBox="1"/>
      </xdr:nvSpPr>
      <xdr:spPr>
        <a:xfrm>
          <a:off x="9391727" y="1794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126382</xdr:rowOff>
    </xdr:from>
    <xdr:ext cx="469744" cy="259045"/>
    <xdr:sp macro="" textlink="">
      <xdr:nvSpPr>
        <xdr:cNvPr id="485" name="n_2mainValue【市民会館】&#10;一人当たり面積">
          <a:extLst>
            <a:ext uri="{FF2B5EF4-FFF2-40B4-BE49-F238E27FC236}">
              <a16:creationId xmlns:a16="http://schemas.microsoft.com/office/drawing/2014/main" id="{00000000-0008-0000-0200-0000E5010000}"/>
            </a:ext>
          </a:extLst>
        </xdr:cNvPr>
        <xdr:cNvSpPr txBox="1"/>
      </xdr:nvSpPr>
      <xdr:spPr>
        <a:xfrm>
          <a:off x="8515427" y="1795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135907</xdr:rowOff>
    </xdr:from>
    <xdr:ext cx="469744" cy="259045"/>
    <xdr:sp macro="" textlink="">
      <xdr:nvSpPr>
        <xdr:cNvPr id="486" name="n_3mainValue【市民会館】&#10;一人当たり面積">
          <a:extLst>
            <a:ext uri="{FF2B5EF4-FFF2-40B4-BE49-F238E27FC236}">
              <a16:creationId xmlns:a16="http://schemas.microsoft.com/office/drawing/2014/main" id="{00000000-0008-0000-0200-0000E6010000}"/>
            </a:ext>
          </a:extLst>
        </xdr:cNvPr>
        <xdr:cNvSpPr txBox="1"/>
      </xdr:nvSpPr>
      <xdr:spPr>
        <a:xfrm>
          <a:off x="7626427" y="179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a:extLst>
            <a:ext uri="{FF2B5EF4-FFF2-40B4-BE49-F238E27FC236}">
              <a16:creationId xmlns:a16="http://schemas.microsoft.com/office/drawing/2014/main" id="{00000000-0008-0000-0200-0000F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13" name="【一般廃棄物処理施設】&#10;有形固定資産減価償却率最小値テキスト">
          <a:extLst>
            <a:ext uri="{FF2B5EF4-FFF2-40B4-BE49-F238E27FC236}">
              <a16:creationId xmlns:a16="http://schemas.microsoft.com/office/drawing/2014/main" id="{00000000-0008-0000-0200-000001020000}"/>
            </a:ext>
          </a:extLst>
        </xdr:cNvPr>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15" name="【一般廃棄物処理施設】&#10;有形固定資産減価償却率最大値テキスト">
          <a:extLst>
            <a:ext uri="{FF2B5EF4-FFF2-40B4-BE49-F238E27FC236}">
              <a16:creationId xmlns:a16="http://schemas.microsoft.com/office/drawing/2014/main" id="{00000000-0008-0000-0200-000003020000}"/>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517" name="【一般廃棄物処理施設】&#10;有形固定資産減価償却率平均値テキスト">
          <a:extLst>
            <a:ext uri="{FF2B5EF4-FFF2-40B4-BE49-F238E27FC236}">
              <a16:creationId xmlns:a16="http://schemas.microsoft.com/office/drawing/2014/main" id="{00000000-0008-0000-0200-000005020000}"/>
            </a:ext>
          </a:extLst>
        </xdr:cNvPr>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18" name="フローチャート: 判断 517">
          <a:extLst>
            <a:ext uri="{FF2B5EF4-FFF2-40B4-BE49-F238E27FC236}">
              <a16:creationId xmlns:a16="http://schemas.microsoft.com/office/drawing/2014/main" id="{00000000-0008-0000-0200-000006020000}"/>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19" name="フローチャート: 判断 518">
          <a:extLst>
            <a:ext uri="{FF2B5EF4-FFF2-40B4-BE49-F238E27FC236}">
              <a16:creationId xmlns:a16="http://schemas.microsoft.com/office/drawing/2014/main" id="{00000000-0008-0000-0200-000007020000}"/>
            </a:ext>
          </a:extLst>
        </xdr:cNvPr>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0" name="フローチャート: 判断 519">
          <a:extLst>
            <a:ext uri="{FF2B5EF4-FFF2-40B4-BE49-F238E27FC236}">
              <a16:creationId xmlns:a16="http://schemas.microsoft.com/office/drawing/2014/main" id="{00000000-0008-0000-0200-000008020000}"/>
            </a:ext>
          </a:extLst>
        </xdr:cNvPr>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21" name="フローチャート: 判断 520">
          <a:extLst>
            <a:ext uri="{FF2B5EF4-FFF2-40B4-BE49-F238E27FC236}">
              <a16:creationId xmlns:a16="http://schemas.microsoft.com/office/drawing/2014/main" id="{00000000-0008-0000-0200-000009020000}"/>
            </a:ext>
          </a:extLst>
        </xdr:cNvPr>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22" name="フローチャート: 判断 521">
          <a:extLst>
            <a:ext uri="{FF2B5EF4-FFF2-40B4-BE49-F238E27FC236}">
              <a16:creationId xmlns:a16="http://schemas.microsoft.com/office/drawing/2014/main" id="{00000000-0008-0000-0200-00000A020000}"/>
            </a:ext>
          </a:extLst>
        </xdr:cNvPr>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108676</xdr:rowOff>
    </xdr:from>
    <xdr:to>
      <xdr:col>85</xdr:col>
      <xdr:colOff>177800</xdr:colOff>
      <xdr:row>37</xdr:row>
      <xdr:rowOff>38826</xdr:rowOff>
    </xdr:to>
    <xdr:sp macro="" textlink="">
      <xdr:nvSpPr>
        <xdr:cNvPr id="528" name="楕円 527">
          <a:extLst>
            <a:ext uri="{FF2B5EF4-FFF2-40B4-BE49-F238E27FC236}">
              <a16:creationId xmlns:a16="http://schemas.microsoft.com/office/drawing/2014/main" id="{00000000-0008-0000-0200-000010020000}"/>
            </a:ext>
          </a:extLst>
        </xdr:cNvPr>
        <xdr:cNvSpPr/>
      </xdr:nvSpPr>
      <xdr:spPr>
        <a:xfrm>
          <a:off x="162687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131553</xdr:rowOff>
    </xdr:from>
    <xdr:ext cx="405111" cy="259045"/>
    <xdr:sp macro="" textlink="">
      <xdr:nvSpPr>
        <xdr:cNvPr id="529" name="【一般廃棄物処理施設】&#10;有形固定資産減価償却率該当値テキスト">
          <a:extLst>
            <a:ext uri="{FF2B5EF4-FFF2-40B4-BE49-F238E27FC236}">
              <a16:creationId xmlns:a16="http://schemas.microsoft.com/office/drawing/2014/main" id="{00000000-0008-0000-0200-000011020000}"/>
            </a:ext>
          </a:extLst>
        </xdr:cNvPr>
        <xdr:cNvSpPr txBox="1"/>
      </xdr:nvSpPr>
      <xdr:spPr>
        <a:xfrm>
          <a:off x="16357600" y="613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82550</xdr:rowOff>
    </xdr:from>
    <xdr:to>
      <xdr:col>81</xdr:col>
      <xdr:colOff>101600</xdr:colOff>
      <xdr:row>37</xdr:row>
      <xdr:rowOff>12700</xdr:rowOff>
    </xdr:to>
    <xdr:sp macro="" textlink="">
      <xdr:nvSpPr>
        <xdr:cNvPr id="530" name="楕円 529">
          <a:extLst>
            <a:ext uri="{FF2B5EF4-FFF2-40B4-BE49-F238E27FC236}">
              <a16:creationId xmlns:a16="http://schemas.microsoft.com/office/drawing/2014/main" id="{00000000-0008-0000-0200-000012020000}"/>
            </a:ext>
          </a:extLst>
        </xdr:cNvPr>
        <xdr:cNvSpPr/>
      </xdr:nvSpPr>
      <xdr:spPr>
        <a:xfrm>
          <a:off x="15430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133350</xdr:rowOff>
    </xdr:from>
    <xdr:to>
      <xdr:col>85</xdr:col>
      <xdr:colOff>127000</xdr:colOff>
      <xdr:row>36</xdr:row>
      <xdr:rowOff>159476</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5481300" y="630555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38463</xdr:rowOff>
    </xdr:from>
    <xdr:to>
      <xdr:col>76</xdr:col>
      <xdr:colOff>165100</xdr:colOff>
      <xdr:row>36</xdr:row>
      <xdr:rowOff>140063</xdr:rowOff>
    </xdr:to>
    <xdr:sp macro="" textlink="">
      <xdr:nvSpPr>
        <xdr:cNvPr id="532" name="楕円 531">
          <a:extLst>
            <a:ext uri="{FF2B5EF4-FFF2-40B4-BE49-F238E27FC236}">
              <a16:creationId xmlns:a16="http://schemas.microsoft.com/office/drawing/2014/main" id="{00000000-0008-0000-0200-000014020000}"/>
            </a:ext>
          </a:extLst>
        </xdr:cNvPr>
        <xdr:cNvSpPr/>
      </xdr:nvSpPr>
      <xdr:spPr>
        <a:xfrm>
          <a:off x="14541500" y="62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89263</xdr:rowOff>
    </xdr:from>
    <xdr:to>
      <xdr:col>81</xdr:col>
      <xdr:colOff>50800</xdr:colOff>
      <xdr:row>36</xdr:row>
      <xdr:rowOff>133350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4592300" y="626146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2540</xdr:rowOff>
    </xdr:from>
    <xdr:to>
      <xdr:col>72</xdr:col>
      <xdr:colOff>38100</xdr:colOff>
      <xdr:row>36</xdr:row>
      <xdr:rowOff>104140</xdr:rowOff>
    </xdr:to>
    <xdr:sp macro="" textlink="">
      <xdr:nvSpPr>
        <xdr:cNvPr id="534" name="楕円 533">
          <a:extLst>
            <a:ext uri="{FF2B5EF4-FFF2-40B4-BE49-F238E27FC236}">
              <a16:creationId xmlns:a16="http://schemas.microsoft.com/office/drawing/2014/main" id="{00000000-0008-0000-0200-000016020000}"/>
            </a:ext>
          </a:extLst>
        </xdr:cNvPr>
        <xdr:cNvSpPr/>
      </xdr:nvSpPr>
      <xdr:spPr>
        <a:xfrm>
          <a:off x="13652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53340</xdr:rowOff>
    </xdr:from>
    <xdr:to>
      <xdr:col>76</xdr:col>
      <xdr:colOff>114300</xdr:colOff>
      <xdr:row>36</xdr:row>
      <xdr:rowOff>89263</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3703300" y="62255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129903</xdr:rowOff>
    </xdr:from>
    <xdr:to>
      <xdr:col>67</xdr:col>
      <xdr:colOff>101600</xdr:colOff>
      <xdr:row>36</xdr:row>
      <xdr:rowOff>60053</xdr:rowOff>
    </xdr:to>
    <xdr:sp macro="" textlink="">
      <xdr:nvSpPr>
        <xdr:cNvPr id="536" name="楕円 535">
          <a:extLst>
            <a:ext uri="{FF2B5EF4-FFF2-40B4-BE49-F238E27FC236}">
              <a16:creationId xmlns:a16="http://schemas.microsoft.com/office/drawing/2014/main" id="{00000000-0008-0000-0200-000018020000}"/>
            </a:ext>
          </a:extLst>
        </xdr:cNvPr>
        <xdr:cNvSpPr/>
      </xdr:nvSpPr>
      <xdr:spPr>
        <a:xfrm>
          <a:off x="12763500" y="613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9253</xdr:rowOff>
    </xdr:from>
    <xdr:to>
      <xdr:col>71</xdr:col>
      <xdr:colOff>177800</xdr:colOff>
      <xdr:row>36</xdr:row>
      <xdr:rowOff>53340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2814300" y="618145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142620</xdr:rowOff>
    </xdr:from>
    <xdr:ext cx="405111" cy="259045"/>
    <xdr:sp macro="" textlink="">
      <xdr:nvSpPr>
        <xdr:cNvPr id="538" name="n_1aveValue【一般廃棄物処理施設】&#10;有形固定資産減価償却率">
          <a:extLst>
            <a:ext uri="{FF2B5EF4-FFF2-40B4-BE49-F238E27FC236}">
              <a16:creationId xmlns:a16="http://schemas.microsoft.com/office/drawing/2014/main" id="{00000000-0008-0000-0200-00001A020000}"/>
            </a:ext>
          </a:extLst>
        </xdr:cNvPr>
        <xdr:cNvSpPr txBox="1"/>
      </xdr:nvSpPr>
      <xdr:spPr>
        <a:xfrm>
          <a:off x="152660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539" name="n_2aveValue【一般廃棄物処理施設】&#10;有形固定資産減価償却率">
          <a:extLst>
            <a:ext uri="{FF2B5EF4-FFF2-40B4-BE49-F238E27FC236}">
              <a16:creationId xmlns:a16="http://schemas.microsoft.com/office/drawing/2014/main" id="{00000000-0008-0000-0200-00001B020000}"/>
            </a:ext>
          </a:extLst>
        </xdr:cNvPr>
        <xdr:cNvSpPr txBox="1"/>
      </xdr:nvSpPr>
      <xdr:spPr>
        <a:xfrm>
          <a:off x="14389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127924</xdr:rowOff>
    </xdr:from>
    <xdr:ext cx="405111" cy="259045"/>
    <xdr:sp macro="" textlink="">
      <xdr:nvSpPr>
        <xdr:cNvPr id="540" name="n_3aveValue【一般廃棄物処理施設】&#10;有形固定資産減価償却率">
          <a:extLst>
            <a:ext uri="{FF2B5EF4-FFF2-40B4-BE49-F238E27FC236}">
              <a16:creationId xmlns:a16="http://schemas.microsoft.com/office/drawing/2014/main" id="{00000000-0008-0000-0200-00001C020000}"/>
            </a:ext>
          </a:extLst>
        </xdr:cNvPr>
        <xdr:cNvSpPr txBox="1"/>
      </xdr:nvSpPr>
      <xdr:spPr>
        <a:xfrm>
          <a:off x="13500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541" name="n_4aveValue【一般廃棄物処理施設】&#10;有形固定資産減価償却率">
          <a:extLst>
            <a:ext uri="{FF2B5EF4-FFF2-40B4-BE49-F238E27FC236}">
              <a16:creationId xmlns:a16="http://schemas.microsoft.com/office/drawing/2014/main" id="{00000000-0008-0000-0200-00001D020000}"/>
            </a:ext>
          </a:extLst>
        </xdr:cNvPr>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29227</xdr:rowOff>
    </xdr:from>
    <xdr:ext cx="405111" cy="259045"/>
    <xdr:sp macro="" textlink="">
      <xdr:nvSpPr>
        <xdr:cNvPr id="542" name="n_1mainValue【一般廃棄物処理施設】&#10;有形固定資産減価償却率">
          <a:extLst>
            <a:ext uri="{FF2B5EF4-FFF2-40B4-BE49-F238E27FC236}">
              <a16:creationId xmlns:a16="http://schemas.microsoft.com/office/drawing/2014/main" id="{00000000-0008-0000-0200-00001E020000}"/>
            </a:ext>
          </a:extLst>
        </xdr:cNvPr>
        <xdr:cNvSpPr txBox="1"/>
      </xdr:nvSpPr>
      <xdr:spPr>
        <a:xfrm>
          <a:off x="152660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156590</xdr:rowOff>
    </xdr:from>
    <xdr:ext cx="405111" cy="259045"/>
    <xdr:sp macro="" textlink="">
      <xdr:nvSpPr>
        <xdr:cNvPr id="543" name="n_2mainValue【一般廃棄物処理施設】&#10;有形固定資産減価償却率">
          <a:extLst>
            <a:ext uri="{FF2B5EF4-FFF2-40B4-BE49-F238E27FC236}">
              <a16:creationId xmlns:a16="http://schemas.microsoft.com/office/drawing/2014/main" id="{00000000-0008-0000-0200-00001F020000}"/>
            </a:ext>
          </a:extLst>
        </xdr:cNvPr>
        <xdr:cNvSpPr txBox="1"/>
      </xdr:nvSpPr>
      <xdr:spPr>
        <a:xfrm>
          <a:off x="14389744" y="598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120667</xdr:rowOff>
    </xdr:from>
    <xdr:ext cx="405111" cy="259045"/>
    <xdr:sp macro="" textlink="">
      <xdr:nvSpPr>
        <xdr:cNvPr id="544" name="n_3mainValue【一般廃棄物処理施設】&#10;有形固定資産減価償却率">
          <a:extLst>
            <a:ext uri="{FF2B5EF4-FFF2-40B4-BE49-F238E27FC236}">
              <a16:creationId xmlns:a16="http://schemas.microsoft.com/office/drawing/2014/main" id="{00000000-0008-0000-0200-000020020000}"/>
            </a:ext>
          </a:extLst>
        </xdr:cNvPr>
        <xdr:cNvSpPr txBox="1"/>
      </xdr:nvSpPr>
      <xdr:spPr>
        <a:xfrm>
          <a:off x="13500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51180</xdr:rowOff>
    </xdr:from>
    <xdr:ext cx="405111" cy="259045"/>
    <xdr:sp macro="" textlink="">
      <xdr:nvSpPr>
        <xdr:cNvPr id="545" name="n_4main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2611744" y="622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6" name="【一般廃棄物処理施設】&#10;一人当たり有形固定資産（償却資産）額グラフ枠">
          <a:extLst>
            <a:ext uri="{FF2B5EF4-FFF2-40B4-BE49-F238E27FC236}">
              <a16:creationId xmlns:a16="http://schemas.microsoft.com/office/drawing/2014/main" id="{00000000-0008-0000-0200-000036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68" name="【一般廃棄物処理施設】&#10;一人当たり有形固定資産（償却資産）額最小値テキスト">
          <a:extLst>
            <a:ext uri="{FF2B5EF4-FFF2-40B4-BE49-F238E27FC236}">
              <a16:creationId xmlns:a16="http://schemas.microsoft.com/office/drawing/2014/main" id="{00000000-0008-0000-0200-000038020000}"/>
            </a:ext>
          </a:extLst>
        </xdr:cNvPr>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0" name="【一般廃棄物処理施設】&#10;一人当たり有形固定資産（償却資産）額最大値テキスト">
          <a:extLst>
            <a:ext uri="{FF2B5EF4-FFF2-40B4-BE49-F238E27FC236}">
              <a16:creationId xmlns:a16="http://schemas.microsoft.com/office/drawing/2014/main" id="{00000000-0008-0000-0200-00003A020000}"/>
            </a:ext>
          </a:extLst>
        </xdr:cNvPr>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82425</xdr:rowOff>
    </xdr:from>
    <xdr:ext cx="599010" cy="259045"/>
    <xdr:sp macro="" textlink="">
      <xdr:nvSpPr>
        <xdr:cNvPr id="572" name="【一般廃棄物処理施設】&#10;一人当たり有形固定資産（償却資産）額平均値テキスト">
          <a:extLst>
            <a:ext uri="{FF2B5EF4-FFF2-40B4-BE49-F238E27FC236}">
              <a16:creationId xmlns:a16="http://schemas.microsoft.com/office/drawing/2014/main" id="{00000000-0008-0000-0200-00003C020000}"/>
            </a:ext>
          </a:extLst>
        </xdr:cNvPr>
        <xdr:cNvSpPr txBox="1"/>
      </xdr:nvSpPr>
      <xdr:spPr>
        <a:xfrm>
          <a:off x="22199600" y="6426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73" name="フローチャート: 判断 572">
          <a:extLst>
            <a:ext uri="{FF2B5EF4-FFF2-40B4-BE49-F238E27FC236}">
              <a16:creationId xmlns:a16="http://schemas.microsoft.com/office/drawing/2014/main" id="{00000000-0008-0000-0200-00003D020000}"/>
            </a:ext>
          </a:extLst>
        </xdr:cNvPr>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74" name="フローチャート: 判断 573">
          <a:extLst>
            <a:ext uri="{FF2B5EF4-FFF2-40B4-BE49-F238E27FC236}">
              <a16:creationId xmlns:a16="http://schemas.microsoft.com/office/drawing/2014/main" id="{00000000-0008-0000-0200-00003E020000}"/>
            </a:ext>
          </a:extLst>
        </xdr:cNvPr>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575" name="フローチャート: 判断 574">
          <a:extLst>
            <a:ext uri="{FF2B5EF4-FFF2-40B4-BE49-F238E27FC236}">
              <a16:creationId xmlns:a16="http://schemas.microsoft.com/office/drawing/2014/main" id="{00000000-0008-0000-0200-00003F020000}"/>
            </a:ext>
          </a:extLst>
        </xdr:cNvPr>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12305</xdr:rowOff>
    </xdr:from>
    <xdr:to>
      <xdr:col>116</xdr:col>
      <xdr:colOff>114300</xdr:colOff>
      <xdr:row>40</xdr:row>
      <xdr:rowOff>113905</xdr:rowOff>
    </xdr:to>
    <xdr:sp macro="" textlink="">
      <xdr:nvSpPr>
        <xdr:cNvPr id="583" name="楕円 582">
          <a:extLst>
            <a:ext uri="{FF2B5EF4-FFF2-40B4-BE49-F238E27FC236}">
              <a16:creationId xmlns:a16="http://schemas.microsoft.com/office/drawing/2014/main" id="{00000000-0008-0000-0200-000047020000}"/>
            </a:ext>
          </a:extLst>
        </xdr:cNvPr>
        <xdr:cNvSpPr/>
      </xdr:nvSpPr>
      <xdr:spPr>
        <a:xfrm>
          <a:off x="22110700" y="687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162182</xdr:rowOff>
    </xdr:from>
    <xdr:ext cx="534377" cy="259045"/>
    <xdr:sp macro="" textlink="">
      <xdr:nvSpPr>
        <xdr:cNvPr id="584" name="【一般廃棄物処理施設】&#10;一人当たり有形固定資産（償却資産）額該当値テキスト">
          <a:extLst>
            <a:ext uri="{FF2B5EF4-FFF2-40B4-BE49-F238E27FC236}">
              <a16:creationId xmlns:a16="http://schemas.microsoft.com/office/drawing/2014/main" id="{00000000-0008-0000-0200-000048020000}"/>
            </a:ext>
          </a:extLst>
        </xdr:cNvPr>
        <xdr:cNvSpPr txBox="1"/>
      </xdr:nvSpPr>
      <xdr:spPr>
        <a:xfrm>
          <a:off x="22199600" y="684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23608</xdr:rowOff>
    </xdr:from>
    <xdr:to>
      <xdr:col>112</xdr:col>
      <xdr:colOff>38100</xdr:colOff>
      <xdr:row>40</xdr:row>
      <xdr:rowOff>125208</xdr:rowOff>
    </xdr:to>
    <xdr:sp macro="" textlink="">
      <xdr:nvSpPr>
        <xdr:cNvPr id="585" name="楕円 584">
          <a:extLst>
            <a:ext uri="{FF2B5EF4-FFF2-40B4-BE49-F238E27FC236}">
              <a16:creationId xmlns:a16="http://schemas.microsoft.com/office/drawing/2014/main" id="{00000000-0008-0000-0200-000049020000}"/>
            </a:ext>
          </a:extLst>
        </xdr:cNvPr>
        <xdr:cNvSpPr/>
      </xdr:nvSpPr>
      <xdr:spPr>
        <a:xfrm>
          <a:off x="21272500" y="688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63105</xdr:rowOff>
    </xdr:from>
    <xdr:to>
      <xdr:col>116</xdr:col>
      <xdr:colOff>63500</xdr:colOff>
      <xdr:row>40</xdr:row>
      <xdr:rowOff>74408</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flipV="1">
          <a:off x="21323300" y="6921105"/>
          <a:ext cx="838200" cy="1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29328</xdr:rowOff>
    </xdr:from>
    <xdr:to>
      <xdr:col>107</xdr:col>
      <xdr:colOff>101600</xdr:colOff>
      <xdr:row>40</xdr:row>
      <xdr:rowOff>130928</xdr:rowOff>
    </xdr:to>
    <xdr:sp macro="" textlink="">
      <xdr:nvSpPr>
        <xdr:cNvPr id="587" name="楕円 586">
          <a:extLst>
            <a:ext uri="{FF2B5EF4-FFF2-40B4-BE49-F238E27FC236}">
              <a16:creationId xmlns:a16="http://schemas.microsoft.com/office/drawing/2014/main" id="{00000000-0008-0000-0200-00004B020000}"/>
            </a:ext>
          </a:extLst>
        </xdr:cNvPr>
        <xdr:cNvSpPr/>
      </xdr:nvSpPr>
      <xdr:spPr>
        <a:xfrm>
          <a:off x="20383500" y="688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74408</xdr:rowOff>
    </xdr:from>
    <xdr:to>
      <xdr:col>111</xdr:col>
      <xdr:colOff>177800</xdr:colOff>
      <xdr:row>40</xdr:row>
      <xdr:rowOff>80128</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flipV="1">
          <a:off x="20434300" y="6932408"/>
          <a:ext cx="889000" cy="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37553</xdr:rowOff>
    </xdr:from>
    <xdr:to>
      <xdr:col>102</xdr:col>
      <xdr:colOff>165100</xdr:colOff>
      <xdr:row>40</xdr:row>
      <xdr:rowOff>139153</xdr:rowOff>
    </xdr:to>
    <xdr:sp macro="" textlink="">
      <xdr:nvSpPr>
        <xdr:cNvPr id="589" name="楕円 588">
          <a:extLst>
            <a:ext uri="{FF2B5EF4-FFF2-40B4-BE49-F238E27FC236}">
              <a16:creationId xmlns:a16="http://schemas.microsoft.com/office/drawing/2014/main" id="{00000000-0008-0000-0200-00004D020000}"/>
            </a:ext>
          </a:extLst>
        </xdr:cNvPr>
        <xdr:cNvSpPr/>
      </xdr:nvSpPr>
      <xdr:spPr>
        <a:xfrm>
          <a:off x="19494500" y="689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80128</xdr:rowOff>
    </xdr:from>
    <xdr:to>
      <xdr:col>107</xdr:col>
      <xdr:colOff>50800</xdr:colOff>
      <xdr:row>40</xdr:row>
      <xdr:rowOff>88353</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flipV="1">
          <a:off x="19545300" y="6938128"/>
          <a:ext cx="889000" cy="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42714</xdr:rowOff>
    </xdr:from>
    <xdr:to>
      <xdr:col>98</xdr:col>
      <xdr:colOff>38100</xdr:colOff>
      <xdr:row>40</xdr:row>
      <xdr:rowOff>144314</xdr:rowOff>
    </xdr:to>
    <xdr:sp macro="" textlink="">
      <xdr:nvSpPr>
        <xdr:cNvPr id="591" name="楕円 590">
          <a:extLst>
            <a:ext uri="{FF2B5EF4-FFF2-40B4-BE49-F238E27FC236}">
              <a16:creationId xmlns:a16="http://schemas.microsoft.com/office/drawing/2014/main" id="{00000000-0008-0000-0200-00004F020000}"/>
            </a:ext>
          </a:extLst>
        </xdr:cNvPr>
        <xdr:cNvSpPr/>
      </xdr:nvSpPr>
      <xdr:spPr>
        <a:xfrm>
          <a:off x="18605500" y="690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88353</xdr:rowOff>
    </xdr:from>
    <xdr:to>
      <xdr:col>102</xdr:col>
      <xdr:colOff>114300</xdr:colOff>
      <xdr:row>40</xdr:row>
      <xdr:rowOff>93514</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flipV="1">
          <a:off x="18656300" y="6946353"/>
          <a:ext cx="889000" cy="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22744</xdr:rowOff>
    </xdr:from>
    <xdr:ext cx="599010" cy="259045"/>
    <xdr:sp macro="" textlink="">
      <xdr:nvSpPr>
        <xdr:cNvPr id="593" name="n_1aveValue【一般廃棄物処理施設】&#10;一人当たり有形固定資産（償却資産）額">
          <a:extLst>
            <a:ext uri="{FF2B5EF4-FFF2-40B4-BE49-F238E27FC236}">
              <a16:creationId xmlns:a16="http://schemas.microsoft.com/office/drawing/2014/main" id="{00000000-0008-0000-0200-000051020000}"/>
            </a:ext>
          </a:extLst>
        </xdr:cNvPr>
        <xdr:cNvSpPr txBox="1"/>
      </xdr:nvSpPr>
      <xdr:spPr>
        <a:xfrm>
          <a:off x="21011095" y="636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35175</xdr:rowOff>
    </xdr:from>
    <xdr:ext cx="599010" cy="259045"/>
    <xdr:sp macro="" textlink="">
      <xdr:nvSpPr>
        <xdr:cNvPr id="594" name="n_2aveValue【一般廃棄物処理施設】&#10;一人当たり有形固定資産（償却資産）額">
          <a:extLst>
            <a:ext uri="{FF2B5EF4-FFF2-40B4-BE49-F238E27FC236}">
              <a16:creationId xmlns:a16="http://schemas.microsoft.com/office/drawing/2014/main" id="{00000000-0008-0000-0200-000052020000}"/>
            </a:ext>
          </a:extLst>
        </xdr:cNvPr>
        <xdr:cNvSpPr txBox="1"/>
      </xdr:nvSpPr>
      <xdr:spPr>
        <a:xfrm>
          <a:off x="20134795" y="637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52215</xdr:rowOff>
    </xdr:from>
    <xdr:ext cx="599010" cy="259045"/>
    <xdr:sp macro="" textlink="">
      <xdr:nvSpPr>
        <xdr:cNvPr id="595" name="n_3aveValue【一般廃棄物処理施設】&#10;一人当たり有形固定資産（償却資産）額">
          <a:extLst>
            <a:ext uri="{FF2B5EF4-FFF2-40B4-BE49-F238E27FC236}">
              <a16:creationId xmlns:a16="http://schemas.microsoft.com/office/drawing/2014/main" id="{00000000-0008-0000-0200-000053020000}"/>
            </a:ext>
          </a:extLst>
        </xdr:cNvPr>
        <xdr:cNvSpPr txBox="1"/>
      </xdr:nvSpPr>
      <xdr:spPr>
        <a:xfrm>
          <a:off x="19245795" y="6395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596" name="n_4aveValue【一般廃棄物処理施設】&#10;一人当たり有形固定資産（償却資産）額">
          <a:extLst>
            <a:ext uri="{FF2B5EF4-FFF2-40B4-BE49-F238E27FC236}">
              <a16:creationId xmlns:a16="http://schemas.microsoft.com/office/drawing/2014/main" id="{00000000-0008-0000-0200-000054020000}"/>
            </a:ext>
          </a:extLst>
        </xdr:cNvPr>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116335</xdr:rowOff>
    </xdr:from>
    <xdr:ext cx="534377" cy="259045"/>
    <xdr:sp macro="" textlink="">
      <xdr:nvSpPr>
        <xdr:cNvPr id="597" name="n_1mainValue【一般廃棄物処理施設】&#10;一人当たり有形固定資産（償却資産）額">
          <a:extLst>
            <a:ext uri="{FF2B5EF4-FFF2-40B4-BE49-F238E27FC236}">
              <a16:creationId xmlns:a16="http://schemas.microsoft.com/office/drawing/2014/main" id="{00000000-0008-0000-0200-000055020000}"/>
            </a:ext>
          </a:extLst>
        </xdr:cNvPr>
        <xdr:cNvSpPr txBox="1"/>
      </xdr:nvSpPr>
      <xdr:spPr>
        <a:xfrm>
          <a:off x="21043411" y="697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122055</xdr:rowOff>
    </xdr:from>
    <xdr:ext cx="534377" cy="259045"/>
    <xdr:sp macro="" textlink="">
      <xdr:nvSpPr>
        <xdr:cNvPr id="598" name="n_2mainValue【一般廃棄物処理施設】&#10;一人当たり有形固定資産（償却資産）額">
          <a:extLst>
            <a:ext uri="{FF2B5EF4-FFF2-40B4-BE49-F238E27FC236}">
              <a16:creationId xmlns:a16="http://schemas.microsoft.com/office/drawing/2014/main" id="{00000000-0008-0000-0200-000056020000}"/>
            </a:ext>
          </a:extLst>
        </xdr:cNvPr>
        <xdr:cNvSpPr txBox="1"/>
      </xdr:nvSpPr>
      <xdr:spPr>
        <a:xfrm>
          <a:off x="20167111" y="698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130280</xdr:rowOff>
    </xdr:from>
    <xdr:ext cx="534377" cy="259045"/>
    <xdr:sp macro="" textlink="">
      <xdr:nvSpPr>
        <xdr:cNvPr id="599" name="n_3mainValue【一般廃棄物処理施設】&#10;一人当たり有形固定資産（償却資産）額">
          <a:extLst>
            <a:ext uri="{FF2B5EF4-FFF2-40B4-BE49-F238E27FC236}">
              <a16:creationId xmlns:a16="http://schemas.microsoft.com/office/drawing/2014/main" id="{00000000-0008-0000-0200-000057020000}"/>
            </a:ext>
          </a:extLst>
        </xdr:cNvPr>
        <xdr:cNvSpPr txBox="1"/>
      </xdr:nvSpPr>
      <xdr:spPr>
        <a:xfrm>
          <a:off x="19278111" y="698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135441</xdr:rowOff>
    </xdr:from>
    <xdr:ext cx="534377" cy="259045"/>
    <xdr:sp macro="" textlink="">
      <xdr:nvSpPr>
        <xdr:cNvPr id="600" name="n_4mainValue【一般廃棄物処理施設】&#10;一人当たり有形固定資産（償却資産）額">
          <a:extLst>
            <a:ext uri="{FF2B5EF4-FFF2-40B4-BE49-F238E27FC236}">
              <a16:creationId xmlns:a16="http://schemas.microsoft.com/office/drawing/2014/main" id="{00000000-0008-0000-0200-000058020000}"/>
            </a:ext>
          </a:extLst>
        </xdr:cNvPr>
        <xdr:cNvSpPr txBox="1"/>
      </xdr:nvSpPr>
      <xdr:spPr>
        <a:xfrm>
          <a:off x="18389111" y="699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5" name="【保健センター・保健所】&#10;有形固定資産減価償却率グラフ枠">
          <a:extLst>
            <a:ext uri="{FF2B5EF4-FFF2-40B4-BE49-F238E27FC236}">
              <a16:creationId xmlns:a16="http://schemas.microsoft.com/office/drawing/2014/main" id="{00000000-0008-0000-0200-00007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27" name="【保健センター・保健所】&#10;有形固定資産減価償却率最小値テキスト">
          <a:extLst>
            <a:ext uri="{FF2B5EF4-FFF2-40B4-BE49-F238E27FC236}">
              <a16:creationId xmlns:a16="http://schemas.microsoft.com/office/drawing/2014/main" id="{00000000-0008-0000-0200-000073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29" name="【保健センター・保健所】&#10;有形固定資産減価償却率最大値テキスト">
          <a:extLst>
            <a:ext uri="{FF2B5EF4-FFF2-40B4-BE49-F238E27FC236}">
              <a16:creationId xmlns:a16="http://schemas.microsoft.com/office/drawing/2014/main" id="{00000000-0008-0000-0200-000075020000}"/>
            </a:ext>
          </a:extLst>
        </xdr:cNvPr>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126836</xdr:rowOff>
    </xdr:from>
    <xdr:ext cx="405111" cy="259045"/>
    <xdr:sp macro="" textlink="">
      <xdr:nvSpPr>
        <xdr:cNvPr id="631" name="【保健センター・保健所】&#10;有形固定資産減価償却率平均値テキスト">
          <a:extLst>
            <a:ext uri="{FF2B5EF4-FFF2-40B4-BE49-F238E27FC236}">
              <a16:creationId xmlns:a16="http://schemas.microsoft.com/office/drawing/2014/main" id="{00000000-0008-0000-0200-000077020000}"/>
            </a:ext>
          </a:extLst>
        </xdr:cNvPr>
        <xdr:cNvSpPr txBox="1"/>
      </xdr:nvSpPr>
      <xdr:spPr>
        <a:xfrm>
          <a:off x="16357600" y="10242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32" name="フローチャート: 判断 631">
          <a:extLst>
            <a:ext uri="{FF2B5EF4-FFF2-40B4-BE49-F238E27FC236}">
              <a16:creationId xmlns:a16="http://schemas.microsoft.com/office/drawing/2014/main" id="{00000000-0008-0000-0200-000078020000}"/>
            </a:ext>
          </a:extLst>
        </xdr:cNvPr>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634" name="フローチャート: 判断 633">
          <a:extLst>
            <a:ext uri="{FF2B5EF4-FFF2-40B4-BE49-F238E27FC236}">
              <a16:creationId xmlns:a16="http://schemas.microsoft.com/office/drawing/2014/main" id="{00000000-0008-0000-0200-00007A020000}"/>
            </a:ext>
          </a:extLst>
        </xdr:cNvPr>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35" name="フローチャート: 判断 634">
          <a:extLst>
            <a:ext uri="{FF2B5EF4-FFF2-40B4-BE49-F238E27FC236}">
              <a16:creationId xmlns:a16="http://schemas.microsoft.com/office/drawing/2014/main" id="{00000000-0008-0000-0200-00007B020000}"/>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36" name="フローチャート: 判断 635">
          <a:extLst>
            <a:ext uri="{FF2B5EF4-FFF2-40B4-BE49-F238E27FC236}">
              <a16:creationId xmlns:a16="http://schemas.microsoft.com/office/drawing/2014/main" id="{00000000-0008-0000-0200-00007C020000}"/>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158206</xdr:rowOff>
    </xdr:from>
    <xdr:to>
      <xdr:col>67</xdr:col>
      <xdr:colOff>101600</xdr:colOff>
      <xdr:row>59</xdr:row>
      <xdr:rowOff>88356</xdr:rowOff>
    </xdr:to>
    <xdr:sp macro="" textlink="">
      <xdr:nvSpPr>
        <xdr:cNvPr id="642" name="楕円 641">
          <a:extLst>
            <a:ext uri="{FF2B5EF4-FFF2-40B4-BE49-F238E27FC236}">
              <a16:creationId xmlns:a16="http://schemas.microsoft.com/office/drawing/2014/main" id="{00000000-0008-0000-0200-000082020000}"/>
            </a:ext>
          </a:extLst>
        </xdr:cNvPr>
        <xdr:cNvSpPr/>
      </xdr:nvSpPr>
      <xdr:spPr>
        <a:xfrm>
          <a:off x="12763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78757</xdr:rowOff>
    </xdr:from>
    <xdr:ext cx="405111" cy="259045"/>
    <xdr:sp macro="" textlink="">
      <xdr:nvSpPr>
        <xdr:cNvPr id="643" name="n_1aveValue【保健センター・保健所】&#10;有形固定資産減価償却率">
          <a:extLst>
            <a:ext uri="{FF2B5EF4-FFF2-40B4-BE49-F238E27FC236}">
              <a16:creationId xmlns:a16="http://schemas.microsoft.com/office/drawing/2014/main" id="{00000000-0008-0000-0200-000083020000}"/>
            </a:ext>
          </a:extLst>
        </xdr:cNvPr>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644" name="n_2aveValue【保健センター・保健所】&#10;有形固定資産減価償却率">
          <a:extLst>
            <a:ext uri="{FF2B5EF4-FFF2-40B4-BE49-F238E27FC236}">
              <a16:creationId xmlns:a16="http://schemas.microsoft.com/office/drawing/2014/main" id="{00000000-0008-0000-0200-000084020000}"/>
            </a:ext>
          </a:extLst>
        </xdr:cNvPr>
        <xdr:cNvSpPr txBox="1"/>
      </xdr:nvSpPr>
      <xdr:spPr>
        <a:xfrm>
          <a:off x="14389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45" name="n_3aveValue【保健センター・保健所】&#10;有形固定資産減価償却率">
          <a:extLst>
            <a:ext uri="{FF2B5EF4-FFF2-40B4-BE49-F238E27FC236}">
              <a16:creationId xmlns:a16="http://schemas.microsoft.com/office/drawing/2014/main" id="{00000000-0008-0000-0200-000085020000}"/>
            </a:ext>
          </a:extLst>
        </xdr:cNvPr>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646" name="n_4aveValue【保健センター・保健所】&#10;有形固定資産減価償却率">
          <a:extLst>
            <a:ext uri="{FF2B5EF4-FFF2-40B4-BE49-F238E27FC236}">
              <a16:creationId xmlns:a16="http://schemas.microsoft.com/office/drawing/2014/main" id="{00000000-0008-0000-0200-000086020000}"/>
            </a:ext>
          </a:extLst>
        </xdr:cNvPr>
        <xdr:cNvSpPr txBox="1"/>
      </xdr:nvSpPr>
      <xdr:spPr>
        <a:xfrm>
          <a:off x="12611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104883</xdr:rowOff>
    </xdr:from>
    <xdr:ext cx="405111" cy="259045"/>
    <xdr:sp macro="" textlink="">
      <xdr:nvSpPr>
        <xdr:cNvPr id="647" name="n_4mainValue【保健センター・保健所】&#10;有形固定資産減価償却率">
          <a:extLst>
            <a:ext uri="{FF2B5EF4-FFF2-40B4-BE49-F238E27FC236}">
              <a16:creationId xmlns:a16="http://schemas.microsoft.com/office/drawing/2014/main" id="{00000000-0008-0000-0200-000087020000}"/>
            </a:ext>
          </a:extLst>
        </xdr:cNvPr>
        <xdr:cNvSpPr txBox="1"/>
      </xdr:nvSpPr>
      <xdr:spPr>
        <a:xfrm>
          <a:off x="12611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8" name="正方形/長方形 647">
          <a:extLst>
            <a:ext uri="{FF2B5EF4-FFF2-40B4-BE49-F238E27FC236}">
              <a16:creationId xmlns:a16="http://schemas.microsoft.com/office/drawing/2014/main" id="{00000000-0008-0000-0200-00008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9" name="正方形/長方形 648">
          <a:extLst>
            <a:ext uri="{FF2B5EF4-FFF2-40B4-BE49-F238E27FC236}">
              <a16:creationId xmlns:a16="http://schemas.microsoft.com/office/drawing/2014/main" id="{00000000-0008-0000-0200-00008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0" name="正方形/長方形 649">
          <a:extLst>
            <a:ext uri="{FF2B5EF4-FFF2-40B4-BE49-F238E27FC236}">
              <a16:creationId xmlns:a16="http://schemas.microsoft.com/office/drawing/2014/main" id="{00000000-0008-0000-0200-00008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1" name="正方形/長方形 650">
          <a:extLst>
            <a:ext uri="{FF2B5EF4-FFF2-40B4-BE49-F238E27FC236}">
              <a16:creationId xmlns:a16="http://schemas.microsoft.com/office/drawing/2014/main" id="{00000000-0008-0000-0200-00008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2" name="正方形/長方形 651">
          <a:extLst>
            <a:ext uri="{FF2B5EF4-FFF2-40B4-BE49-F238E27FC236}">
              <a16:creationId xmlns:a16="http://schemas.microsoft.com/office/drawing/2014/main" id="{00000000-0008-0000-0200-00008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3" name="正方形/長方形 652">
          <a:extLst>
            <a:ext uri="{FF2B5EF4-FFF2-40B4-BE49-F238E27FC236}">
              <a16:creationId xmlns:a16="http://schemas.microsoft.com/office/drawing/2014/main" id="{00000000-0008-0000-0200-00008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4" name="正方形/長方形 653">
          <a:extLst>
            <a:ext uri="{FF2B5EF4-FFF2-40B4-BE49-F238E27FC236}">
              <a16:creationId xmlns:a16="http://schemas.microsoft.com/office/drawing/2014/main" id="{00000000-0008-0000-0200-00008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5" name="正方形/長方形 654">
          <a:extLst>
            <a:ext uri="{FF2B5EF4-FFF2-40B4-BE49-F238E27FC236}">
              <a16:creationId xmlns:a16="http://schemas.microsoft.com/office/drawing/2014/main" id="{00000000-0008-0000-0200-00008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0" name="【保健センター・保健所】&#10;一人当たり面積グラフ枠">
          <a:extLst>
            <a:ext uri="{FF2B5EF4-FFF2-40B4-BE49-F238E27FC236}">
              <a16:creationId xmlns:a16="http://schemas.microsoft.com/office/drawing/2014/main" id="{00000000-0008-0000-0200-00009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72" name="【保健センター・保健所】&#10;一人当たり面積最小値テキスト">
          <a:extLst>
            <a:ext uri="{FF2B5EF4-FFF2-40B4-BE49-F238E27FC236}">
              <a16:creationId xmlns:a16="http://schemas.microsoft.com/office/drawing/2014/main" id="{00000000-0008-0000-0200-0000A002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74" name="【保健センター・保健所】&#10;一人当たり面積最大値テキスト">
          <a:extLst>
            <a:ext uri="{FF2B5EF4-FFF2-40B4-BE49-F238E27FC236}">
              <a16:creationId xmlns:a16="http://schemas.microsoft.com/office/drawing/2014/main" id="{00000000-0008-0000-0200-0000A2020000}"/>
            </a:ext>
          </a:extLst>
        </xdr:cNvPr>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45737</xdr:rowOff>
    </xdr:from>
    <xdr:ext cx="469744" cy="259045"/>
    <xdr:sp macro="" textlink="">
      <xdr:nvSpPr>
        <xdr:cNvPr id="676" name="【保健センター・保健所】&#10;一人当たり面積平均値テキスト">
          <a:extLst>
            <a:ext uri="{FF2B5EF4-FFF2-40B4-BE49-F238E27FC236}">
              <a16:creationId xmlns:a16="http://schemas.microsoft.com/office/drawing/2014/main" id="{00000000-0008-0000-0200-0000A4020000}"/>
            </a:ext>
          </a:extLst>
        </xdr:cNvPr>
        <xdr:cNvSpPr txBox="1"/>
      </xdr:nvSpPr>
      <xdr:spPr>
        <a:xfrm>
          <a:off x="22199600" y="10675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77" name="フローチャート: 判断 676">
          <a:extLst>
            <a:ext uri="{FF2B5EF4-FFF2-40B4-BE49-F238E27FC236}">
              <a16:creationId xmlns:a16="http://schemas.microsoft.com/office/drawing/2014/main" id="{00000000-0008-0000-0200-0000A5020000}"/>
            </a:ext>
          </a:extLst>
        </xdr:cNvPr>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78" name="フローチャート: 判断 677">
          <a:extLst>
            <a:ext uri="{FF2B5EF4-FFF2-40B4-BE49-F238E27FC236}">
              <a16:creationId xmlns:a16="http://schemas.microsoft.com/office/drawing/2014/main" id="{00000000-0008-0000-0200-0000A6020000}"/>
            </a:ext>
          </a:extLst>
        </xdr:cNvPr>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79" name="フローチャート: 判断 678">
          <a:extLst>
            <a:ext uri="{FF2B5EF4-FFF2-40B4-BE49-F238E27FC236}">
              <a16:creationId xmlns:a16="http://schemas.microsoft.com/office/drawing/2014/main" id="{00000000-0008-0000-0200-0000A7020000}"/>
            </a:ext>
          </a:extLst>
        </xdr:cNvPr>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680" name="フローチャート: 判断 679">
          <a:extLst>
            <a:ext uri="{FF2B5EF4-FFF2-40B4-BE49-F238E27FC236}">
              <a16:creationId xmlns:a16="http://schemas.microsoft.com/office/drawing/2014/main" id="{00000000-0008-0000-0200-0000A8020000}"/>
            </a:ext>
          </a:extLst>
        </xdr:cNvPr>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681" name="フローチャート: 判断 680">
          <a:extLst>
            <a:ext uri="{FF2B5EF4-FFF2-40B4-BE49-F238E27FC236}">
              <a16:creationId xmlns:a16="http://schemas.microsoft.com/office/drawing/2014/main" id="{00000000-0008-0000-0200-0000A9020000}"/>
            </a:ext>
          </a:extLst>
        </xdr:cNvPr>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63</xdr:row>
      <xdr:rowOff>93980</xdr:rowOff>
    </xdr:from>
    <xdr:to>
      <xdr:col>98</xdr:col>
      <xdr:colOff>38100</xdr:colOff>
      <xdr:row>64</xdr:row>
      <xdr:rowOff>24130</xdr:rowOff>
    </xdr:to>
    <xdr:sp macro="" textlink="">
      <xdr:nvSpPr>
        <xdr:cNvPr id="687" name="楕円 686">
          <a:extLst>
            <a:ext uri="{FF2B5EF4-FFF2-40B4-BE49-F238E27FC236}">
              <a16:creationId xmlns:a16="http://schemas.microsoft.com/office/drawing/2014/main" id="{00000000-0008-0000-0200-0000AF020000}"/>
            </a:ext>
          </a:extLst>
        </xdr:cNvPr>
        <xdr:cNvSpPr/>
      </xdr:nvSpPr>
      <xdr:spPr>
        <a:xfrm>
          <a:off x="18605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21607</xdr:rowOff>
    </xdr:from>
    <xdr:ext cx="469744" cy="259045"/>
    <xdr:sp macro="" textlink="">
      <xdr:nvSpPr>
        <xdr:cNvPr id="688" name="n_1aveValue【保健センター・保健所】&#10;一人当たり面積">
          <a:extLst>
            <a:ext uri="{FF2B5EF4-FFF2-40B4-BE49-F238E27FC236}">
              <a16:creationId xmlns:a16="http://schemas.microsoft.com/office/drawing/2014/main" id="{00000000-0008-0000-0200-0000B0020000}"/>
            </a:ext>
          </a:extLst>
        </xdr:cNvPr>
        <xdr:cNvSpPr txBox="1"/>
      </xdr:nvSpPr>
      <xdr:spPr>
        <a:xfrm>
          <a:off x="21075727"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166387</xdr:rowOff>
    </xdr:from>
    <xdr:ext cx="469744" cy="259045"/>
    <xdr:sp macro="" textlink="">
      <xdr:nvSpPr>
        <xdr:cNvPr id="689" name="n_2aveValue【保健センター・保健所】&#10;一人当たり面積">
          <a:extLst>
            <a:ext uri="{FF2B5EF4-FFF2-40B4-BE49-F238E27FC236}">
              <a16:creationId xmlns:a16="http://schemas.microsoft.com/office/drawing/2014/main" id="{00000000-0008-0000-0200-0000B1020000}"/>
            </a:ext>
          </a:extLst>
        </xdr:cNvPr>
        <xdr:cNvSpPr txBox="1"/>
      </xdr:nvSpPr>
      <xdr:spPr>
        <a:xfrm>
          <a:off x="201994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40657</xdr:rowOff>
    </xdr:from>
    <xdr:ext cx="469744" cy="259045"/>
    <xdr:sp macro="" textlink="">
      <xdr:nvSpPr>
        <xdr:cNvPr id="690" name="n_3aveValue【保健センター・保健所】&#10;一人当たり面積">
          <a:extLst>
            <a:ext uri="{FF2B5EF4-FFF2-40B4-BE49-F238E27FC236}">
              <a16:creationId xmlns:a16="http://schemas.microsoft.com/office/drawing/2014/main" id="{00000000-0008-0000-0200-0000B2020000}"/>
            </a:ext>
          </a:extLst>
        </xdr:cNvPr>
        <xdr:cNvSpPr txBox="1"/>
      </xdr:nvSpPr>
      <xdr:spPr>
        <a:xfrm>
          <a:off x="19310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691" name="n_4aveValue【保健センター・保健所】&#10;一人当たり面積">
          <a:extLst>
            <a:ext uri="{FF2B5EF4-FFF2-40B4-BE49-F238E27FC236}">
              <a16:creationId xmlns:a16="http://schemas.microsoft.com/office/drawing/2014/main" id="{00000000-0008-0000-0200-0000B3020000}"/>
            </a:ext>
          </a:extLst>
        </xdr:cNvPr>
        <xdr:cNvSpPr txBox="1"/>
      </xdr:nvSpPr>
      <xdr:spPr>
        <a:xfrm>
          <a:off x="18421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15257</xdr:rowOff>
    </xdr:from>
    <xdr:ext cx="469744" cy="259045"/>
    <xdr:sp macro="" textlink="">
      <xdr:nvSpPr>
        <xdr:cNvPr id="692" name="n_4mainValue【保健センター・保健所】&#10;一人当たり面積">
          <a:extLst>
            <a:ext uri="{FF2B5EF4-FFF2-40B4-BE49-F238E27FC236}">
              <a16:creationId xmlns:a16="http://schemas.microsoft.com/office/drawing/2014/main" id="{00000000-0008-0000-0200-0000B4020000}"/>
            </a:ext>
          </a:extLst>
        </xdr:cNvPr>
        <xdr:cNvSpPr txBox="1"/>
      </xdr:nvSpPr>
      <xdr:spPr>
        <a:xfrm>
          <a:off x="184214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3" name="正方形/長方形 692">
          <a:extLst>
            <a:ext uri="{FF2B5EF4-FFF2-40B4-BE49-F238E27FC236}">
              <a16:creationId xmlns:a16="http://schemas.microsoft.com/office/drawing/2014/main" id="{00000000-0008-0000-0200-0000B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4" name="正方形/長方形 693">
          <a:extLst>
            <a:ext uri="{FF2B5EF4-FFF2-40B4-BE49-F238E27FC236}">
              <a16:creationId xmlns:a16="http://schemas.microsoft.com/office/drawing/2014/main" id="{00000000-0008-0000-0200-0000B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5" name="正方形/長方形 694">
          <a:extLst>
            <a:ext uri="{FF2B5EF4-FFF2-40B4-BE49-F238E27FC236}">
              <a16:creationId xmlns:a16="http://schemas.microsoft.com/office/drawing/2014/main" id="{00000000-0008-0000-0200-0000B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6" name="正方形/長方形 695">
          <a:extLst>
            <a:ext uri="{FF2B5EF4-FFF2-40B4-BE49-F238E27FC236}">
              <a16:creationId xmlns:a16="http://schemas.microsoft.com/office/drawing/2014/main" id="{00000000-0008-0000-0200-0000B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7" name="正方形/長方形 696">
          <a:extLst>
            <a:ext uri="{FF2B5EF4-FFF2-40B4-BE49-F238E27FC236}">
              <a16:creationId xmlns:a16="http://schemas.microsoft.com/office/drawing/2014/main" id="{00000000-0008-0000-0200-0000B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8" name="正方形/長方形 697">
          <a:extLst>
            <a:ext uri="{FF2B5EF4-FFF2-40B4-BE49-F238E27FC236}">
              <a16:creationId xmlns:a16="http://schemas.microsoft.com/office/drawing/2014/main" id="{00000000-0008-0000-0200-0000B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9" name="正方形/長方形 698">
          <a:extLst>
            <a:ext uri="{FF2B5EF4-FFF2-40B4-BE49-F238E27FC236}">
              <a16:creationId xmlns:a16="http://schemas.microsoft.com/office/drawing/2014/main" id="{00000000-0008-0000-0200-0000B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0" name="正方形/長方形 699">
          <a:extLst>
            <a:ext uri="{FF2B5EF4-FFF2-40B4-BE49-F238E27FC236}">
              <a16:creationId xmlns:a16="http://schemas.microsoft.com/office/drawing/2014/main" id="{00000000-0008-0000-0200-0000B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5" name="【消防施設】&#10;有形固定資産減価償却率グラフ枠">
          <a:extLst>
            <a:ext uri="{FF2B5EF4-FFF2-40B4-BE49-F238E27FC236}">
              <a16:creationId xmlns:a16="http://schemas.microsoft.com/office/drawing/2014/main" id="{00000000-0008-0000-0200-0000C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17" name="【消防施設】&#10;有形固定資産減価償却率最小値テキスト">
          <a:extLst>
            <a:ext uri="{FF2B5EF4-FFF2-40B4-BE49-F238E27FC236}">
              <a16:creationId xmlns:a16="http://schemas.microsoft.com/office/drawing/2014/main" id="{00000000-0008-0000-0200-0000CD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19" name="【消防施設】&#10;有形固定資産減価償却率最大値テキスト">
          <a:extLst>
            <a:ext uri="{FF2B5EF4-FFF2-40B4-BE49-F238E27FC236}">
              <a16:creationId xmlns:a16="http://schemas.microsoft.com/office/drawing/2014/main" id="{00000000-0008-0000-0200-0000CF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721" name="【消防施設】&#10;有形固定資産減価償却率平均値テキスト">
          <a:extLst>
            <a:ext uri="{FF2B5EF4-FFF2-40B4-BE49-F238E27FC236}">
              <a16:creationId xmlns:a16="http://schemas.microsoft.com/office/drawing/2014/main" id="{00000000-0008-0000-0200-0000D1020000}"/>
            </a:ext>
          </a:extLst>
        </xdr:cNvPr>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22" name="フローチャート: 判断 721">
          <a:extLst>
            <a:ext uri="{FF2B5EF4-FFF2-40B4-BE49-F238E27FC236}">
              <a16:creationId xmlns:a16="http://schemas.microsoft.com/office/drawing/2014/main" id="{00000000-0008-0000-0200-0000D2020000}"/>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723" name="フローチャート: 判断 722">
          <a:extLst>
            <a:ext uri="{FF2B5EF4-FFF2-40B4-BE49-F238E27FC236}">
              <a16:creationId xmlns:a16="http://schemas.microsoft.com/office/drawing/2014/main" id="{00000000-0008-0000-0200-0000D3020000}"/>
            </a:ext>
          </a:extLst>
        </xdr:cNvPr>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724" name="フローチャート: 判断 723">
          <a:extLst>
            <a:ext uri="{FF2B5EF4-FFF2-40B4-BE49-F238E27FC236}">
              <a16:creationId xmlns:a16="http://schemas.microsoft.com/office/drawing/2014/main" id="{00000000-0008-0000-0200-0000D4020000}"/>
            </a:ext>
          </a:extLst>
        </xdr:cNvPr>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725" name="フローチャート: 判断 724">
          <a:extLst>
            <a:ext uri="{FF2B5EF4-FFF2-40B4-BE49-F238E27FC236}">
              <a16:creationId xmlns:a16="http://schemas.microsoft.com/office/drawing/2014/main" id="{00000000-0008-0000-0200-0000D5020000}"/>
            </a:ext>
          </a:extLst>
        </xdr:cNvPr>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726" name="フローチャート: 判断 725">
          <a:extLst>
            <a:ext uri="{FF2B5EF4-FFF2-40B4-BE49-F238E27FC236}">
              <a16:creationId xmlns:a16="http://schemas.microsoft.com/office/drawing/2014/main" id="{00000000-0008-0000-0200-0000D6020000}"/>
            </a:ext>
          </a:extLst>
        </xdr:cNvPr>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92711</xdr:rowOff>
    </xdr:from>
    <xdr:to>
      <xdr:col>85</xdr:col>
      <xdr:colOff>177800</xdr:colOff>
      <xdr:row>83</xdr:row>
      <xdr:rowOff>22861</xdr:rowOff>
    </xdr:to>
    <xdr:sp macro="" textlink="">
      <xdr:nvSpPr>
        <xdr:cNvPr id="732" name="楕円 731">
          <a:extLst>
            <a:ext uri="{FF2B5EF4-FFF2-40B4-BE49-F238E27FC236}">
              <a16:creationId xmlns:a16="http://schemas.microsoft.com/office/drawing/2014/main" id="{00000000-0008-0000-0200-0000DC020000}"/>
            </a:ext>
          </a:extLst>
        </xdr:cNvPr>
        <xdr:cNvSpPr/>
      </xdr:nvSpPr>
      <xdr:spPr>
        <a:xfrm>
          <a:off x="16268700" y="1415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71138</xdr:rowOff>
    </xdr:from>
    <xdr:ext cx="405111" cy="259045"/>
    <xdr:sp macro="" textlink="">
      <xdr:nvSpPr>
        <xdr:cNvPr id="733" name="【消防施設】&#10;有形固定資産減価償却率該当値テキスト">
          <a:extLst>
            <a:ext uri="{FF2B5EF4-FFF2-40B4-BE49-F238E27FC236}">
              <a16:creationId xmlns:a16="http://schemas.microsoft.com/office/drawing/2014/main" id="{00000000-0008-0000-0200-0000DD020000}"/>
            </a:ext>
          </a:extLst>
        </xdr:cNvPr>
        <xdr:cNvSpPr txBox="1"/>
      </xdr:nvSpPr>
      <xdr:spPr>
        <a:xfrm>
          <a:off x="16357600" y="1413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85089</xdr:rowOff>
    </xdr:from>
    <xdr:to>
      <xdr:col>81</xdr:col>
      <xdr:colOff>101600</xdr:colOff>
      <xdr:row>83</xdr:row>
      <xdr:rowOff>15239</xdr:rowOff>
    </xdr:to>
    <xdr:sp macro="" textlink="">
      <xdr:nvSpPr>
        <xdr:cNvPr id="734" name="楕円 733">
          <a:extLst>
            <a:ext uri="{FF2B5EF4-FFF2-40B4-BE49-F238E27FC236}">
              <a16:creationId xmlns:a16="http://schemas.microsoft.com/office/drawing/2014/main" id="{00000000-0008-0000-0200-0000DE020000}"/>
            </a:ext>
          </a:extLst>
        </xdr:cNvPr>
        <xdr:cNvSpPr/>
      </xdr:nvSpPr>
      <xdr:spPr>
        <a:xfrm>
          <a:off x="15430500" y="1414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135889</xdr:rowOff>
    </xdr:from>
    <xdr:to>
      <xdr:col>85</xdr:col>
      <xdr:colOff>127000</xdr:colOff>
      <xdr:row>82</xdr:row>
      <xdr:rowOff>143511</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15481300" y="141947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76200</xdr:rowOff>
    </xdr:from>
    <xdr:to>
      <xdr:col>76</xdr:col>
      <xdr:colOff>165100</xdr:colOff>
      <xdr:row>83</xdr:row>
      <xdr:rowOff>6350</xdr:rowOff>
    </xdr:to>
    <xdr:sp macro="" textlink="">
      <xdr:nvSpPr>
        <xdr:cNvPr id="736" name="楕円 735">
          <a:extLst>
            <a:ext uri="{FF2B5EF4-FFF2-40B4-BE49-F238E27FC236}">
              <a16:creationId xmlns:a16="http://schemas.microsoft.com/office/drawing/2014/main" id="{00000000-0008-0000-0200-0000E0020000}"/>
            </a:ext>
          </a:extLst>
        </xdr:cNvPr>
        <xdr:cNvSpPr/>
      </xdr:nvSpPr>
      <xdr:spPr>
        <a:xfrm>
          <a:off x="145415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127000</xdr:rowOff>
    </xdr:from>
    <xdr:to>
      <xdr:col>81</xdr:col>
      <xdr:colOff>50800</xdr:colOff>
      <xdr:row>82</xdr:row>
      <xdr:rowOff>135889</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4592300" y="14185900"/>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69850</xdr:rowOff>
    </xdr:from>
    <xdr:to>
      <xdr:col>72</xdr:col>
      <xdr:colOff>38100</xdr:colOff>
      <xdr:row>83</xdr:row>
      <xdr:rowOff>0</xdr:rowOff>
    </xdr:to>
    <xdr:sp macro="" textlink="">
      <xdr:nvSpPr>
        <xdr:cNvPr id="738" name="楕円 737">
          <a:extLst>
            <a:ext uri="{FF2B5EF4-FFF2-40B4-BE49-F238E27FC236}">
              <a16:creationId xmlns:a16="http://schemas.microsoft.com/office/drawing/2014/main" id="{00000000-0008-0000-0200-0000E2020000}"/>
            </a:ext>
          </a:extLst>
        </xdr:cNvPr>
        <xdr:cNvSpPr/>
      </xdr:nvSpPr>
      <xdr:spPr>
        <a:xfrm>
          <a:off x="13652500" y="1412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120650</xdr:rowOff>
    </xdr:from>
    <xdr:to>
      <xdr:col>76</xdr:col>
      <xdr:colOff>114300</xdr:colOff>
      <xdr:row>82</xdr:row>
      <xdr:rowOff>127000</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3703300" y="1417955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138430</xdr:rowOff>
    </xdr:from>
    <xdr:to>
      <xdr:col>67</xdr:col>
      <xdr:colOff>101600</xdr:colOff>
      <xdr:row>80</xdr:row>
      <xdr:rowOff>68580</xdr:rowOff>
    </xdr:to>
    <xdr:sp macro="" textlink="">
      <xdr:nvSpPr>
        <xdr:cNvPr id="740" name="楕円 739">
          <a:extLst>
            <a:ext uri="{FF2B5EF4-FFF2-40B4-BE49-F238E27FC236}">
              <a16:creationId xmlns:a16="http://schemas.microsoft.com/office/drawing/2014/main" id="{00000000-0008-0000-0200-0000E4020000}"/>
            </a:ext>
          </a:extLst>
        </xdr:cNvPr>
        <xdr:cNvSpPr/>
      </xdr:nvSpPr>
      <xdr:spPr>
        <a:xfrm>
          <a:off x="12763500" y="1368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17780</xdr:rowOff>
    </xdr:from>
    <xdr:to>
      <xdr:col>71</xdr:col>
      <xdr:colOff>177800</xdr:colOff>
      <xdr:row>82</xdr:row>
      <xdr:rowOff>120650</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2814300" y="13733780"/>
          <a:ext cx="889000" cy="4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115588</xdr:rowOff>
    </xdr:from>
    <xdr:ext cx="405111" cy="259045"/>
    <xdr:sp macro="" textlink="">
      <xdr:nvSpPr>
        <xdr:cNvPr id="742" name="n_1aveValue【消防施設】&#10;有形固定資産減価償却率">
          <a:extLst>
            <a:ext uri="{FF2B5EF4-FFF2-40B4-BE49-F238E27FC236}">
              <a16:creationId xmlns:a16="http://schemas.microsoft.com/office/drawing/2014/main" id="{00000000-0008-0000-0200-0000E6020000}"/>
            </a:ext>
          </a:extLst>
        </xdr:cNvPr>
        <xdr:cNvSpPr txBox="1"/>
      </xdr:nvSpPr>
      <xdr:spPr>
        <a:xfrm>
          <a:off x="15266044" y="1383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128288</xdr:rowOff>
    </xdr:from>
    <xdr:ext cx="405111" cy="259045"/>
    <xdr:sp macro="" textlink="">
      <xdr:nvSpPr>
        <xdr:cNvPr id="743" name="n_2aveValue【消防施設】&#10;有形固定資産減価償却率">
          <a:extLst>
            <a:ext uri="{FF2B5EF4-FFF2-40B4-BE49-F238E27FC236}">
              <a16:creationId xmlns:a16="http://schemas.microsoft.com/office/drawing/2014/main" id="{00000000-0008-0000-0200-0000E7020000}"/>
            </a:ext>
          </a:extLst>
        </xdr:cNvPr>
        <xdr:cNvSpPr txBox="1"/>
      </xdr:nvSpPr>
      <xdr:spPr>
        <a:xfrm>
          <a:off x="14389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142257</xdr:rowOff>
    </xdr:from>
    <xdr:ext cx="405111" cy="259045"/>
    <xdr:sp macro="" textlink="">
      <xdr:nvSpPr>
        <xdr:cNvPr id="744" name="n_3aveValue【消防施設】&#10;有形固定資産減価償却率">
          <a:extLst>
            <a:ext uri="{FF2B5EF4-FFF2-40B4-BE49-F238E27FC236}">
              <a16:creationId xmlns:a16="http://schemas.microsoft.com/office/drawing/2014/main" id="{00000000-0008-0000-0200-0000E8020000}"/>
            </a:ext>
          </a:extLst>
        </xdr:cNvPr>
        <xdr:cNvSpPr txBox="1"/>
      </xdr:nvSpPr>
      <xdr:spPr>
        <a:xfrm>
          <a:off x="13500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151147</xdr:rowOff>
    </xdr:from>
    <xdr:ext cx="405111" cy="259045"/>
    <xdr:sp macro="" textlink="">
      <xdr:nvSpPr>
        <xdr:cNvPr id="745" name="n_4aveValue【消防施設】&#10;有形固定資産減価償却率">
          <a:extLst>
            <a:ext uri="{FF2B5EF4-FFF2-40B4-BE49-F238E27FC236}">
              <a16:creationId xmlns:a16="http://schemas.microsoft.com/office/drawing/2014/main" id="{00000000-0008-0000-0200-0000E9020000}"/>
            </a:ext>
          </a:extLst>
        </xdr:cNvPr>
        <xdr:cNvSpPr txBox="1"/>
      </xdr:nvSpPr>
      <xdr:spPr>
        <a:xfrm>
          <a:off x="12611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6366</xdr:rowOff>
    </xdr:from>
    <xdr:ext cx="405111" cy="259045"/>
    <xdr:sp macro="" textlink="">
      <xdr:nvSpPr>
        <xdr:cNvPr id="746" name="n_1mainValue【消防施設】&#10;有形固定資産減価償却率">
          <a:extLst>
            <a:ext uri="{FF2B5EF4-FFF2-40B4-BE49-F238E27FC236}">
              <a16:creationId xmlns:a16="http://schemas.microsoft.com/office/drawing/2014/main" id="{00000000-0008-0000-0200-0000EA020000}"/>
            </a:ext>
          </a:extLst>
        </xdr:cNvPr>
        <xdr:cNvSpPr txBox="1"/>
      </xdr:nvSpPr>
      <xdr:spPr>
        <a:xfrm>
          <a:off x="15266044" y="14236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168927</xdr:rowOff>
    </xdr:from>
    <xdr:ext cx="405111" cy="259045"/>
    <xdr:sp macro="" textlink="">
      <xdr:nvSpPr>
        <xdr:cNvPr id="747" name="n_2mainValue【消防施設】&#10;有形固定資産減価償却率">
          <a:extLst>
            <a:ext uri="{FF2B5EF4-FFF2-40B4-BE49-F238E27FC236}">
              <a16:creationId xmlns:a16="http://schemas.microsoft.com/office/drawing/2014/main" id="{00000000-0008-0000-0200-0000EB020000}"/>
            </a:ext>
          </a:extLst>
        </xdr:cNvPr>
        <xdr:cNvSpPr txBox="1"/>
      </xdr:nvSpPr>
      <xdr:spPr>
        <a:xfrm>
          <a:off x="14389744" y="1422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162577</xdr:rowOff>
    </xdr:from>
    <xdr:ext cx="405111" cy="259045"/>
    <xdr:sp macro="" textlink="">
      <xdr:nvSpPr>
        <xdr:cNvPr id="748" name="n_3mainValue【消防施設】&#10;有形固定資産減価償却率">
          <a:extLst>
            <a:ext uri="{FF2B5EF4-FFF2-40B4-BE49-F238E27FC236}">
              <a16:creationId xmlns:a16="http://schemas.microsoft.com/office/drawing/2014/main" id="{00000000-0008-0000-0200-0000EC020000}"/>
            </a:ext>
          </a:extLst>
        </xdr:cNvPr>
        <xdr:cNvSpPr txBox="1"/>
      </xdr:nvSpPr>
      <xdr:spPr>
        <a:xfrm>
          <a:off x="13500744" y="1422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85107</xdr:rowOff>
    </xdr:from>
    <xdr:ext cx="405111" cy="259045"/>
    <xdr:sp macro="" textlink="">
      <xdr:nvSpPr>
        <xdr:cNvPr id="749" name="n_4mainValue【消防施設】&#10;有形固定資産減価償却率">
          <a:extLst>
            <a:ext uri="{FF2B5EF4-FFF2-40B4-BE49-F238E27FC236}">
              <a16:creationId xmlns:a16="http://schemas.microsoft.com/office/drawing/2014/main" id="{00000000-0008-0000-0200-0000ED020000}"/>
            </a:ext>
          </a:extLst>
        </xdr:cNvPr>
        <xdr:cNvSpPr txBox="1"/>
      </xdr:nvSpPr>
      <xdr:spPr>
        <a:xfrm>
          <a:off x="12611744" y="13458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0" name="正方形/長方形 749">
          <a:extLst>
            <a:ext uri="{FF2B5EF4-FFF2-40B4-BE49-F238E27FC236}">
              <a16:creationId xmlns:a16="http://schemas.microsoft.com/office/drawing/2014/main" id="{00000000-0008-0000-0200-0000E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1" name="正方形/長方形 750">
          <a:extLst>
            <a:ext uri="{FF2B5EF4-FFF2-40B4-BE49-F238E27FC236}">
              <a16:creationId xmlns:a16="http://schemas.microsoft.com/office/drawing/2014/main" id="{00000000-0008-0000-0200-0000E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2" name="正方形/長方形 751">
          <a:extLst>
            <a:ext uri="{FF2B5EF4-FFF2-40B4-BE49-F238E27FC236}">
              <a16:creationId xmlns:a16="http://schemas.microsoft.com/office/drawing/2014/main" id="{00000000-0008-0000-0200-0000F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3" name="正方形/長方形 752">
          <a:extLst>
            <a:ext uri="{FF2B5EF4-FFF2-40B4-BE49-F238E27FC236}">
              <a16:creationId xmlns:a16="http://schemas.microsoft.com/office/drawing/2014/main" id="{00000000-0008-0000-0200-0000F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4" name="正方形/長方形 753">
          <a:extLst>
            <a:ext uri="{FF2B5EF4-FFF2-40B4-BE49-F238E27FC236}">
              <a16:creationId xmlns:a16="http://schemas.microsoft.com/office/drawing/2014/main" id="{00000000-0008-0000-0200-0000F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5" name="正方形/長方形 754">
          <a:extLst>
            <a:ext uri="{FF2B5EF4-FFF2-40B4-BE49-F238E27FC236}">
              <a16:creationId xmlns:a16="http://schemas.microsoft.com/office/drawing/2014/main" id="{00000000-0008-0000-0200-0000F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6" name="正方形/長方形 755">
          <a:extLst>
            <a:ext uri="{FF2B5EF4-FFF2-40B4-BE49-F238E27FC236}">
              <a16:creationId xmlns:a16="http://schemas.microsoft.com/office/drawing/2014/main" id="{00000000-0008-0000-0200-0000F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7" name="正方形/長方形 756">
          <a:extLst>
            <a:ext uri="{FF2B5EF4-FFF2-40B4-BE49-F238E27FC236}">
              <a16:creationId xmlns:a16="http://schemas.microsoft.com/office/drawing/2014/main" id="{00000000-0008-0000-0200-0000F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64" name="直線コネクタ 763">
          <a:extLst>
            <a:ext uri="{FF2B5EF4-FFF2-40B4-BE49-F238E27FC236}">
              <a16:creationId xmlns:a16="http://schemas.microsoft.com/office/drawing/2014/main" id="{00000000-0008-0000-0200-0000FC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8" name="直線コネクタ 767">
          <a:extLst>
            <a:ext uri="{FF2B5EF4-FFF2-40B4-BE49-F238E27FC236}">
              <a16:creationId xmlns:a16="http://schemas.microsoft.com/office/drawing/2014/main" id="{00000000-0008-0000-0200-000000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69" name="テキスト ボックス 768">
          <a:extLst>
            <a:ext uri="{FF2B5EF4-FFF2-40B4-BE49-F238E27FC236}">
              <a16:creationId xmlns:a16="http://schemas.microsoft.com/office/drawing/2014/main" id="{00000000-0008-0000-0200-000001030000}"/>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0" name="直線コネクタ 769">
          <a:extLst>
            <a:ext uri="{FF2B5EF4-FFF2-40B4-BE49-F238E27FC236}">
              <a16:creationId xmlns:a16="http://schemas.microsoft.com/office/drawing/2014/main" id="{00000000-0008-0000-0200-000002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71" name="テキスト ボックス 770">
          <a:extLst>
            <a:ext uri="{FF2B5EF4-FFF2-40B4-BE49-F238E27FC236}">
              <a16:creationId xmlns:a16="http://schemas.microsoft.com/office/drawing/2014/main" id="{00000000-0008-0000-0200-000003030000}"/>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2" name="【消防施設】&#10;一人当たり面積グラフ枠">
          <a:extLst>
            <a:ext uri="{FF2B5EF4-FFF2-40B4-BE49-F238E27FC236}">
              <a16:creationId xmlns:a16="http://schemas.microsoft.com/office/drawing/2014/main" id="{00000000-0008-0000-0200-000004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774" name="【消防施設】&#10;一人当たり面積最小値テキスト">
          <a:extLst>
            <a:ext uri="{FF2B5EF4-FFF2-40B4-BE49-F238E27FC236}">
              <a16:creationId xmlns:a16="http://schemas.microsoft.com/office/drawing/2014/main" id="{00000000-0008-0000-0200-000006030000}"/>
            </a:ext>
          </a:extLst>
        </xdr:cNvPr>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776" name="【消防施設】&#10;一人当たり面積最大値テキスト">
          <a:extLst>
            <a:ext uri="{FF2B5EF4-FFF2-40B4-BE49-F238E27FC236}">
              <a16:creationId xmlns:a16="http://schemas.microsoft.com/office/drawing/2014/main" id="{00000000-0008-0000-0200-000008030000}"/>
            </a:ext>
          </a:extLst>
        </xdr:cNvPr>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778" name="【消防施設】&#10;一人当たり面積平均値テキスト">
          <a:extLst>
            <a:ext uri="{FF2B5EF4-FFF2-40B4-BE49-F238E27FC236}">
              <a16:creationId xmlns:a16="http://schemas.microsoft.com/office/drawing/2014/main" id="{00000000-0008-0000-0200-00000A030000}"/>
            </a:ext>
          </a:extLst>
        </xdr:cNvPr>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779" name="フローチャート: 判断 778">
          <a:extLst>
            <a:ext uri="{FF2B5EF4-FFF2-40B4-BE49-F238E27FC236}">
              <a16:creationId xmlns:a16="http://schemas.microsoft.com/office/drawing/2014/main" id="{00000000-0008-0000-0200-00000B030000}"/>
            </a:ext>
          </a:extLst>
        </xdr:cNvPr>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780" name="フローチャート: 判断 779">
          <a:extLst>
            <a:ext uri="{FF2B5EF4-FFF2-40B4-BE49-F238E27FC236}">
              <a16:creationId xmlns:a16="http://schemas.microsoft.com/office/drawing/2014/main" id="{00000000-0008-0000-0200-00000C030000}"/>
            </a:ext>
          </a:extLst>
        </xdr:cNvPr>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781" name="フローチャート: 判断 780">
          <a:extLst>
            <a:ext uri="{FF2B5EF4-FFF2-40B4-BE49-F238E27FC236}">
              <a16:creationId xmlns:a16="http://schemas.microsoft.com/office/drawing/2014/main" id="{00000000-0008-0000-0200-00000D030000}"/>
            </a:ext>
          </a:extLst>
        </xdr:cNvPr>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782" name="フローチャート: 判断 781">
          <a:extLst>
            <a:ext uri="{FF2B5EF4-FFF2-40B4-BE49-F238E27FC236}">
              <a16:creationId xmlns:a16="http://schemas.microsoft.com/office/drawing/2014/main" id="{00000000-0008-0000-0200-00000E030000}"/>
            </a:ext>
          </a:extLst>
        </xdr:cNvPr>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783" name="フローチャート: 判断 782">
          <a:extLst>
            <a:ext uri="{FF2B5EF4-FFF2-40B4-BE49-F238E27FC236}">
              <a16:creationId xmlns:a16="http://schemas.microsoft.com/office/drawing/2014/main" id="{00000000-0008-0000-0200-00000F030000}"/>
            </a:ext>
          </a:extLst>
        </xdr:cNvPr>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4" name="テキスト ボックス 783">
          <a:extLst>
            <a:ext uri="{FF2B5EF4-FFF2-40B4-BE49-F238E27FC236}">
              <a16:creationId xmlns:a16="http://schemas.microsoft.com/office/drawing/2014/main" id="{00000000-0008-0000-0200-000010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6" name="テキスト ボックス 785">
          <a:extLst>
            <a:ext uri="{FF2B5EF4-FFF2-40B4-BE49-F238E27FC236}">
              <a16:creationId xmlns:a16="http://schemas.microsoft.com/office/drawing/2014/main" id="{00000000-0008-0000-0200-000012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7" name="テキスト ボックス 786">
          <a:extLst>
            <a:ext uri="{FF2B5EF4-FFF2-40B4-BE49-F238E27FC236}">
              <a16:creationId xmlns:a16="http://schemas.microsoft.com/office/drawing/2014/main" id="{00000000-0008-0000-0200-000013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8" name="テキスト ボックス 787">
          <a:extLst>
            <a:ext uri="{FF2B5EF4-FFF2-40B4-BE49-F238E27FC236}">
              <a16:creationId xmlns:a16="http://schemas.microsoft.com/office/drawing/2014/main" id="{00000000-0008-0000-0200-000014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62823</xdr:rowOff>
    </xdr:from>
    <xdr:to>
      <xdr:col>116</xdr:col>
      <xdr:colOff>114300</xdr:colOff>
      <xdr:row>86</xdr:row>
      <xdr:rowOff>164423</xdr:rowOff>
    </xdr:to>
    <xdr:sp macro="" textlink="">
      <xdr:nvSpPr>
        <xdr:cNvPr id="789" name="楕円 788">
          <a:extLst>
            <a:ext uri="{FF2B5EF4-FFF2-40B4-BE49-F238E27FC236}">
              <a16:creationId xmlns:a16="http://schemas.microsoft.com/office/drawing/2014/main" id="{00000000-0008-0000-0200-000015030000}"/>
            </a:ext>
          </a:extLst>
        </xdr:cNvPr>
        <xdr:cNvSpPr/>
      </xdr:nvSpPr>
      <xdr:spPr>
        <a:xfrm>
          <a:off x="22110700" y="148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34148</xdr:rowOff>
    </xdr:from>
    <xdr:ext cx="469744" cy="259045"/>
    <xdr:sp macro="" textlink="">
      <xdr:nvSpPr>
        <xdr:cNvPr id="790" name="【消防施設】&#10;一人当たり面積該当値テキスト">
          <a:extLst>
            <a:ext uri="{FF2B5EF4-FFF2-40B4-BE49-F238E27FC236}">
              <a16:creationId xmlns:a16="http://schemas.microsoft.com/office/drawing/2014/main" id="{00000000-0008-0000-0200-000016030000}"/>
            </a:ext>
          </a:extLst>
        </xdr:cNvPr>
        <xdr:cNvSpPr txBox="1"/>
      </xdr:nvSpPr>
      <xdr:spPr>
        <a:xfrm>
          <a:off x="22199600" y="1477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62852</xdr:rowOff>
    </xdr:from>
    <xdr:to>
      <xdr:col>112</xdr:col>
      <xdr:colOff>38100</xdr:colOff>
      <xdr:row>86</xdr:row>
      <xdr:rowOff>164452</xdr:rowOff>
    </xdr:to>
    <xdr:sp macro="" textlink="">
      <xdr:nvSpPr>
        <xdr:cNvPr id="791" name="楕円 790">
          <a:extLst>
            <a:ext uri="{FF2B5EF4-FFF2-40B4-BE49-F238E27FC236}">
              <a16:creationId xmlns:a16="http://schemas.microsoft.com/office/drawing/2014/main" id="{00000000-0008-0000-0200-000017030000}"/>
            </a:ext>
          </a:extLst>
        </xdr:cNvPr>
        <xdr:cNvSpPr/>
      </xdr:nvSpPr>
      <xdr:spPr>
        <a:xfrm>
          <a:off x="21272500" y="1480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113623</xdr:rowOff>
    </xdr:from>
    <xdr:to>
      <xdr:col>116</xdr:col>
      <xdr:colOff>63500</xdr:colOff>
      <xdr:row>86</xdr:row>
      <xdr:rowOff>113652</xdr:rowOff>
    </xdr:to>
    <xdr:cxnSp macro="">
      <xdr:nvCxnSpPr>
        <xdr:cNvPr id="792" name="直線コネクタ 791">
          <a:extLst>
            <a:ext uri="{FF2B5EF4-FFF2-40B4-BE49-F238E27FC236}">
              <a16:creationId xmlns:a16="http://schemas.microsoft.com/office/drawing/2014/main" id="{00000000-0008-0000-0200-000018030000}"/>
            </a:ext>
          </a:extLst>
        </xdr:cNvPr>
        <xdr:cNvCxnSpPr/>
      </xdr:nvCxnSpPr>
      <xdr:spPr>
        <a:xfrm flipV="1">
          <a:off x="21323300" y="14858323"/>
          <a:ext cx="8382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62883</xdr:rowOff>
    </xdr:from>
    <xdr:to>
      <xdr:col>107</xdr:col>
      <xdr:colOff>101600</xdr:colOff>
      <xdr:row>86</xdr:row>
      <xdr:rowOff>164483</xdr:rowOff>
    </xdr:to>
    <xdr:sp macro="" textlink="">
      <xdr:nvSpPr>
        <xdr:cNvPr id="793" name="楕円 792">
          <a:extLst>
            <a:ext uri="{FF2B5EF4-FFF2-40B4-BE49-F238E27FC236}">
              <a16:creationId xmlns:a16="http://schemas.microsoft.com/office/drawing/2014/main" id="{00000000-0008-0000-0200-000019030000}"/>
            </a:ext>
          </a:extLst>
        </xdr:cNvPr>
        <xdr:cNvSpPr/>
      </xdr:nvSpPr>
      <xdr:spPr>
        <a:xfrm>
          <a:off x="20383500" y="1480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113652</xdr:rowOff>
    </xdr:from>
    <xdr:to>
      <xdr:col>111</xdr:col>
      <xdr:colOff>177800</xdr:colOff>
      <xdr:row>86</xdr:row>
      <xdr:rowOff>113683</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flipV="1">
          <a:off x="20434300" y="14858352"/>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62833</xdr:rowOff>
    </xdr:from>
    <xdr:to>
      <xdr:col>102</xdr:col>
      <xdr:colOff>165100</xdr:colOff>
      <xdr:row>86</xdr:row>
      <xdr:rowOff>164433</xdr:rowOff>
    </xdr:to>
    <xdr:sp macro="" textlink="">
      <xdr:nvSpPr>
        <xdr:cNvPr id="795" name="楕円 794">
          <a:extLst>
            <a:ext uri="{FF2B5EF4-FFF2-40B4-BE49-F238E27FC236}">
              <a16:creationId xmlns:a16="http://schemas.microsoft.com/office/drawing/2014/main" id="{00000000-0008-0000-0200-00001B030000}"/>
            </a:ext>
          </a:extLst>
        </xdr:cNvPr>
        <xdr:cNvSpPr/>
      </xdr:nvSpPr>
      <xdr:spPr>
        <a:xfrm>
          <a:off x="19494500" y="1480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113633</xdr:rowOff>
    </xdr:from>
    <xdr:to>
      <xdr:col>107</xdr:col>
      <xdr:colOff>50800</xdr:colOff>
      <xdr:row>86</xdr:row>
      <xdr:rowOff>113683</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19545300" y="14858333"/>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62857</xdr:rowOff>
    </xdr:from>
    <xdr:to>
      <xdr:col>98</xdr:col>
      <xdr:colOff>38100</xdr:colOff>
      <xdr:row>86</xdr:row>
      <xdr:rowOff>164457</xdr:rowOff>
    </xdr:to>
    <xdr:sp macro="" textlink="">
      <xdr:nvSpPr>
        <xdr:cNvPr id="797" name="楕円 796">
          <a:extLst>
            <a:ext uri="{FF2B5EF4-FFF2-40B4-BE49-F238E27FC236}">
              <a16:creationId xmlns:a16="http://schemas.microsoft.com/office/drawing/2014/main" id="{00000000-0008-0000-0200-00001D030000}"/>
            </a:ext>
          </a:extLst>
        </xdr:cNvPr>
        <xdr:cNvSpPr/>
      </xdr:nvSpPr>
      <xdr:spPr>
        <a:xfrm>
          <a:off x="18605500" y="1480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113633</xdr:rowOff>
    </xdr:from>
    <xdr:to>
      <xdr:col>102</xdr:col>
      <xdr:colOff>114300</xdr:colOff>
      <xdr:row>86</xdr:row>
      <xdr:rowOff>113657</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flipV="1">
          <a:off x="18656300" y="14858333"/>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799" name="n_1aveValue【消防施設】&#10;一人当たり面積">
          <a:extLst>
            <a:ext uri="{FF2B5EF4-FFF2-40B4-BE49-F238E27FC236}">
              <a16:creationId xmlns:a16="http://schemas.microsoft.com/office/drawing/2014/main" id="{00000000-0008-0000-0200-00001F030000}"/>
            </a:ext>
          </a:extLst>
        </xdr:cNvPr>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155689</xdr:rowOff>
    </xdr:from>
    <xdr:ext cx="469744" cy="259045"/>
    <xdr:sp macro="" textlink="">
      <xdr:nvSpPr>
        <xdr:cNvPr id="800" name="n_2aveValue【消防施設】&#10;一人当たり面積">
          <a:extLst>
            <a:ext uri="{FF2B5EF4-FFF2-40B4-BE49-F238E27FC236}">
              <a16:creationId xmlns:a16="http://schemas.microsoft.com/office/drawing/2014/main" id="{00000000-0008-0000-0200-000020030000}"/>
            </a:ext>
          </a:extLst>
        </xdr:cNvPr>
        <xdr:cNvSpPr txBox="1"/>
      </xdr:nvSpPr>
      <xdr:spPr>
        <a:xfrm>
          <a:off x="201994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155701</xdr:rowOff>
    </xdr:from>
    <xdr:ext cx="469744" cy="259045"/>
    <xdr:sp macro="" textlink="">
      <xdr:nvSpPr>
        <xdr:cNvPr id="801" name="n_3aveValue【消防施設】&#10;一人当たり面積">
          <a:extLst>
            <a:ext uri="{FF2B5EF4-FFF2-40B4-BE49-F238E27FC236}">
              <a16:creationId xmlns:a16="http://schemas.microsoft.com/office/drawing/2014/main" id="{00000000-0008-0000-0200-000021030000}"/>
            </a:ext>
          </a:extLst>
        </xdr:cNvPr>
        <xdr:cNvSpPr txBox="1"/>
      </xdr:nvSpPr>
      <xdr:spPr>
        <a:xfrm>
          <a:off x="19310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155712</xdr:rowOff>
    </xdr:from>
    <xdr:ext cx="469744" cy="259045"/>
    <xdr:sp macro="" textlink="">
      <xdr:nvSpPr>
        <xdr:cNvPr id="802" name="n_4aveValue【消防施設】&#10;一人当たり面積">
          <a:extLst>
            <a:ext uri="{FF2B5EF4-FFF2-40B4-BE49-F238E27FC236}">
              <a16:creationId xmlns:a16="http://schemas.microsoft.com/office/drawing/2014/main" id="{00000000-0008-0000-0200-000022030000}"/>
            </a:ext>
          </a:extLst>
        </xdr:cNvPr>
        <xdr:cNvSpPr txBox="1"/>
      </xdr:nvSpPr>
      <xdr:spPr>
        <a:xfrm>
          <a:off x="18421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155579</xdr:rowOff>
    </xdr:from>
    <xdr:ext cx="469744" cy="259045"/>
    <xdr:sp macro="" textlink="">
      <xdr:nvSpPr>
        <xdr:cNvPr id="803" name="n_1mainValue【消防施設】&#10;一人当たり面積">
          <a:extLst>
            <a:ext uri="{FF2B5EF4-FFF2-40B4-BE49-F238E27FC236}">
              <a16:creationId xmlns:a16="http://schemas.microsoft.com/office/drawing/2014/main" id="{00000000-0008-0000-0200-000023030000}"/>
            </a:ext>
          </a:extLst>
        </xdr:cNvPr>
        <xdr:cNvSpPr txBox="1"/>
      </xdr:nvSpPr>
      <xdr:spPr>
        <a:xfrm>
          <a:off x="21075727" y="1490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9560</xdr:rowOff>
    </xdr:from>
    <xdr:ext cx="469744" cy="259045"/>
    <xdr:sp macro="" textlink="">
      <xdr:nvSpPr>
        <xdr:cNvPr id="804" name="n_2mainValue【消防施設】&#10;一人当たり面積">
          <a:extLst>
            <a:ext uri="{FF2B5EF4-FFF2-40B4-BE49-F238E27FC236}">
              <a16:creationId xmlns:a16="http://schemas.microsoft.com/office/drawing/2014/main" id="{00000000-0008-0000-0200-000024030000}"/>
            </a:ext>
          </a:extLst>
        </xdr:cNvPr>
        <xdr:cNvSpPr txBox="1"/>
      </xdr:nvSpPr>
      <xdr:spPr>
        <a:xfrm>
          <a:off x="20199427" y="14582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9510</xdr:rowOff>
    </xdr:from>
    <xdr:ext cx="469744" cy="259045"/>
    <xdr:sp macro="" textlink="">
      <xdr:nvSpPr>
        <xdr:cNvPr id="805" name="n_3mainValue【消防施設】&#10;一人当たり面積">
          <a:extLst>
            <a:ext uri="{FF2B5EF4-FFF2-40B4-BE49-F238E27FC236}">
              <a16:creationId xmlns:a16="http://schemas.microsoft.com/office/drawing/2014/main" id="{00000000-0008-0000-0200-000025030000}"/>
            </a:ext>
          </a:extLst>
        </xdr:cNvPr>
        <xdr:cNvSpPr txBox="1"/>
      </xdr:nvSpPr>
      <xdr:spPr>
        <a:xfrm>
          <a:off x="19310427" y="1458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9534</xdr:rowOff>
    </xdr:from>
    <xdr:ext cx="469744" cy="259045"/>
    <xdr:sp macro="" textlink="">
      <xdr:nvSpPr>
        <xdr:cNvPr id="806" name="n_4mainValue【消防施設】&#10;一人当たり面積">
          <a:extLst>
            <a:ext uri="{FF2B5EF4-FFF2-40B4-BE49-F238E27FC236}">
              <a16:creationId xmlns:a16="http://schemas.microsoft.com/office/drawing/2014/main" id="{00000000-0008-0000-0200-000026030000}"/>
            </a:ext>
          </a:extLst>
        </xdr:cNvPr>
        <xdr:cNvSpPr txBox="1"/>
      </xdr:nvSpPr>
      <xdr:spPr>
        <a:xfrm>
          <a:off x="18421427" y="1458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7" name="正方形/長方形 806">
          <a:extLst>
            <a:ext uri="{FF2B5EF4-FFF2-40B4-BE49-F238E27FC236}">
              <a16:creationId xmlns:a16="http://schemas.microsoft.com/office/drawing/2014/main" id="{00000000-0008-0000-0200-000027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8" name="正方形/長方形 807">
          <a:extLst>
            <a:ext uri="{FF2B5EF4-FFF2-40B4-BE49-F238E27FC236}">
              <a16:creationId xmlns:a16="http://schemas.microsoft.com/office/drawing/2014/main" id="{00000000-0008-0000-0200-000028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9" name="正方形/長方形 808">
          <a:extLst>
            <a:ext uri="{FF2B5EF4-FFF2-40B4-BE49-F238E27FC236}">
              <a16:creationId xmlns:a16="http://schemas.microsoft.com/office/drawing/2014/main" id="{00000000-0008-0000-0200-000029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0" name="正方形/長方形 809">
          <a:extLst>
            <a:ext uri="{FF2B5EF4-FFF2-40B4-BE49-F238E27FC236}">
              <a16:creationId xmlns:a16="http://schemas.microsoft.com/office/drawing/2014/main" id="{00000000-0008-0000-0200-00002A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1" name="正方形/長方形 810">
          <a:extLst>
            <a:ext uri="{FF2B5EF4-FFF2-40B4-BE49-F238E27FC236}">
              <a16:creationId xmlns:a16="http://schemas.microsoft.com/office/drawing/2014/main" id="{00000000-0008-0000-0200-00002B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2" name="正方形/長方形 811">
          <a:extLst>
            <a:ext uri="{FF2B5EF4-FFF2-40B4-BE49-F238E27FC236}">
              <a16:creationId xmlns:a16="http://schemas.microsoft.com/office/drawing/2014/main" id="{00000000-0008-0000-0200-00002C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3" name="正方形/長方形 812">
          <a:extLst>
            <a:ext uri="{FF2B5EF4-FFF2-40B4-BE49-F238E27FC236}">
              <a16:creationId xmlns:a16="http://schemas.microsoft.com/office/drawing/2014/main" id="{00000000-0008-0000-0200-00002D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4" name="正方形/長方形 813">
          <a:extLst>
            <a:ext uri="{FF2B5EF4-FFF2-40B4-BE49-F238E27FC236}">
              <a16:creationId xmlns:a16="http://schemas.microsoft.com/office/drawing/2014/main" id="{00000000-0008-0000-0200-00002E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5" name="テキスト ボックス 814">
          <a:extLst>
            <a:ext uri="{FF2B5EF4-FFF2-40B4-BE49-F238E27FC236}">
              <a16:creationId xmlns:a16="http://schemas.microsoft.com/office/drawing/2014/main" id="{00000000-0008-0000-0200-00002F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0" name="直線コネクタ 819">
          <a:extLst>
            <a:ext uri="{FF2B5EF4-FFF2-40B4-BE49-F238E27FC236}">
              <a16:creationId xmlns:a16="http://schemas.microsoft.com/office/drawing/2014/main" id="{00000000-0008-0000-0200-000034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22" name="直線コネクタ 821">
          <a:extLst>
            <a:ext uri="{FF2B5EF4-FFF2-40B4-BE49-F238E27FC236}">
              <a16:creationId xmlns:a16="http://schemas.microsoft.com/office/drawing/2014/main" id="{00000000-0008-0000-0200-000036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23" name="テキスト ボックス 822">
          <a:extLst>
            <a:ext uri="{FF2B5EF4-FFF2-40B4-BE49-F238E27FC236}">
              <a16:creationId xmlns:a16="http://schemas.microsoft.com/office/drawing/2014/main" id="{00000000-0008-0000-0200-000037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4" name="直線コネクタ 823">
          <a:extLst>
            <a:ext uri="{FF2B5EF4-FFF2-40B4-BE49-F238E27FC236}">
              <a16:creationId xmlns:a16="http://schemas.microsoft.com/office/drawing/2014/main" id="{00000000-0008-0000-0200-000038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5" name="テキスト ボックス 824">
          <a:extLst>
            <a:ext uri="{FF2B5EF4-FFF2-40B4-BE49-F238E27FC236}">
              <a16:creationId xmlns:a16="http://schemas.microsoft.com/office/drawing/2014/main" id="{00000000-0008-0000-0200-000039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6" name="直線コネクタ 825">
          <a:extLst>
            <a:ext uri="{FF2B5EF4-FFF2-40B4-BE49-F238E27FC236}">
              <a16:creationId xmlns:a16="http://schemas.microsoft.com/office/drawing/2014/main" id="{00000000-0008-0000-0200-00003A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7" name="テキスト ボックス 826">
          <a:extLst>
            <a:ext uri="{FF2B5EF4-FFF2-40B4-BE49-F238E27FC236}">
              <a16:creationId xmlns:a16="http://schemas.microsoft.com/office/drawing/2014/main" id="{00000000-0008-0000-0200-00003B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9" name="テキスト ボックス 828">
          <a:extLst>
            <a:ext uri="{FF2B5EF4-FFF2-40B4-BE49-F238E27FC236}">
              <a16:creationId xmlns:a16="http://schemas.microsoft.com/office/drawing/2014/main" id="{00000000-0008-0000-0200-00003D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1" name="【庁舎】&#10;有形固定資産減価償却率グラフ枠">
          <a:extLst>
            <a:ext uri="{FF2B5EF4-FFF2-40B4-BE49-F238E27FC236}">
              <a16:creationId xmlns:a16="http://schemas.microsoft.com/office/drawing/2014/main" id="{00000000-0008-0000-0200-00003F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832" name="直線コネクタ 831">
          <a:extLst>
            <a:ext uri="{FF2B5EF4-FFF2-40B4-BE49-F238E27FC236}">
              <a16:creationId xmlns:a16="http://schemas.microsoft.com/office/drawing/2014/main" id="{00000000-0008-0000-0200-000040030000}"/>
            </a:ext>
          </a:extLst>
        </xdr:cNvPr>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33" name="【庁舎】&#10;有形固定資産減価償却率最小値テキスト">
          <a:extLst>
            <a:ext uri="{FF2B5EF4-FFF2-40B4-BE49-F238E27FC236}">
              <a16:creationId xmlns:a16="http://schemas.microsoft.com/office/drawing/2014/main" id="{00000000-0008-0000-0200-000041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34" name="直線コネクタ 833">
          <a:extLst>
            <a:ext uri="{FF2B5EF4-FFF2-40B4-BE49-F238E27FC236}">
              <a16:creationId xmlns:a16="http://schemas.microsoft.com/office/drawing/2014/main" id="{00000000-0008-0000-0200-000042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835" name="【庁舎】&#10;有形固定資産減価償却率最大値テキスト">
          <a:extLst>
            <a:ext uri="{FF2B5EF4-FFF2-40B4-BE49-F238E27FC236}">
              <a16:creationId xmlns:a16="http://schemas.microsoft.com/office/drawing/2014/main" id="{00000000-0008-0000-0200-000043030000}"/>
            </a:ext>
          </a:extLst>
        </xdr:cNvPr>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836" name="直線コネクタ 835">
          <a:extLst>
            <a:ext uri="{FF2B5EF4-FFF2-40B4-BE49-F238E27FC236}">
              <a16:creationId xmlns:a16="http://schemas.microsoft.com/office/drawing/2014/main" id="{00000000-0008-0000-0200-000044030000}"/>
            </a:ext>
          </a:extLst>
        </xdr:cNvPr>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837" name="【庁舎】&#10;有形固定資産減価償却率平均値テキスト">
          <a:extLst>
            <a:ext uri="{FF2B5EF4-FFF2-40B4-BE49-F238E27FC236}">
              <a16:creationId xmlns:a16="http://schemas.microsoft.com/office/drawing/2014/main" id="{00000000-0008-0000-0200-000045030000}"/>
            </a:ext>
          </a:extLst>
        </xdr:cNvPr>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38" name="フローチャート: 判断 837">
          <a:extLst>
            <a:ext uri="{FF2B5EF4-FFF2-40B4-BE49-F238E27FC236}">
              <a16:creationId xmlns:a16="http://schemas.microsoft.com/office/drawing/2014/main" id="{00000000-0008-0000-0200-000046030000}"/>
            </a:ext>
          </a:extLst>
        </xdr:cNvPr>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39" name="フローチャート: 判断 838">
          <a:extLst>
            <a:ext uri="{FF2B5EF4-FFF2-40B4-BE49-F238E27FC236}">
              <a16:creationId xmlns:a16="http://schemas.microsoft.com/office/drawing/2014/main" id="{00000000-0008-0000-0200-000047030000}"/>
            </a:ext>
          </a:extLst>
        </xdr:cNvPr>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40" name="フローチャート: 判断 839">
          <a:extLst>
            <a:ext uri="{FF2B5EF4-FFF2-40B4-BE49-F238E27FC236}">
              <a16:creationId xmlns:a16="http://schemas.microsoft.com/office/drawing/2014/main" id="{00000000-0008-0000-0200-000048030000}"/>
            </a:ext>
          </a:extLst>
        </xdr:cNvPr>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41" name="フローチャート: 判断 840">
          <a:extLst>
            <a:ext uri="{FF2B5EF4-FFF2-40B4-BE49-F238E27FC236}">
              <a16:creationId xmlns:a16="http://schemas.microsoft.com/office/drawing/2014/main" id="{00000000-0008-0000-0200-000049030000}"/>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842" name="フローチャート: 判断 841">
          <a:extLst>
            <a:ext uri="{FF2B5EF4-FFF2-40B4-BE49-F238E27FC236}">
              <a16:creationId xmlns:a16="http://schemas.microsoft.com/office/drawing/2014/main" id="{00000000-0008-0000-0200-00004A030000}"/>
            </a:ext>
          </a:extLst>
        </xdr:cNvPr>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00000000-0008-0000-0200-00004B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id="{00000000-0008-0000-0200-00004C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5" name="テキスト ボックス 844">
          <a:extLst>
            <a:ext uri="{FF2B5EF4-FFF2-40B4-BE49-F238E27FC236}">
              <a16:creationId xmlns:a16="http://schemas.microsoft.com/office/drawing/2014/main" id="{00000000-0008-0000-0200-00004D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id="{00000000-0008-0000-0200-00004E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id="{00000000-0008-0000-0200-00004F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848" name="楕円 847">
          <a:extLst>
            <a:ext uri="{FF2B5EF4-FFF2-40B4-BE49-F238E27FC236}">
              <a16:creationId xmlns:a16="http://schemas.microsoft.com/office/drawing/2014/main" id="{00000000-0008-0000-0200-000050030000}"/>
            </a:ext>
          </a:extLst>
        </xdr:cNvPr>
        <xdr:cNvSpPr/>
      </xdr:nvSpPr>
      <xdr:spPr>
        <a:xfrm>
          <a:off x="16268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49547</xdr:rowOff>
    </xdr:from>
    <xdr:ext cx="405111" cy="259045"/>
    <xdr:sp macro="" textlink="">
      <xdr:nvSpPr>
        <xdr:cNvPr id="849" name="【庁舎】&#10;有形固定資産減価償却率該当値テキスト">
          <a:extLst>
            <a:ext uri="{FF2B5EF4-FFF2-40B4-BE49-F238E27FC236}">
              <a16:creationId xmlns:a16="http://schemas.microsoft.com/office/drawing/2014/main" id="{00000000-0008-0000-0200-000051030000}"/>
            </a:ext>
          </a:extLst>
        </xdr:cNvPr>
        <xdr:cNvSpPr txBox="1"/>
      </xdr:nvSpPr>
      <xdr:spPr>
        <a:xfrm>
          <a:off x="16357600"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54792</xdr:rowOff>
    </xdr:from>
    <xdr:to>
      <xdr:col>81</xdr:col>
      <xdr:colOff>101600</xdr:colOff>
      <xdr:row>104</xdr:row>
      <xdr:rowOff>156392</xdr:rowOff>
    </xdr:to>
    <xdr:sp macro="" textlink="">
      <xdr:nvSpPr>
        <xdr:cNvPr id="850" name="楕円 849">
          <a:extLst>
            <a:ext uri="{FF2B5EF4-FFF2-40B4-BE49-F238E27FC236}">
              <a16:creationId xmlns:a16="http://schemas.microsoft.com/office/drawing/2014/main" id="{00000000-0008-0000-0200-000052030000}"/>
            </a:ext>
          </a:extLst>
        </xdr:cNvPr>
        <xdr:cNvSpPr/>
      </xdr:nvSpPr>
      <xdr:spPr>
        <a:xfrm>
          <a:off x="154305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105592</xdr:rowOff>
    </xdr:from>
    <xdr:to>
      <xdr:col>85</xdr:col>
      <xdr:colOff>127000</xdr:colOff>
      <xdr:row>104</xdr:row>
      <xdr:rowOff>121920</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a:off x="15481300" y="1793639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27032</xdr:rowOff>
    </xdr:from>
    <xdr:to>
      <xdr:col>76</xdr:col>
      <xdr:colOff>165100</xdr:colOff>
      <xdr:row>104</xdr:row>
      <xdr:rowOff>128632</xdr:rowOff>
    </xdr:to>
    <xdr:sp macro="" textlink="">
      <xdr:nvSpPr>
        <xdr:cNvPr id="852" name="楕円 851">
          <a:extLst>
            <a:ext uri="{FF2B5EF4-FFF2-40B4-BE49-F238E27FC236}">
              <a16:creationId xmlns:a16="http://schemas.microsoft.com/office/drawing/2014/main" id="{00000000-0008-0000-0200-000054030000}"/>
            </a:ext>
          </a:extLst>
        </xdr:cNvPr>
        <xdr:cNvSpPr/>
      </xdr:nvSpPr>
      <xdr:spPr>
        <a:xfrm>
          <a:off x="145415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77832</xdr:rowOff>
    </xdr:from>
    <xdr:to>
      <xdr:col>81</xdr:col>
      <xdr:colOff>50800</xdr:colOff>
      <xdr:row>104</xdr:row>
      <xdr:rowOff>105592</xdr:rowOff>
    </xdr:to>
    <xdr:cxnSp macro="">
      <xdr:nvCxnSpPr>
        <xdr:cNvPr id="853" name="直線コネクタ 852">
          <a:extLst>
            <a:ext uri="{FF2B5EF4-FFF2-40B4-BE49-F238E27FC236}">
              <a16:creationId xmlns:a16="http://schemas.microsoft.com/office/drawing/2014/main" id="{00000000-0008-0000-0200-000055030000}"/>
            </a:ext>
          </a:extLst>
        </xdr:cNvPr>
        <xdr:cNvCxnSpPr/>
      </xdr:nvCxnSpPr>
      <xdr:spPr>
        <a:xfrm>
          <a:off x="14592300" y="1790863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854" name="楕円 853">
          <a:extLst>
            <a:ext uri="{FF2B5EF4-FFF2-40B4-BE49-F238E27FC236}">
              <a16:creationId xmlns:a16="http://schemas.microsoft.com/office/drawing/2014/main" id="{00000000-0008-0000-0200-000056030000}"/>
            </a:ext>
          </a:extLst>
        </xdr:cNvPr>
        <xdr:cNvSpPr/>
      </xdr:nvSpPr>
      <xdr:spPr>
        <a:xfrm>
          <a:off x="13652500" y="17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71301</xdr:rowOff>
    </xdr:from>
    <xdr:to>
      <xdr:col>76</xdr:col>
      <xdr:colOff>114300</xdr:colOff>
      <xdr:row>104</xdr:row>
      <xdr:rowOff>77832</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13703300" y="1790210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128270</xdr:rowOff>
    </xdr:from>
    <xdr:to>
      <xdr:col>67</xdr:col>
      <xdr:colOff>101600</xdr:colOff>
      <xdr:row>104</xdr:row>
      <xdr:rowOff>58420</xdr:rowOff>
    </xdr:to>
    <xdr:sp macro="" textlink="">
      <xdr:nvSpPr>
        <xdr:cNvPr id="856" name="楕円 855">
          <a:extLst>
            <a:ext uri="{FF2B5EF4-FFF2-40B4-BE49-F238E27FC236}">
              <a16:creationId xmlns:a16="http://schemas.microsoft.com/office/drawing/2014/main" id="{00000000-0008-0000-0200-000058030000}"/>
            </a:ext>
          </a:extLst>
        </xdr:cNvPr>
        <xdr:cNvSpPr/>
      </xdr:nvSpPr>
      <xdr:spPr>
        <a:xfrm>
          <a:off x="12763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7620</xdr:rowOff>
    </xdr:from>
    <xdr:to>
      <xdr:col>71</xdr:col>
      <xdr:colOff>177800</xdr:colOff>
      <xdr:row>104</xdr:row>
      <xdr:rowOff>71301</xdr:rowOff>
    </xdr:to>
    <xdr:cxnSp macro="">
      <xdr:nvCxnSpPr>
        <xdr:cNvPr id="857" name="直線コネクタ 856">
          <a:extLst>
            <a:ext uri="{FF2B5EF4-FFF2-40B4-BE49-F238E27FC236}">
              <a16:creationId xmlns:a16="http://schemas.microsoft.com/office/drawing/2014/main" id="{00000000-0008-0000-0200-000059030000}"/>
            </a:ext>
          </a:extLst>
        </xdr:cNvPr>
        <xdr:cNvCxnSpPr/>
      </xdr:nvCxnSpPr>
      <xdr:spPr>
        <a:xfrm>
          <a:off x="12814300" y="17838420"/>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58" name="n_1aveValue【庁舎】&#10;有形固定資産減価償却率">
          <a:extLst>
            <a:ext uri="{FF2B5EF4-FFF2-40B4-BE49-F238E27FC236}">
              <a16:creationId xmlns:a16="http://schemas.microsoft.com/office/drawing/2014/main" id="{00000000-0008-0000-0200-00005A030000}"/>
            </a:ext>
          </a:extLst>
        </xdr:cNvPr>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140988</xdr:rowOff>
    </xdr:from>
    <xdr:ext cx="405111" cy="259045"/>
    <xdr:sp macro="" textlink="">
      <xdr:nvSpPr>
        <xdr:cNvPr id="859" name="n_2aveValue【庁舎】&#10;有形固定資産減価償却率">
          <a:extLst>
            <a:ext uri="{FF2B5EF4-FFF2-40B4-BE49-F238E27FC236}">
              <a16:creationId xmlns:a16="http://schemas.microsoft.com/office/drawing/2014/main" id="{00000000-0008-0000-0200-00005B030000}"/>
            </a:ext>
          </a:extLst>
        </xdr:cNvPr>
        <xdr:cNvSpPr txBox="1"/>
      </xdr:nvSpPr>
      <xdr:spPr>
        <a:xfrm>
          <a:off x="14389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11991</xdr:rowOff>
    </xdr:from>
    <xdr:ext cx="405111" cy="259045"/>
    <xdr:sp macro="" textlink="">
      <xdr:nvSpPr>
        <xdr:cNvPr id="860" name="n_3aveValue【庁舎】&#10;有形固定資産減価償却率">
          <a:extLst>
            <a:ext uri="{FF2B5EF4-FFF2-40B4-BE49-F238E27FC236}">
              <a16:creationId xmlns:a16="http://schemas.microsoft.com/office/drawing/2014/main" id="{00000000-0008-0000-0200-00005C030000}"/>
            </a:ext>
          </a:extLst>
        </xdr:cNvPr>
        <xdr:cNvSpPr txBox="1"/>
      </xdr:nvSpPr>
      <xdr:spPr>
        <a:xfrm>
          <a:off x="13500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29953</xdr:rowOff>
    </xdr:from>
    <xdr:ext cx="405111" cy="259045"/>
    <xdr:sp macro="" textlink="">
      <xdr:nvSpPr>
        <xdr:cNvPr id="861" name="n_4aveValue【庁舎】&#10;有形固定資産減価償却率">
          <a:extLst>
            <a:ext uri="{FF2B5EF4-FFF2-40B4-BE49-F238E27FC236}">
              <a16:creationId xmlns:a16="http://schemas.microsoft.com/office/drawing/2014/main" id="{00000000-0008-0000-0200-00005D030000}"/>
            </a:ext>
          </a:extLst>
        </xdr:cNvPr>
        <xdr:cNvSpPr txBox="1"/>
      </xdr:nvSpPr>
      <xdr:spPr>
        <a:xfrm>
          <a:off x="12611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147519</xdr:rowOff>
    </xdr:from>
    <xdr:ext cx="405111" cy="259045"/>
    <xdr:sp macro="" textlink="">
      <xdr:nvSpPr>
        <xdr:cNvPr id="862" name="n_1mainValue【庁舎】&#10;有形固定資産減価償却率">
          <a:extLst>
            <a:ext uri="{FF2B5EF4-FFF2-40B4-BE49-F238E27FC236}">
              <a16:creationId xmlns:a16="http://schemas.microsoft.com/office/drawing/2014/main" id="{00000000-0008-0000-0200-00005E030000}"/>
            </a:ext>
          </a:extLst>
        </xdr:cNvPr>
        <xdr:cNvSpPr txBox="1"/>
      </xdr:nvSpPr>
      <xdr:spPr>
        <a:xfrm>
          <a:off x="152660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145159</xdr:rowOff>
    </xdr:from>
    <xdr:ext cx="405111" cy="259045"/>
    <xdr:sp macro="" textlink="">
      <xdr:nvSpPr>
        <xdr:cNvPr id="863" name="n_2mainValue【庁舎】&#10;有形固定資産減価償却率">
          <a:extLst>
            <a:ext uri="{FF2B5EF4-FFF2-40B4-BE49-F238E27FC236}">
              <a16:creationId xmlns:a16="http://schemas.microsoft.com/office/drawing/2014/main" id="{00000000-0008-0000-0200-00005F030000}"/>
            </a:ext>
          </a:extLst>
        </xdr:cNvPr>
        <xdr:cNvSpPr txBox="1"/>
      </xdr:nvSpPr>
      <xdr:spPr>
        <a:xfrm>
          <a:off x="143897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138628</xdr:rowOff>
    </xdr:from>
    <xdr:ext cx="405111" cy="259045"/>
    <xdr:sp macro="" textlink="">
      <xdr:nvSpPr>
        <xdr:cNvPr id="864" name="n_3mainValue【庁舎】&#10;有形固定資産減価償却率">
          <a:extLst>
            <a:ext uri="{FF2B5EF4-FFF2-40B4-BE49-F238E27FC236}">
              <a16:creationId xmlns:a16="http://schemas.microsoft.com/office/drawing/2014/main" id="{00000000-0008-0000-0200-000060030000}"/>
            </a:ext>
          </a:extLst>
        </xdr:cNvPr>
        <xdr:cNvSpPr txBox="1"/>
      </xdr:nvSpPr>
      <xdr:spPr>
        <a:xfrm>
          <a:off x="13500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74947</xdr:rowOff>
    </xdr:from>
    <xdr:ext cx="405111" cy="259045"/>
    <xdr:sp macro="" textlink="">
      <xdr:nvSpPr>
        <xdr:cNvPr id="865" name="n_4mainValue【庁舎】&#10;有形固定資産減価償却率">
          <a:extLst>
            <a:ext uri="{FF2B5EF4-FFF2-40B4-BE49-F238E27FC236}">
              <a16:creationId xmlns:a16="http://schemas.microsoft.com/office/drawing/2014/main" id="{00000000-0008-0000-0200-000061030000}"/>
            </a:ext>
          </a:extLst>
        </xdr:cNvPr>
        <xdr:cNvSpPr txBox="1"/>
      </xdr:nvSpPr>
      <xdr:spPr>
        <a:xfrm>
          <a:off x="12611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6" name="正方形/長方形 865">
          <a:extLst>
            <a:ext uri="{FF2B5EF4-FFF2-40B4-BE49-F238E27FC236}">
              <a16:creationId xmlns:a16="http://schemas.microsoft.com/office/drawing/2014/main" id="{00000000-0008-0000-0200-000062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7" name="正方形/長方形 866">
          <a:extLst>
            <a:ext uri="{FF2B5EF4-FFF2-40B4-BE49-F238E27FC236}">
              <a16:creationId xmlns:a16="http://schemas.microsoft.com/office/drawing/2014/main" id="{00000000-0008-0000-0200-000063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8" name="正方形/長方形 867">
          <a:extLst>
            <a:ext uri="{FF2B5EF4-FFF2-40B4-BE49-F238E27FC236}">
              <a16:creationId xmlns:a16="http://schemas.microsoft.com/office/drawing/2014/main" id="{00000000-0008-0000-0200-000064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9" name="正方形/長方形 868">
          <a:extLst>
            <a:ext uri="{FF2B5EF4-FFF2-40B4-BE49-F238E27FC236}">
              <a16:creationId xmlns:a16="http://schemas.microsoft.com/office/drawing/2014/main" id="{00000000-0008-0000-0200-000065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0" name="正方形/長方形 869">
          <a:extLst>
            <a:ext uri="{FF2B5EF4-FFF2-40B4-BE49-F238E27FC236}">
              <a16:creationId xmlns:a16="http://schemas.microsoft.com/office/drawing/2014/main" id="{00000000-0008-0000-0200-000066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1" name="正方形/長方形 870">
          <a:extLst>
            <a:ext uri="{FF2B5EF4-FFF2-40B4-BE49-F238E27FC236}">
              <a16:creationId xmlns:a16="http://schemas.microsoft.com/office/drawing/2014/main" id="{00000000-0008-0000-0200-000067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2" name="正方形/長方形 871">
          <a:extLst>
            <a:ext uri="{FF2B5EF4-FFF2-40B4-BE49-F238E27FC236}">
              <a16:creationId xmlns:a16="http://schemas.microsoft.com/office/drawing/2014/main" id="{00000000-0008-0000-0200-000068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3" name="正方形/長方形 872">
          <a:extLst>
            <a:ext uri="{FF2B5EF4-FFF2-40B4-BE49-F238E27FC236}">
              <a16:creationId xmlns:a16="http://schemas.microsoft.com/office/drawing/2014/main" id="{00000000-0008-0000-0200-000069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74" name="テキスト ボックス 873">
          <a:extLst>
            <a:ext uri="{FF2B5EF4-FFF2-40B4-BE49-F238E27FC236}">
              <a16:creationId xmlns:a16="http://schemas.microsoft.com/office/drawing/2014/main" id="{00000000-0008-0000-0200-00006A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5" name="直線コネクタ 874">
          <a:extLst>
            <a:ext uri="{FF2B5EF4-FFF2-40B4-BE49-F238E27FC236}">
              <a16:creationId xmlns:a16="http://schemas.microsoft.com/office/drawing/2014/main" id="{00000000-0008-0000-0200-00006B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76" name="直線コネクタ 875">
          <a:extLst>
            <a:ext uri="{FF2B5EF4-FFF2-40B4-BE49-F238E27FC236}">
              <a16:creationId xmlns:a16="http://schemas.microsoft.com/office/drawing/2014/main" id="{00000000-0008-0000-0200-00006C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77" name="テキスト ボックス 876">
          <a:extLst>
            <a:ext uri="{FF2B5EF4-FFF2-40B4-BE49-F238E27FC236}">
              <a16:creationId xmlns:a16="http://schemas.microsoft.com/office/drawing/2014/main" id="{00000000-0008-0000-0200-00006D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78" name="直線コネクタ 877">
          <a:extLst>
            <a:ext uri="{FF2B5EF4-FFF2-40B4-BE49-F238E27FC236}">
              <a16:creationId xmlns:a16="http://schemas.microsoft.com/office/drawing/2014/main" id="{00000000-0008-0000-0200-00006E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79" name="テキスト ボックス 878">
          <a:extLst>
            <a:ext uri="{FF2B5EF4-FFF2-40B4-BE49-F238E27FC236}">
              <a16:creationId xmlns:a16="http://schemas.microsoft.com/office/drawing/2014/main" id="{00000000-0008-0000-0200-00006F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80" name="直線コネクタ 879">
          <a:extLst>
            <a:ext uri="{FF2B5EF4-FFF2-40B4-BE49-F238E27FC236}">
              <a16:creationId xmlns:a16="http://schemas.microsoft.com/office/drawing/2014/main" id="{00000000-0008-0000-0200-000070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81" name="テキスト ボックス 880">
          <a:extLst>
            <a:ext uri="{FF2B5EF4-FFF2-40B4-BE49-F238E27FC236}">
              <a16:creationId xmlns:a16="http://schemas.microsoft.com/office/drawing/2014/main" id="{00000000-0008-0000-0200-000071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82" name="直線コネクタ 881">
          <a:extLst>
            <a:ext uri="{FF2B5EF4-FFF2-40B4-BE49-F238E27FC236}">
              <a16:creationId xmlns:a16="http://schemas.microsoft.com/office/drawing/2014/main" id="{00000000-0008-0000-0200-000072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83" name="テキスト ボックス 882">
          <a:extLst>
            <a:ext uri="{FF2B5EF4-FFF2-40B4-BE49-F238E27FC236}">
              <a16:creationId xmlns:a16="http://schemas.microsoft.com/office/drawing/2014/main" id="{00000000-0008-0000-0200-000073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84" name="直線コネクタ 883">
          <a:extLst>
            <a:ext uri="{FF2B5EF4-FFF2-40B4-BE49-F238E27FC236}">
              <a16:creationId xmlns:a16="http://schemas.microsoft.com/office/drawing/2014/main" id="{00000000-0008-0000-0200-000074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85" name="テキスト ボックス 884">
          <a:extLst>
            <a:ext uri="{FF2B5EF4-FFF2-40B4-BE49-F238E27FC236}">
              <a16:creationId xmlns:a16="http://schemas.microsoft.com/office/drawing/2014/main" id="{00000000-0008-0000-0200-000075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86" name="直線コネクタ 885">
          <a:extLst>
            <a:ext uri="{FF2B5EF4-FFF2-40B4-BE49-F238E27FC236}">
              <a16:creationId xmlns:a16="http://schemas.microsoft.com/office/drawing/2014/main" id="{00000000-0008-0000-0200-000076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87" name="テキスト ボックス 886">
          <a:extLst>
            <a:ext uri="{FF2B5EF4-FFF2-40B4-BE49-F238E27FC236}">
              <a16:creationId xmlns:a16="http://schemas.microsoft.com/office/drawing/2014/main" id="{00000000-0008-0000-0200-000077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88" name="直線コネクタ 887">
          <a:extLst>
            <a:ext uri="{FF2B5EF4-FFF2-40B4-BE49-F238E27FC236}">
              <a16:creationId xmlns:a16="http://schemas.microsoft.com/office/drawing/2014/main" id="{00000000-0008-0000-0200-00007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89" name="テキスト ボックス 888">
          <a:extLst>
            <a:ext uri="{FF2B5EF4-FFF2-40B4-BE49-F238E27FC236}">
              <a16:creationId xmlns:a16="http://schemas.microsoft.com/office/drawing/2014/main" id="{00000000-0008-0000-0200-00007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0" name="【庁舎】&#10;一人当たり面積グラフ枠">
          <a:extLst>
            <a:ext uri="{FF2B5EF4-FFF2-40B4-BE49-F238E27FC236}">
              <a16:creationId xmlns:a16="http://schemas.microsoft.com/office/drawing/2014/main" id="{00000000-0008-0000-0200-00007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891" name="直線コネクタ 890">
          <a:extLst>
            <a:ext uri="{FF2B5EF4-FFF2-40B4-BE49-F238E27FC236}">
              <a16:creationId xmlns:a16="http://schemas.microsoft.com/office/drawing/2014/main" id="{00000000-0008-0000-0200-00007B030000}"/>
            </a:ext>
          </a:extLst>
        </xdr:cNvPr>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892" name="【庁舎】&#10;一人当たり面積最小値テキスト">
          <a:extLst>
            <a:ext uri="{FF2B5EF4-FFF2-40B4-BE49-F238E27FC236}">
              <a16:creationId xmlns:a16="http://schemas.microsoft.com/office/drawing/2014/main" id="{00000000-0008-0000-0200-00007C030000}"/>
            </a:ext>
          </a:extLst>
        </xdr:cNvPr>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893" name="直線コネクタ 892">
          <a:extLst>
            <a:ext uri="{FF2B5EF4-FFF2-40B4-BE49-F238E27FC236}">
              <a16:creationId xmlns:a16="http://schemas.microsoft.com/office/drawing/2014/main" id="{00000000-0008-0000-0200-00007D030000}"/>
            </a:ext>
          </a:extLst>
        </xdr:cNvPr>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894" name="【庁舎】&#10;一人当たり面積最大値テキスト">
          <a:extLst>
            <a:ext uri="{FF2B5EF4-FFF2-40B4-BE49-F238E27FC236}">
              <a16:creationId xmlns:a16="http://schemas.microsoft.com/office/drawing/2014/main" id="{00000000-0008-0000-0200-00007E030000}"/>
            </a:ext>
          </a:extLst>
        </xdr:cNvPr>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895" name="直線コネクタ 894">
          <a:extLst>
            <a:ext uri="{FF2B5EF4-FFF2-40B4-BE49-F238E27FC236}">
              <a16:creationId xmlns:a16="http://schemas.microsoft.com/office/drawing/2014/main" id="{00000000-0008-0000-0200-00007F030000}"/>
            </a:ext>
          </a:extLst>
        </xdr:cNvPr>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29953</xdr:rowOff>
    </xdr:from>
    <xdr:ext cx="469744" cy="259045"/>
    <xdr:sp macro="" textlink="">
      <xdr:nvSpPr>
        <xdr:cNvPr id="896" name="【庁舎】&#10;一人当たり面積平均値テキスト">
          <a:extLst>
            <a:ext uri="{FF2B5EF4-FFF2-40B4-BE49-F238E27FC236}">
              <a16:creationId xmlns:a16="http://schemas.microsoft.com/office/drawing/2014/main" id="{00000000-0008-0000-0200-000080030000}"/>
            </a:ext>
          </a:extLst>
        </xdr:cNvPr>
        <xdr:cNvSpPr txBox="1"/>
      </xdr:nvSpPr>
      <xdr:spPr>
        <a:xfrm>
          <a:off x="22199600" y="18032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897" name="フローチャート: 判断 896">
          <a:extLst>
            <a:ext uri="{FF2B5EF4-FFF2-40B4-BE49-F238E27FC236}">
              <a16:creationId xmlns:a16="http://schemas.microsoft.com/office/drawing/2014/main" id="{00000000-0008-0000-0200-000081030000}"/>
            </a:ext>
          </a:extLst>
        </xdr:cNvPr>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898" name="フローチャート: 判断 897">
          <a:extLst>
            <a:ext uri="{FF2B5EF4-FFF2-40B4-BE49-F238E27FC236}">
              <a16:creationId xmlns:a16="http://schemas.microsoft.com/office/drawing/2014/main" id="{00000000-0008-0000-0200-000082030000}"/>
            </a:ext>
          </a:extLst>
        </xdr:cNvPr>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899" name="フローチャート: 判断 898">
          <a:extLst>
            <a:ext uri="{FF2B5EF4-FFF2-40B4-BE49-F238E27FC236}">
              <a16:creationId xmlns:a16="http://schemas.microsoft.com/office/drawing/2014/main" id="{00000000-0008-0000-0200-000083030000}"/>
            </a:ext>
          </a:extLst>
        </xdr:cNvPr>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900" name="フローチャート: 判断 899">
          <a:extLst>
            <a:ext uri="{FF2B5EF4-FFF2-40B4-BE49-F238E27FC236}">
              <a16:creationId xmlns:a16="http://schemas.microsoft.com/office/drawing/2014/main" id="{00000000-0008-0000-0200-000084030000}"/>
            </a:ext>
          </a:extLst>
        </xdr:cNvPr>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901" name="フローチャート: 判断 900">
          <a:extLst>
            <a:ext uri="{FF2B5EF4-FFF2-40B4-BE49-F238E27FC236}">
              <a16:creationId xmlns:a16="http://schemas.microsoft.com/office/drawing/2014/main" id="{00000000-0008-0000-0200-000085030000}"/>
            </a:ext>
          </a:extLst>
        </xdr:cNvPr>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2" name="テキスト ボックス 901">
          <a:extLst>
            <a:ext uri="{FF2B5EF4-FFF2-40B4-BE49-F238E27FC236}">
              <a16:creationId xmlns:a16="http://schemas.microsoft.com/office/drawing/2014/main" id="{00000000-0008-0000-0200-00008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3" name="テキスト ボックス 902">
          <a:extLst>
            <a:ext uri="{FF2B5EF4-FFF2-40B4-BE49-F238E27FC236}">
              <a16:creationId xmlns:a16="http://schemas.microsoft.com/office/drawing/2014/main" id="{00000000-0008-0000-0200-00008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4" name="テキスト ボックス 903">
          <a:extLst>
            <a:ext uri="{FF2B5EF4-FFF2-40B4-BE49-F238E27FC236}">
              <a16:creationId xmlns:a16="http://schemas.microsoft.com/office/drawing/2014/main" id="{00000000-0008-0000-0200-00008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5" name="テキスト ボックス 904">
          <a:extLst>
            <a:ext uri="{FF2B5EF4-FFF2-40B4-BE49-F238E27FC236}">
              <a16:creationId xmlns:a16="http://schemas.microsoft.com/office/drawing/2014/main" id="{00000000-0008-0000-0200-00008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06" name="テキスト ボックス 905">
          <a:extLst>
            <a:ext uri="{FF2B5EF4-FFF2-40B4-BE49-F238E27FC236}">
              <a16:creationId xmlns:a16="http://schemas.microsoft.com/office/drawing/2014/main" id="{00000000-0008-0000-0200-00008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113574</xdr:rowOff>
    </xdr:from>
    <xdr:to>
      <xdr:col>116</xdr:col>
      <xdr:colOff>114300</xdr:colOff>
      <xdr:row>101</xdr:row>
      <xdr:rowOff>43724</xdr:rowOff>
    </xdr:to>
    <xdr:sp macro="" textlink="">
      <xdr:nvSpPr>
        <xdr:cNvPr id="907" name="楕円 906">
          <a:extLst>
            <a:ext uri="{FF2B5EF4-FFF2-40B4-BE49-F238E27FC236}">
              <a16:creationId xmlns:a16="http://schemas.microsoft.com/office/drawing/2014/main" id="{00000000-0008-0000-0200-00008B030000}"/>
            </a:ext>
          </a:extLst>
        </xdr:cNvPr>
        <xdr:cNvSpPr/>
      </xdr:nvSpPr>
      <xdr:spPr>
        <a:xfrm>
          <a:off x="22110700" y="1725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136451</xdr:rowOff>
    </xdr:from>
    <xdr:ext cx="469744" cy="259045"/>
    <xdr:sp macro="" textlink="">
      <xdr:nvSpPr>
        <xdr:cNvPr id="908" name="【庁舎】&#10;一人当たり面積該当値テキスト">
          <a:extLst>
            <a:ext uri="{FF2B5EF4-FFF2-40B4-BE49-F238E27FC236}">
              <a16:creationId xmlns:a16="http://schemas.microsoft.com/office/drawing/2014/main" id="{00000000-0008-0000-0200-00008C030000}"/>
            </a:ext>
          </a:extLst>
        </xdr:cNvPr>
        <xdr:cNvSpPr txBox="1"/>
      </xdr:nvSpPr>
      <xdr:spPr>
        <a:xfrm>
          <a:off x="22199600" y="1711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142966</xdr:rowOff>
    </xdr:from>
    <xdr:to>
      <xdr:col>112</xdr:col>
      <xdr:colOff>38100</xdr:colOff>
      <xdr:row>101</xdr:row>
      <xdr:rowOff>73116</xdr:rowOff>
    </xdr:to>
    <xdr:sp macro="" textlink="">
      <xdr:nvSpPr>
        <xdr:cNvPr id="909" name="楕円 908">
          <a:extLst>
            <a:ext uri="{FF2B5EF4-FFF2-40B4-BE49-F238E27FC236}">
              <a16:creationId xmlns:a16="http://schemas.microsoft.com/office/drawing/2014/main" id="{00000000-0008-0000-0200-00008D030000}"/>
            </a:ext>
          </a:extLst>
        </xdr:cNvPr>
        <xdr:cNvSpPr/>
      </xdr:nvSpPr>
      <xdr:spPr>
        <a:xfrm>
          <a:off x="21272500" y="1728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164374</xdr:rowOff>
    </xdr:from>
    <xdr:to>
      <xdr:col>116</xdr:col>
      <xdr:colOff>63500</xdr:colOff>
      <xdr:row>101</xdr:row>
      <xdr:rowOff>22316</xdr:rowOff>
    </xdr:to>
    <xdr:cxnSp macro="">
      <xdr:nvCxnSpPr>
        <xdr:cNvPr id="910" name="直線コネクタ 909">
          <a:extLst>
            <a:ext uri="{FF2B5EF4-FFF2-40B4-BE49-F238E27FC236}">
              <a16:creationId xmlns:a16="http://schemas.microsoft.com/office/drawing/2014/main" id="{00000000-0008-0000-0200-00008E030000}"/>
            </a:ext>
          </a:extLst>
        </xdr:cNvPr>
        <xdr:cNvCxnSpPr/>
      </xdr:nvCxnSpPr>
      <xdr:spPr>
        <a:xfrm flipV="1">
          <a:off x="21323300" y="1730937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5806</xdr:rowOff>
    </xdr:from>
    <xdr:to>
      <xdr:col>107</xdr:col>
      <xdr:colOff>101600</xdr:colOff>
      <xdr:row>101</xdr:row>
      <xdr:rowOff>107406</xdr:rowOff>
    </xdr:to>
    <xdr:sp macro="" textlink="">
      <xdr:nvSpPr>
        <xdr:cNvPr id="911" name="楕円 910">
          <a:extLst>
            <a:ext uri="{FF2B5EF4-FFF2-40B4-BE49-F238E27FC236}">
              <a16:creationId xmlns:a16="http://schemas.microsoft.com/office/drawing/2014/main" id="{00000000-0008-0000-0200-00008F030000}"/>
            </a:ext>
          </a:extLst>
        </xdr:cNvPr>
        <xdr:cNvSpPr/>
      </xdr:nvSpPr>
      <xdr:spPr>
        <a:xfrm>
          <a:off x="20383500" y="1732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22316</xdr:rowOff>
    </xdr:from>
    <xdr:to>
      <xdr:col>111</xdr:col>
      <xdr:colOff>177800</xdr:colOff>
      <xdr:row>101</xdr:row>
      <xdr:rowOff>56606</xdr:rowOff>
    </xdr:to>
    <xdr:cxnSp macro="">
      <xdr:nvCxnSpPr>
        <xdr:cNvPr id="912" name="直線コネクタ 911">
          <a:extLst>
            <a:ext uri="{FF2B5EF4-FFF2-40B4-BE49-F238E27FC236}">
              <a16:creationId xmlns:a16="http://schemas.microsoft.com/office/drawing/2014/main" id="{00000000-0008-0000-0200-000090030000}"/>
            </a:ext>
          </a:extLst>
        </xdr:cNvPr>
        <xdr:cNvCxnSpPr/>
      </xdr:nvCxnSpPr>
      <xdr:spPr>
        <a:xfrm flipV="1">
          <a:off x="20434300" y="1733876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113574</xdr:rowOff>
    </xdr:from>
    <xdr:to>
      <xdr:col>102</xdr:col>
      <xdr:colOff>165100</xdr:colOff>
      <xdr:row>101</xdr:row>
      <xdr:rowOff>43724</xdr:rowOff>
    </xdr:to>
    <xdr:sp macro="" textlink="">
      <xdr:nvSpPr>
        <xdr:cNvPr id="913" name="楕円 912">
          <a:extLst>
            <a:ext uri="{FF2B5EF4-FFF2-40B4-BE49-F238E27FC236}">
              <a16:creationId xmlns:a16="http://schemas.microsoft.com/office/drawing/2014/main" id="{00000000-0008-0000-0200-000091030000}"/>
            </a:ext>
          </a:extLst>
        </xdr:cNvPr>
        <xdr:cNvSpPr/>
      </xdr:nvSpPr>
      <xdr:spPr>
        <a:xfrm>
          <a:off x="19494500" y="1725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164374</xdr:rowOff>
    </xdr:from>
    <xdr:to>
      <xdr:col>107</xdr:col>
      <xdr:colOff>50800</xdr:colOff>
      <xdr:row>101</xdr:row>
      <xdr:rowOff>56606</xdr:rowOff>
    </xdr:to>
    <xdr:cxnSp macro="">
      <xdr:nvCxnSpPr>
        <xdr:cNvPr id="914" name="直線コネクタ 913">
          <a:extLst>
            <a:ext uri="{FF2B5EF4-FFF2-40B4-BE49-F238E27FC236}">
              <a16:creationId xmlns:a16="http://schemas.microsoft.com/office/drawing/2014/main" id="{00000000-0008-0000-0200-000092030000}"/>
            </a:ext>
          </a:extLst>
        </xdr:cNvPr>
        <xdr:cNvCxnSpPr/>
      </xdr:nvCxnSpPr>
      <xdr:spPr>
        <a:xfrm>
          <a:off x="19545300" y="17309374"/>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48261</xdr:rowOff>
    </xdr:from>
    <xdr:to>
      <xdr:col>98</xdr:col>
      <xdr:colOff>38100</xdr:colOff>
      <xdr:row>103</xdr:row>
      <xdr:rowOff>149861</xdr:rowOff>
    </xdr:to>
    <xdr:sp macro="" textlink="">
      <xdr:nvSpPr>
        <xdr:cNvPr id="915" name="楕円 914">
          <a:extLst>
            <a:ext uri="{FF2B5EF4-FFF2-40B4-BE49-F238E27FC236}">
              <a16:creationId xmlns:a16="http://schemas.microsoft.com/office/drawing/2014/main" id="{00000000-0008-0000-0200-000093030000}"/>
            </a:ext>
          </a:extLst>
        </xdr:cNvPr>
        <xdr:cNvSpPr/>
      </xdr:nvSpPr>
      <xdr:spPr>
        <a:xfrm>
          <a:off x="18605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164374</xdr:rowOff>
    </xdr:from>
    <xdr:to>
      <xdr:col>102</xdr:col>
      <xdr:colOff>114300</xdr:colOff>
      <xdr:row>103</xdr:row>
      <xdr:rowOff>99061</xdr:rowOff>
    </xdr:to>
    <xdr:cxnSp macro="">
      <xdr:nvCxnSpPr>
        <xdr:cNvPr id="916" name="直線コネクタ 915">
          <a:extLst>
            <a:ext uri="{FF2B5EF4-FFF2-40B4-BE49-F238E27FC236}">
              <a16:creationId xmlns:a16="http://schemas.microsoft.com/office/drawing/2014/main" id="{00000000-0008-0000-0200-000094030000}"/>
            </a:ext>
          </a:extLst>
        </xdr:cNvPr>
        <xdr:cNvCxnSpPr/>
      </xdr:nvCxnSpPr>
      <xdr:spPr>
        <a:xfrm flipV="1">
          <a:off x="18656300" y="17309374"/>
          <a:ext cx="889000" cy="44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154050</xdr:rowOff>
    </xdr:from>
    <xdr:ext cx="469744" cy="259045"/>
    <xdr:sp macro="" textlink="">
      <xdr:nvSpPr>
        <xdr:cNvPr id="917" name="n_1aveValue【庁舎】&#10;一人当たり面積">
          <a:extLst>
            <a:ext uri="{FF2B5EF4-FFF2-40B4-BE49-F238E27FC236}">
              <a16:creationId xmlns:a16="http://schemas.microsoft.com/office/drawing/2014/main" id="{00000000-0008-0000-0200-000095030000}"/>
            </a:ext>
          </a:extLst>
        </xdr:cNvPr>
        <xdr:cNvSpPr txBox="1"/>
      </xdr:nvSpPr>
      <xdr:spPr>
        <a:xfrm>
          <a:off x="21075727" y="181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918" name="n_2aveValue【庁舎】&#10;一人当たり面積">
          <a:extLst>
            <a:ext uri="{FF2B5EF4-FFF2-40B4-BE49-F238E27FC236}">
              <a16:creationId xmlns:a16="http://schemas.microsoft.com/office/drawing/2014/main" id="{00000000-0008-0000-0200-000096030000}"/>
            </a:ext>
          </a:extLst>
        </xdr:cNvPr>
        <xdr:cNvSpPr txBox="1"/>
      </xdr:nvSpPr>
      <xdr:spPr>
        <a:xfrm>
          <a:off x="20199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2195</xdr:rowOff>
    </xdr:from>
    <xdr:ext cx="469744" cy="259045"/>
    <xdr:sp macro="" textlink="">
      <xdr:nvSpPr>
        <xdr:cNvPr id="919" name="n_3aveValue【庁舎】&#10;一人当たり面積">
          <a:extLst>
            <a:ext uri="{FF2B5EF4-FFF2-40B4-BE49-F238E27FC236}">
              <a16:creationId xmlns:a16="http://schemas.microsoft.com/office/drawing/2014/main" id="{00000000-0008-0000-0200-000097030000}"/>
            </a:ext>
          </a:extLst>
        </xdr:cNvPr>
        <xdr:cNvSpPr txBox="1"/>
      </xdr:nvSpPr>
      <xdr:spPr>
        <a:xfrm>
          <a:off x="19310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11991</xdr:rowOff>
    </xdr:from>
    <xdr:ext cx="469744" cy="259045"/>
    <xdr:sp macro="" textlink="">
      <xdr:nvSpPr>
        <xdr:cNvPr id="920" name="n_4aveValue【庁舎】&#10;一人当たり面積">
          <a:extLst>
            <a:ext uri="{FF2B5EF4-FFF2-40B4-BE49-F238E27FC236}">
              <a16:creationId xmlns:a16="http://schemas.microsoft.com/office/drawing/2014/main" id="{00000000-0008-0000-0200-000098030000}"/>
            </a:ext>
          </a:extLst>
        </xdr:cNvPr>
        <xdr:cNvSpPr txBox="1"/>
      </xdr:nvSpPr>
      <xdr:spPr>
        <a:xfrm>
          <a:off x="18421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89643</xdr:rowOff>
    </xdr:from>
    <xdr:ext cx="469744" cy="259045"/>
    <xdr:sp macro="" textlink="">
      <xdr:nvSpPr>
        <xdr:cNvPr id="921" name="n_1mainValue【庁舎】&#10;一人当たり面積">
          <a:extLst>
            <a:ext uri="{FF2B5EF4-FFF2-40B4-BE49-F238E27FC236}">
              <a16:creationId xmlns:a16="http://schemas.microsoft.com/office/drawing/2014/main" id="{00000000-0008-0000-0200-000099030000}"/>
            </a:ext>
          </a:extLst>
        </xdr:cNvPr>
        <xdr:cNvSpPr txBox="1"/>
      </xdr:nvSpPr>
      <xdr:spPr>
        <a:xfrm>
          <a:off x="21075727" y="1706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123933</xdr:rowOff>
    </xdr:from>
    <xdr:ext cx="469744" cy="259045"/>
    <xdr:sp macro="" textlink="">
      <xdr:nvSpPr>
        <xdr:cNvPr id="922" name="n_2mainValue【庁舎】&#10;一人当たり面積">
          <a:extLst>
            <a:ext uri="{FF2B5EF4-FFF2-40B4-BE49-F238E27FC236}">
              <a16:creationId xmlns:a16="http://schemas.microsoft.com/office/drawing/2014/main" id="{00000000-0008-0000-0200-00009A030000}"/>
            </a:ext>
          </a:extLst>
        </xdr:cNvPr>
        <xdr:cNvSpPr txBox="1"/>
      </xdr:nvSpPr>
      <xdr:spPr>
        <a:xfrm>
          <a:off x="20199427" y="1709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60251</xdr:rowOff>
    </xdr:from>
    <xdr:ext cx="469744" cy="259045"/>
    <xdr:sp macro="" textlink="">
      <xdr:nvSpPr>
        <xdr:cNvPr id="923" name="n_3mainValue【庁舎】&#10;一人当たり面積">
          <a:extLst>
            <a:ext uri="{FF2B5EF4-FFF2-40B4-BE49-F238E27FC236}">
              <a16:creationId xmlns:a16="http://schemas.microsoft.com/office/drawing/2014/main" id="{00000000-0008-0000-0200-00009B030000}"/>
            </a:ext>
          </a:extLst>
        </xdr:cNvPr>
        <xdr:cNvSpPr txBox="1"/>
      </xdr:nvSpPr>
      <xdr:spPr>
        <a:xfrm>
          <a:off x="19310427" y="1703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166388</xdr:rowOff>
    </xdr:from>
    <xdr:ext cx="469744" cy="259045"/>
    <xdr:sp macro="" textlink="">
      <xdr:nvSpPr>
        <xdr:cNvPr id="924" name="n_4mainValue【庁舎】&#10;一人当たり面積">
          <a:extLst>
            <a:ext uri="{FF2B5EF4-FFF2-40B4-BE49-F238E27FC236}">
              <a16:creationId xmlns:a16="http://schemas.microsoft.com/office/drawing/2014/main" id="{00000000-0008-0000-0200-00009C030000}"/>
            </a:ext>
          </a:extLst>
        </xdr:cNvPr>
        <xdr:cNvSpPr txBox="1"/>
      </xdr:nvSpPr>
      <xdr:spPr>
        <a:xfrm>
          <a:off x="18421427" y="1748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5" name="正方形/長方形 924">
          <a:extLst>
            <a:ext uri="{FF2B5EF4-FFF2-40B4-BE49-F238E27FC236}">
              <a16:creationId xmlns:a16="http://schemas.microsoft.com/office/drawing/2014/main" id="{00000000-0008-0000-0200-00009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26" name="正方形/長方形 925">
          <a:extLst>
            <a:ext uri="{FF2B5EF4-FFF2-40B4-BE49-F238E27FC236}">
              <a16:creationId xmlns:a16="http://schemas.microsoft.com/office/drawing/2014/main" id="{00000000-0008-0000-0200-00009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27" name="テキスト ボックス 926">
          <a:extLst>
            <a:ext uri="{FF2B5EF4-FFF2-40B4-BE49-F238E27FC236}">
              <a16:creationId xmlns:a16="http://schemas.microsoft.com/office/drawing/2014/main" id="{00000000-0008-0000-0200-00009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、福祉施設及び消防施設で類似団体平均を大幅に上回る水準となっている。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消防施設は、各地域にある消防団詰所の老朽化が主な要因であり、地域の状況を見ながら順次更新や集約化を実施していく必要がある。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福祉施設は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施設の利用状況を</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注視しながら、老朽化</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対策又は集約化を検討する必要がある。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その他の施設も、</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減価償却率</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を参考にしながら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、公共施設等総合管理計画に基づき、老朽化対策を実施していく予定である。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大分県竹田市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20,412
20,195
477.53
21,417,104
20,182,013
1,146,686
10,010,881
18,070,706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人口減少や全国平均を上回る高齢化率（令和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年度末４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％）に加え、市内に中心となる産業がないこと等により、財政基盤が弱く、類似団体平均を大きく下回っている。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組織の見直し、窓口サービスの民間委託等による歳出の徹底的な見直しと新生ビジョンに沿った施策の重点化の両立に努め、活力あるまちづくりを展開しつつ、行政の効率化に努めることにより、財政の健全化を図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20320</xdr:rowOff>
    </xdr:from>
    <xdr:to>
      <xdr:col>23</xdr:col>
      <xdr:colOff>133350</xdr:colOff>
      <xdr:row>44</xdr:row>
      <xdr:rowOff>44450</xdr:rowOff>
    </xdr:to>
    <xdr:cxnSp macro="">
      <xdr:nvCxnSpPr>
        <xdr:cNvPr id="67" name="直線コネクタ 66"/>
        <xdr:cNvCxnSpPr/>
      </xdr:nvCxnSpPr>
      <xdr:spPr>
        <a:xfrm>
          <a:off x="4114800" y="75641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20320</xdr:rowOff>
    </xdr:from>
    <xdr:to>
      <xdr:col>19</xdr:col>
      <xdr:colOff>133350</xdr:colOff>
      <xdr:row>44</xdr:row>
      <xdr:rowOff>44450</xdr:rowOff>
    </xdr:to>
    <xdr:cxnSp macro="">
      <xdr:nvCxnSpPr>
        <xdr:cNvPr id="70" name="直線コネクタ 69"/>
        <xdr:cNvCxnSpPr/>
      </xdr:nvCxnSpPr>
      <xdr:spPr>
        <a:xfrm flipV="1">
          <a:off x="3225800" y="75641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3" name="直線コネクタ 72"/>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68580</xdr:rowOff>
    </xdr:to>
    <xdr:cxnSp macro="">
      <xdr:nvCxnSpPr>
        <xdr:cNvPr id="76" name="直線コネクタ 75"/>
        <xdr:cNvCxnSpPr/>
      </xdr:nvCxnSpPr>
      <xdr:spPr>
        <a:xfrm flipV="1">
          <a:off x="1447800" y="75882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110507</xdr:rowOff>
    </xdr:from>
    <xdr:ext cx="762000" cy="259045"/>
    <xdr:sp macro="" textlink="">
      <xdr:nvSpPr>
        <xdr:cNvPr id="78" name="テキスト ボックス 77"/>
        <xdr:cNvSpPr txBox="1"/>
      </xdr:nvSpPr>
      <xdr:spPr>
        <a:xfrm>
          <a:off x="1955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6" name="楕円 85"/>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137177</xdr:rowOff>
    </xdr:from>
    <xdr:ext cx="762000" cy="259045"/>
    <xdr:sp macro="" textlink="">
      <xdr:nvSpPr>
        <xdr:cNvPr id="87"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140970</xdr:rowOff>
    </xdr:from>
    <xdr:to>
      <xdr:col>19</xdr:col>
      <xdr:colOff>184150</xdr:colOff>
      <xdr:row>44</xdr:row>
      <xdr:rowOff>71120</xdr:rowOff>
    </xdr:to>
    <xdr:sp macro="" textlink="">
      <xdr:nvSpPr>
        <xdr:cNvPr id="88" name="楕円 87"/>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55897</xdr:rowOff>
    </xdr:from>
    <xdr:ext cx="736600" cy="259045"/>
    <xdr:sp macro="" textlink="">
      <xdr:nvSpPr>
        <xdr:cNvPr id="89" name="テキスト ボックス 88"/>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0" name="楕円 89"/>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1" name="テキスト ボックス 90"/>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2" name="楕円 91"/>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3" name="テキスト ボックス 92"/>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94" name="楕円 93"/>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104157</xdr:rowOff>
    </xdr:from>
    <xdr:ext cx="762000" cy="259045"/>
    <xdr:sp macro="" textlink="">
      <xdr:nvSpPr>
        <xdr:cNvPr id="95" name="テキスト ボックス 94"/>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人件費等の義務的経費は増加したものの、経常一般財源等である地方交付税や地方消費税交付金等が増加したことにより、前年度比</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ポイント改善した。しかしながら、依然として類似団体平均を上回り高い水準となっている。</a:t>
          </a:r>
          <a:endParaRPr kumimoji="1" lang="en-US" altLang="ja-JP" sz="12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少子高齢化の進展による社会保障費、施設の老朽化に伴う維持補修費等が増大するなか、今後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人口の減少等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による普通交付税</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減少等、財政状況は厳しさを増している。今後はより緻密な財政シミュレーションを立てると同時に、行財政改革の取組み強化を図り、経常経費の削減の徹底に努めなければならない。</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71120</xdr:rowOff>
    </xdr:from>
    <xdr:to>
      <xdr:col>23</xdr:col>
      <xdr:colOff>133350</xdr:colOff>
      <xdr:row>62</xdr:row>
      <xdr:rowOff>12277</xdr:rowOff>
    </xdr:to>
    <xdr:cxnSp macro="">
      <xdr:nvCxnSpPr>
        <xdr:cNvPr id="130" name="直線コネクタ 129"/>
        <xdr:cNvCxnSpPr/>
      </xdr:nvCxnSpPr>
      <xdr:spPr>
        <a:xfrm flipV="1">
          <a:off x="4114800" y="10529570"/>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12277</xdr:rowOff>
    </xdr:from>
    <xdr:to>
      <xdr:col>19</xdr:col>
      <xdr:colOff>133350</xdr:colOff>
      <xdr:row>62</xdr:row>
      <xdr:rowOff>36406</xdr:rowOff>
    </xdr:to>
    <xdr:cxnSp macro="">
      <xdr:nvCxnSpPr>
        <xdr:cNvPr id="133" name="直線コネクタ 132"/>
        <xdr:cNvCxnSpPr/>
      </xdr:nvCxnSpPr>
      <xdr:spPr>
        <a:xfrm flipV="1">
          <a:off x="3225800" y="106421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36406</xdr:rowOff>
    </xdr:from>
    <xdr:to>
      <xdr:col>15</xdr:col>
      <xdr:colOff>82550</xdr:colOff>
      <xdr:row>62</xdr:row>
      <xdr:rowOff>48471</xdr:rowOff>
    </xdr:to>
    <xdr:cxnSp macro="">
      <xdr:nvCxnSpPr>
        <xdr:cNvPr id="136" name="直線コネクタ 135"/>
        <xdr:cNvCxnSpPr/>
      </xdr:nvCxnSpPr>
      <xdr:spPr>
        <a:xfrm flipV="1">
          <a:off x="2336800" y="1066630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38" name="テキスト ボックス 137"/>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2752</xdr:rowOff>
    </xdr:from>
    <xdr:to>
      <xdr:col>11</xdr:col>
      <xdr:colOff>31750</xdr:colOff>
      <xdr:row>62</xdr:row>
      <xdr:rowOff>48471</xdr:rowOff>
    </xdr:to>
    <xdr:cxnSp macro="">
      <xdr:nvCxnSpPr>
        <xdr:cNvPr id="139" name="直線コネクタ 138"/>
        <xdr:cNvCxnSpPr/>
      </xdr:nvCxnSpPr>
      <xdr:spPr>
        <a:xfrm>
          <a:off x="1447800" y="10461202"/>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41" name="テキスト ボックス 140"/>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58437</xdr:rowOff>
    </xdr:from>
    <xdr:ext cx="762000" cy="259045"/>
    <xdr:sp macro="" textlink="">
      <xdr:nvSpPr>
        <xdr:cNvPr id="143" name="テキスト ボックス 142"/>
        <xdr:cNvSpPr txBox="1"/>
      </xdr:nvSpPr>
      <xdr:spPr>
        <a:xfrm>
          <a:off x="1066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49" name="楕円 148"/>
        <xdr:cNvSpPr/>
      </xdr:nvSpPr>
      <xdr:spPr>
        <a:xfrm>
          <a:off x="4902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163847</xdr:rowOff>
    </xdr:from>
    <xdr:ext cx="762000" cy="259045"/>
    <xdr:sp macro="" textlink="">
      <xdr:nvSpPr>
        <xdr:cNvPr id="150" name="財政構造の弾力性該当値テキスト"/>
        <xdr:cNvSpPr txBox="1"/>
      </xdr:nvSpPr>
      <xdr:spPr>
        <a:xfrm>
          <a:off x="5041900" y="1045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132927</xdr:rowOff>
    </xdr:from>
    <xdr:to>
      <xdr:col>19</xdr:col>
      <xdr:colOff>184150</xdr:colOff>
      <xdr:row>62</xdr:row>
      <xdr:rowOff>63077</xdr:rowOff>
    </xdr:to>
    <xdr:sp macro="" textlink="">
      <xdr:nvSpPr>
        <xdr:cNvPr id="151" name="楕円 150"/>
        <xdr:cNvSpPr/>
      </xdr:nvSpPr>
      <xdr:spPr>
        <a:xfrm>
          <a:off x="4064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47854</xdr:rowOff>
    </xdr:from>
    <xdr:ext cx="736600" cy="259045"/>
    <xdr:sp macro="" textlink="">
      <xdr:nvSpPr>
        <xdr:cNvPr id="152" name="テキスト ボックス 151"/>
        <xdr:cNvSpPr txBox="1"/>
      </xdr:nvSpPr>
      <xdr:spPr>
        <a:xfrm>
          <a:off x="3733800" y="10677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157056</xdr:rowOff>
    </xdr:from>
    <xdr:to>
      <xdr:col>15</xdr:col>
      <xdr:colOff>133350</xdr:colOff>
      <xdr:row>62</xdr:row>
      <xdr:rowOff>87206</xdr:rowOff>
    </xdr:to>
    <xdr:sp macro="" textlink="">
      <xdr:nvSpPr>
        <xdr:cNvPr id="153" name="楕円 152"/>
        <xdr:cNvSpPr/>
      </xdr:nvSpPr>
      <xdr:spPr>
        <a:xfrm>
          <a:off x="3175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71983</xdr:rowOff>
    </xdr:from>
    <xdr:ext cx="762000" cy="259045"/>
    <xdr:sp macro="" textlink="">
      <xdr:nvSpPr>
        <xdr:cNvPr id="154" name="テキスト ボックス 153"/>
        <xdr:cNvSpPr txBox="1"/>
      </xdr:nvSpPr>
      <xdr:spPr>
        <a:xfrm>
          <a:off x="2844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169121</xdr:rowOff>
    </xdr:from>
    <xdr:to>
      <xdr:col>11</xdr:col>
      <xdr:colOff>82550</xdr:colOff>
      <xdr:row>62</xdr:row>
      <xdr:rowOff>99271</xdr:rowOff>
    </xdr:to>
    <xdr:sp macro="" textlink="">
      <xdr:nvSpPr>
        <xdr:cNvPr id="155" name="楕円 154"/>
        <xdr:cNvSpPr/>
      </xdr:nvSpPr>
      <xdr:spPr>
        <a:xfrm>
          <a:off x="2286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84048</xdr:rowOff>
    </xdr:from>
    <xdr:ext cx="762000" cy="259045"/>
    <xdr:sp macro="" textlink="">
      <xdr:nvSpPr>
        <xdr:cNvPr id="156" name="テキスト ボックス 155"/>
        <xdr:cNvSpPr txBox="1"/>
      </xdr:nvSpPr>
      <xdr:spPr>
        <a:xfrm>
          <a:off x="1955800" y="1071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123402</xdr:rowOff>
    </xdr:from>
    <xdr:to>
      <xdr:col>7</xdr:col>
      <xdr:colOff>31750</xdr:colOff>
      <xdr:row>61</xdr:row>
      <xdr:rowOff>53552</xdr:rowOff>
    </xdr:to>
    <xdr:sp macro="" textlink="">
      <xdr:nvSpPr>
        <xdr:cNvPr id="157" name="楕円 156"/>
        <xdr:cNvSpPr/>
      </xdr:nvSpPr>
      <xdr:spPr>
        <a:xfrm>
          <a:off x="1397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63729</xdr:rowOff>
    </xdr:from>
    <xdr:ext cx="762000" cy="259045"/>
    <xdr:sp macro="" textlink="">
      <xdr:nvSpPr>
        <xdr:cNvPr id="158" name="テキスト ボックス 157"/>
        <xdr:cNvSpPr txBox="1"/>
      </xdr:nvSpPr>
      <xdr:spPr>
        <a:xfrm>
          <a:off x="1066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[324,329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全国・県内平均を大きく上回り、類似団体の中でも最低水準となっている。その最大の要因は、人口千人当たり職員数でも全国平均を大きく上回る人件費であることから、行財政改革大綱や定員管理計画に基づき、適正水準への見直しを図っていく必要が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今後は、主に直営で運営している施設関係を、民間でも実施可能な部分については、指定管理者制度の導入による民間委託や民間譲渡等を進め、コストの低減を図っていく方針である。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51039</xdr:rowOff>
    </xdr:from>
    <xdr:to>
      <xdr:col>23</xdr:col>
      <xdr:colOff>133350</xdr:colOff>
      <xdr:row>84</xdr:row>
      <xdr:rowOff>74504</xdr:rowOff>
    </xdr:to>
    <xdr:cxnSp macro="">
      <xdr:nvCxnSpPr>
        <xdr:cNvPr id="192" name="直線コネクタ 191"/>
        <xdr:cNvCxnSpPr/>
      </xdr:nvCxnSpPr>
      <xdr:spPr>
        <a:xfrm flipV="1">
          <a:off x="4114800" y="14452839"/>
          <a:ext cx="838200" cy="2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123167</xdr:rowOff>
    </xdr:from>
    <xdr:ext cx="762000" cy="259045"/>
    <xdr:sp macro="" textlink="">
      <xdr:nvSpPr>
        <xdr:cNvPr id="193" name="人件費・物件費等の状況平均値テキスト"/>
        <xdr:cNvSpPr txBox="1"/>
      </xdr:nvSpPr>
      <xdr:spPr>
        <a:xfrm>
          <a:off x="5041900" y="1401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24509</xdr:rowOff>
    </xdr:from>
    <xdr:to>
      <xdr:col>19</xdr:col>
      <xdr:colOff>133350</xdr:colOff>
      <xdr:row>84</xdr:row>
      <xdr:rowOff>74504</xdr:rowOff>
    </xdr:to>
    <xdr:cxnSp macro="">
      <xdr:nvCxnSpPr>
        <xdr:cNvPr id="195" name="直線コネクタ 194"/>
        <xdr:cNvCxnSpPr/>
      </xdr:nvCxnSpPr>
      <xdr:spPr>
        <a:xfrm>
          <a:off x="3225800" y="14426309"/>
          <a:ext cx="889000" cy="4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23485</xdr:rowOff>
    </xdr:from>
    <xdr:ext cx="736600" cy="259045"/>
    <xdr:sp macro="" textlink="">
      <xdr:nvSpPr>
        <xdr:cNvPr id="197" name="テキスト ボックス 196"/>
        <xdr:cNvSpPr txBox="1"/>
      </xdr:nvSpPr>
      <xdr:spPr>
        <a:xfrm>
          <a:off x="3733800" y="13910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163971</xdr:rowOff>
    </xdr:from>
    <xdr:to>
      <xdr:col>15</xdr:col>
      <xdr:colOff>82550</xdr:colOff>
      <xdr:row>84</xdr:row>
      <xdr:rowOff>24509</xdr:rowOff>
    </xdr:to>
    <xdr:cxnSp macro="">
      <xdr:nvCxnSpPr>
        <xdr:cNvPr id="198" name="直線コネクタ 197"/>
        <xdr:cNvCxnSpPr/>
      </xdr:nvCxnSpPr>
      <xdr:spPr>
        <a:xfrm>
          <a:off x="2336800" y="14394321"/>
          <a:ext cx="889000" cy="3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162135</xdr:rowOff>
    </xdr:from>
    <xdr:ext cx="762000" cy="259045"/>
    <xdr:sp macro="" textlink="">
      <xdr:nvSpPr>
        <xdr:cNvPr id="200" name="テキスト ボックス 199"/>
        <xdr:cNvSpPr txBox="1"/>
      </xdr:nvSpPr>
      <xdr:spPr>
        <a:xfrm>
          <a:off x="2844800" y="1387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136575</xdr:rowOff>
    </xdr:from>
    <xdr:to>
      <xdr:col>11</xdr:col>
      <xdr:colOff>31750</xdr:colOff>
      <xdr:row>83</xdr:row>
      <xdr:rowOff>163971</xdr:rowOff>
    </xdr:to>
    <xdr:cxnSp macro="">
      <xdr:nvCxnSpPr>
        <xdr:cNvPr id="201" name="直線コネクタ 200"/>
        <xdr:cNvCxnSpPr/>
      </xdr:nvCxnSpPr>
      <xdr:spPr>
        <a:xfrm>
          <a:off x="1447800" y="14366925"/>
          <a:ext cx="889000" cy="2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149426</xdr:rowOff>
    </xdr:from>
    <xdr:ext cx="762000" cy="259045"/>
    <xdr:sp macro="" textlink="">
      <xdr:nvSpPr>
        <xdr:cNvPr id="203" name="テキスト ボックス 202"/>
        <xdr:cNvSpPr txBox="1"/>
      </xdr:nvSpPr>
      <xdr:spPr>
        <a:xfrm>
          <a:off x="1955800" y="138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140710</xdr:rowOff>
    </xdr:from>
    <xdr:ext cx="762000" cy="259045"/>
    <xdr:sp macro="" textlink="">
      <xdr:nvSpPr>
        <xdr:cNvPr id="205" name="テキスト ボックス 204"/>
        <xdr:cNvSpPr txBox="1"/>
      </xdr:nvSpPr>
      <xdr:spPr>
        <a:xfrm>
          <a:off x="1066800" y="1385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239</xdr:rowOff>
    </xdr:from>
    <xdr:to>
      <xdr:col>23</xdr:col>
      <xdr:colOff>184150</xdr:colOff>
      <xdr:row>84</xdr:row>
      <xdr:rowOff>101839</xdr:rowOff>
    </xdr:to>
    <xdr:sp macro="" textlink="">
      <xdr:nvSpPr>
        <xdr:cNvPr id="211" name="楕円 210"/>
        <xdr:cNvSpPr/>
      </xdr:nvSpPr>
      <xdr:spPr>
        <a:xfrm>
          <a:off x="4902200" y="1440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143766</xdr:rowOff>
    </xdr:from>
    <xdr:ext cx="762000" cy="259045"/>
    <xdr:sp macro="" textlink="">
      <xdr:nvSpPr>
        <xdr:cNvPr id="212" name="人件費・物件費等の状況該当値テキスト"/>
        <xdr:cNvSpPr txBox="1"/>
      </xdr:nvSpPr>
      <xdr:spPr>
        <a:xfrm>
          <a:off x="5041900" y="1437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23704</xdr:rowOff>
    </xdr:from>
    <xdr:to>
      <xdr:col>19</xdr:col>
      <xdr:colOff>184150</xdr:colOff>
      <xdr:row>84</xdr:row>
      <xdr:rowOff>125304</xdr:rowOff>
    </xdr:to>
    <xdr:sp macro="" textlink="">
      <xdr:nvSpPr>
        <xdr:cNvPr id="213" name="楕円 212"/>
        <xdr:cNvSpPr/>
      </xdr:nvSpPr>
      <xdr:spPr>
        <a:xfrm>
          <a:off x="4064000" y="1442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110081</xdr:rowOff>
    </xdr:from>
    <xdr:ext cx="736600" cy="259045"/>
    <xdr:sp macro="" textlink="">
      <xdr:nvSpPr>
        <xdr:cNvPr id="214" name="テキスト ボックス 213"/>
        <xdr:cNvSpPr txBox="1"/>
      </xdr:nvSpPr>
      <xdr:spPr>
        <a:xfrm>
          <a:off x="3733800" y="14511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145159</xdr:rowOff>
    </xdr:from>
    <xdr:to>
      <xdr:col>15</xdr:col>
      <xdr:colOff>133350</xdr:colOff>
      <xdr:row>84</xdr:row>
      <xdr:rowOff>75309</xdr:rowOff>
    </xdr:to>
    <xdr:sp macro="" textlink="">
      <xdr:nvSpPr>
        <xdr:cNvPr id="215" name="楕円 214"/>
        <xdr:cNvSpPr/>
      </xdr:nvSpPr>
      <xdr:spPr>
        <a:xfrm>
          <a:off x="3175000" y="1437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60086</xdr:rowOff>
    </xdr:from>
    <xdr:ext cx="762000" cy="259045"/>
    <xdr:sp macro="" textlink="">
      <xdr:nvSpPr>
        <xdr:cNvPr id="216" name="テキスト ボックス 215"/>
        <xdr:cNvSpPr txBox="1"/>
      </xdr:nvSpPr>
      <xdr:spPr>
        <a:xfrm>
          <a:off x="2844800" y="1446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113171</xdr:rowOff>
    </xdr:from>
    <xdr:to>
      <xdr:col>11</xdr:col>
      <xdr:colOff>82550</xdr:colOff>
      <xdr:row>84</xdr:row>
      <xdr:rowOff>43321</xdr:rowOff>
    </xdr:to>
    <xdr:sp macro="" textlink="">
      <xdr:nvSpPr>
        <xdr:cNvPr id="217" name="楕円 216"/>
        <xdr:cNvSpPr/>
      </xdr:nvSpPr>
      <xdr:spPr>
        <a:xfrm>
          <a:off x="2286000" y="1434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28098</xdr:rowOff>
    </xdr:from>
    <xdr:ext cx="762000" cy="259045"/>
    <xdr:sp macro="" textlink="">
      <xdr:nvSpPr>
        <xdr:cNvPr id="218" name="テキスト ボックス 217"/>
        <xdr:cNvSpPr txBox="1"/>
      </xdr:nvSpPr>
      <xdr:spPr>
        <a:xfrm>
          <a:off x="1955800" y="14429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85775</xdr:rowOff>
    </xdr:from>
    <xdr:to>
      <xdr:col>7</xdr:col>
      <xdr:colOff>31750</xdr:colOff>
      <xdr:row>84</xdr:row>
      <xdr:rowOff>15925</xdr:rowOff>
    </xdr:to>
    <xdr:sp macro="" textlink="">
      <xdr:nvSpPr>
        <xdr:cNvPr id="219" name="楕円 218"/>
        <xdr:cNvSpPr/>
      </xdr:nvSpPr>
      <xdr:spPr>
        <a:xfrm>
          <a:off x="1397000" y="1431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702</xdr:rowOff>
    </xdr:from>
    <xdr:ext cx="762000" cy="259045"/>
    <xdr:sp macro="" textlink="">
      <xdr:nvSpPr>
        <xdr:cNvPr id="220" name="テキスト ボックス 219"/>
        <xdr:cNvSpPr txBox="1"/>
      </xdr:nvSpPr>
      <xdr:spPr>
        <a:xfrm>
          <a:off x="1066800" y="1440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職員給与のカットや職員手当の見直しなどを実施してきたが、類似団体平均よりも依然として高い水準にある。今後は、給与体系の見直しなど、より一層の職員給の適正化に努めていく必要がある。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13405</xdr:rowOff>
    </xdr:from>
    <xdr:to>
      <xdr:col>81</xdr:col>
      <xdr:colOff>44450</xdr:colOff>
      <xdr:row>88</xdr:row>
      <xdr:rowOff>13405</xdr:rowOff>
    </xdr:to>
    <xdr:cxnSp macro="">
      <xdr:nvCxnSpPr>
        <xdr:cNvPr id="254" name="直線コネクタ 253"/>
        <xdr:cNvCxnSpPr/>
      </xdr:nvCxnSpPr>
      <xdr:spPr>
        <a:xfrm>
          <a:off x="16179800" y="151010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13405</xdr:rowOff>
    </xdr:from>
    <xdr:to>
      <xdr:col>77</xdr:col>
      <xdr:colOff>44450</xdr:colOff>
      <xdr:row>88</xdr:row>
      <xdr:rowOff>26811</xdr:rowOff>
    </xdr:to>
    <xdr:cxnSp macro="">
      <xdr:nvCxnSpPr>
        <xdr:cNvPr id="257" name="直線コネクタ 256"/>
        <xdr:cNvCxnSpPr/>
      </xdr:nvCxnSpPr>
      <xdr:spPr>
        <a:xfrm flipV="1">
          <a:off x="15290800" y="1510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158045</xdr:rowOff>
    </xdr:from>
    <xdr:to>
      <xdr:col>72</xdr:col>
      <xdr:colOff>203200</xdr:colOff>
      <xdr:row>88</xdr:row>
      <xdr:rowOff>26811</xdr:rowOff>
    </xdr:to>
    <xdr:cxnSp macro="">
      <xdr:nvCxnSpPr>
        <xdr:cNvPr id="260" name="直線コネクタ 259"/>
        <xdr:cNvCxnSpPr/>
      </xdr:nvCxnSpPr>
      <xdr:spPr>
        <a:xfrm>
          <a:off x="14401800" y="150741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2" name="テキスト ボックス 261"/>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158045</xdr:rowOff>
    </xdr:from>
    <xdr:to>
      <xdr:col>68</xdr:col>
      <xdr:colOff>152400</xdr:colOff>
      <xdr:row>88</xdr:row>
      <xdr:rowOff>26811</xdr:rowOff>
    </xdr:to>
    <xdr:cxnSp macro="">
      <xdr:nvCxnSpPr>
        <xdr:cNvPr id="263" name="直線コネクタ 262"/>
        <xdr:cNvCxnSpPr/>
      </xdr:nvCxnSpPr>
      <xdr:spPr>
        <a:xfrm flipV="1">
          <a:off x="13512800" y="150741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5" name="テキスト ボックス 264"/>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67" name="テキスト ボックス 266"/>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134055</xdr:rowOff>
    </xdr:from>
    <xdr:to>
      <xdr:col>81</xdr:col>
      <xdr:colOff>95250</xdr:colOff>
      <xdr:row>88</xdr:row>
      <xdr:rowOff>64205</xdr:rowOff>
    </xdr:to>
    <xdr:sp macro="" textlink="">
      <xdr:nvSpPr>
        <xdr:cNvPr id="273" name="楕円 272"/>
        <xdr:cNvSpPr/>
      </xdr:nvSpPr>
      <xdr:spPr>
        <a:xfrm>
          <a:off x="169672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106132</xdr:rowOff>
    </xdr:from>
    <xdr:ext cx="762000" cy="259045"/>
    <xdr:sp macro="" textlink="">
      <xdr:nvSpPr>
        <xdr:cNvPr id="274" name="給与水準   （国との比較）該当値テキスト"/>
        <xdr:cNvSpPr txBox="1"/>
      </xdr:nvSpPr>
      <xdr:spPr>
        <a:xfrm>
          <a:off x="17106900" y="1502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134055</xdr:rowOff>
    </xdr:from>
    <xdr:to>
      <xdr:col>77</xdr:col>
      <xdr:colOff>95250</xdr:colOff>
      <xdr:row>88</xdr:row>
      <xdr:rowOff>64205</xdr:rowOff>
    </xdr:to>
    <xdr:sp macro="" textlink="">
      <xdr:nvSpPr>
        <xdr:cNvPr id="275" name="楕円 274"/>
        <xdr:cNvSpPr/>
      </xdr:nvSpPr>
      <xdr:spPr>
        <a:xfrm>
          <a:off x="16129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48982</xdr:rowOff>
    </xdr:from>
    <xdr:ext cx="736600" cy="259045"/>
    <xdr:sp macro="" textlink="">
      <xdr:nvSpPr>
        <xdr:cNvPr id="276" name="テキスト ボックス 275"/>
        <xdr:cNvSpPr txBox="1"/>
      </xdr:nvSpPr>
      <xdr:spPr>
        <a:xfrm>
          <a:off x="15798800" y="1513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147461</xdr:rowOff>
    </xdr:from>
    <xdr:to>
      <xdr:col>73</xdr:col>
      <xdr:colOff>44450</xdr:colOff>
      <xdr:row>88</xdr:row>
      <xdr:rowOff>77611</xdr:rowOff>
    </xdr:to>
    <xdr:sp macro="" textlink="">
      <xdr:nvSpPr>
        <xdr:cNvPr id="277" name="楕円 276"/>
        <xdr:cNvSpPr/>
      </xdr:nvSpPr>
      <xdr:spPr>
        <a:xfrm>
          <a:off x="15240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62388</xdr:rowOff>
    </xdr:from>
    <xdr:ext cx="762000" cy="259045"/>
    <xdr:sp macro="" textlink="">
      <xdr:nvSpPr>
        <xdr:cNvPr id="278" name="テキスト ボックス 277"/>
        <xdr:cNvSpPr txBox="1"/>
      </xdr:nvSpPr>
      <xdr:spPr>
        <a:xfrm>
          <a:off x="14909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107245</xdr:rowOff>
    </xdr:from>
    <xdr:to>
      <xdr:col>68</xdr:col>
      <xdr:colOff>203200</xdr:colOff>
      <xdr:row>88</xdr:row>
      <xdr:rowOff>37395</xdr:rowOff>
    </xdr:to>
    <xdr:sp macro="" textlink="">
      <xdr:nvSpPr>
        <xdr:cNvPr id="279" name="楕円 278"/>
        <xdr:cNvSpPr/>
      </xdr:nvSpPr>
      <xdr:spPr>
        <a:xfrm>
          <a:off x="14351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22172</xdr:rowOff>
    </xdr:from>
    <xdr:ext cx="762000" cy="259045"/>
    <xdr:sp macro="" textlink="">
      <xdr:nvSpPr>
        <xdr:cNvPr id="280" name="テキスト ボックス 279"/>
        <xdr:cNvSpPr txBox="1"/>
      </xdr:nvSpPr>
      <xdr:spPr>
        <a:xfrm>
          <a:off x="14020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147461</xdr:rowOff>
    </xdr:from>
    <xdr:to>
      <xdr:col>64</xdr:col>
      <xdr:colOff>152400</xdr:colOff>
      <xdr:row>88</xdr:row>
      <xdr:rowOff>77611</xdr:rowOff>
    </xdr:to>
    <xdr:sp macro="" textlink="">
      <xdr:nvSpPr>
        <xdr:cNvPr id="281" name="楕円 280"/>
        <xdr:cNvSpPr/>
      </xdr:nvSpPr>
      <xdr:spPr>
        <a:xfrm>
          <a:off x="13462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62388</xdr:rowOff>
    </xdr:from>
    <xdr:ext cx="762000" cy="259045"/>
    <xdr:sp macro="" textlink="">
      <xdr:nvSpPr>
        <xdr:cNvPr id="282" name="テキスト ボックス 281"/>
        <xdr:cNvSpPr txBox="1"/>
      </xdr:nvSpPr>
      <xdr:spPr>
        <a:xfrm>
          <a:off x="13131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国・県内平均を大きく上回り、類似団体の中でも多い状況となっている。合併後１０年間で２５％を超える職員数の削減を実施しているが、更なる職員数の適正化に向け、今後も定員管理計画に沿った職員数の削減を図っ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職員数が多い要因としては、過疎化による人口の減少や、ごみ・し尿収集の民間委託は行っているものの、市の面積が広大で条件不利地域が多いなか、合併団体であるが故の地域の均衡が求められることから、公共施設等の整理統合などの行財政改革が結果的に進まず、思ったほどの職員数の削減につながっていないことなどもあげら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106256</xdr:rowOff>
    </xdr:from>
    <xdr:to>
      <xdr:col>81</xdr:col>
      <xdr:colOff>44450</xdr:colOff>
      <xdr:row>63</xdr:row>
      <xdr:rowOff>143026</xdr:rowOff>
    </xdr:to>
    <xdr:cxnSp macro="">
      <xdr:nvCxnSpPr>
        <xdr:cNvPr id="319" name="直線コネクタ 318"/>
        <xdr:cNvCxnSpPr/>
      </xdr:nvCxnSpPr>
      <xdr:spPr>
        <a:xfrm>
          <a:off x="16179800" y="10907606"/>
          <a:ext cx="8382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140503</xdr:rowOff>
    </xdr:from>
    <xdr:ext cx="762000" cy="259045"/>
    <xdr:sp macro="" textlink="">
      <xdr:nvSpPr>
        <xdr:cNvPr id="320" name="定員管理の状況平均値テキスト"/>
        <xdr:cNvSpPr txBox="1"/>
      </xdr:nvSpPr>
      <xdr:spPr>
        <a:xfrm>
          <a:off x="17106900" y="102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86723</xdr:rowOff>
    </xdr:from>
    <xdr:to>
      <xdr:col>77</xdr:col>
      <xdr:colOff>44450</xdr:colOff>
      <xdr:row>63</xdr:row>
      <xdr:rowOff>106256</xdr:rowOff>
    </xdr:to>
    <xdr:cxnSp macro="">
      <xdr:nvCxnSpPr>
        <xdr:cNvPr id="322" name="直線コネクタ 321"/>
        <xdr:cNvCxnSpPr/>
      </xdr:nvCxnSpPr>
      <xdr:spPr>
        <a:xfrm>
          <a:off x="15290800" y="10888073"/>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25236</xdr:rowOff>
    </xdr:from>
    <xdr:ext cx="736600" cy="259045"/>
    <xdr:sp macro="" textlink="">
      <xdr:nvSpPr>
        <xdr:cNvPr id="324" name="テキスト ボックス 323"/>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86723</xdr:rowOff>
    </xdr:from>
    <xdr:to>
      <xdr:col>72</xdr:col>
      <xdr:colOff>203200</xdr:colOff>
      <xdr:row>63</xdr:row>
      <xdr:rowOff>101660</xdr:rowOff>
    </xdr:to>
    <xdr:cxnSp macro="">
      <xdr:nvCxnSpPr>
        <xdr:cNvPr id="325" name="直線コネクタ 324"/>
        <xdr:cNvCxnSpPr/>
      </xdr:nvCxnSpPr>
      <xdr:spPr>
        <a:xfrm flipV="1">
          <a:off x="14401800" y="10888073"/>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16043</xdr:rowOff>
    </xdr:from>
    <xdr:ext cx="762000" cy="259045"/>
    <xdr:sp macro="" textlink="">
      <xdr:nvSpPr>
        <xdr:cNvPr id="327" name="テキスト ボックス 326"/>
        <xdr:cNvSpPr txBox="1"/>
      </xdr:nvSpPr>
      <xdr:spPr>
        <a:xfrm>
          <a:off x="14909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67189</xdr:rowOff>
    </xdr:from>
    <xdr:to>
      <xdr:col>68</xdr:col>
      <xdr:colOff>152400</xdr:colOff>
      <xdr:row>63</xdr:row>
      <xdr:rowOff>101660</xdr:rowOff>
    </xdr:to>
    <xdr:cxnSp macro="">
      <xdr:nvCxnSpPr>
        <xdr:cNvPr id="328" name="直線コネクタ 327"/>
        <xdr:cNvCxnSpPr/>
      </xdr:nvCxnSpPr>
      <xdr:spPr>
        <a:xfrm>
          <a:off x="13512800" y="1086853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0" name="テキスト ボックス 329"/>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2255</xdr:rowOff>
    </xdr:from>
    <xdr:ext cx="762000" cy="259045"/>
    <xdr:sp macro="" textlink="">
      <xdr:nvSpPr>
        <xdr:cNvPr id="332" name="テキスト ボックス 331"/>
        <xdr:cNvSpPr txBox="1"/>
      </xdr:nvSpPr>
      <xdr:spPr>
        <a:xfrm>
          <a:off x="13131800" y="101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92226</xdr:rowOff>
    </xdr:from>
    <xdr:to>
      <xdr:col>81</xdr:col>
      <xdr:colOff>95250</xdr:colOff>
      <xdr:row>64</xdr:row>
      <xdr:rowOff>22376</xdr:rowOff>
    </xdr:to>
    <xdr:sp macro="" textlink="">
      <xdr:nvSpPr>
        <xdr:cNvPr id="338" name="楕円 337"/>
        <xdr:cNvSpPr/>
      </xdr:nvSpPr>
      <xdr:spPr>
        <a:xfrm>
          <a:off x="16967200" y="1089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64303</xdr:rowOff>
    </xdr:from>
    <xdr:ext cx="762000" cy="259045"/>
    <xdr:sp macro="" textlink="">
      <xdr:nvSpPr>
        <xdr:cNvPr id="339" name="定員管理の状況該当値テキスト"/>
        <xdr:cNvSpPr txBox="1"/>
      </xdr:nvSpPr>
      <xdr:spPr>
        <a:xfrm>
          <a:off x="17106900" y="1086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55456</xdr:rowOff>
    </xdr:from>
    <xdr:to>
      <xdr:col>77</xdr:col>
      <xdr:colOff>95250</xdr:colOff>
      <xdr:row>63</xdr:row>
      <xdr:rowOff>157056</xdr:rowOff>
    </xdr:to>
    <xdr:sp macro="" textlink="">
      <xdr:nvSpPr>
        <xdr:cNvPr id="340" name="楕円 339"/>
        <xdr:cNvSpPr/>
      </xdr:nvSpPr>
      <xdr:spPr>
        <a:xfrm>
          <a:off x="16129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141833</xdr:rowOff>
    </xdr:from>
    <xdr:ext cx="736600" cy="259045"/>
    <xdr:sp macro="" textlink="">
      <xdr:nvSpPr>
        <xdr:cNvPr id="341" name="テキスト ボックス 340"/>
        <xdr:cNvSpPr txBox="1"/>
      </xdr:nvSpPr>
      <xdr:spPr>
        <a:xfrm>
          <a:off x="15798800" y="1094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35923</xdr:rowOff>
    </xdr:from>
    <xdr:to>
      <xdr:col>73</xdr:col>
      <xdr:colOff>44450</xdr:colOff>
      <xdr:row>63</xdr:row>
      <xdr:rowOff>137523</xdr:rowOff>
    </xdr:to>
    <xdr:sp macro="" textlink="">
      <xdr:nvSpPr>
        <xdr:cNvPr id="342" name="楕円 341"/>
        <xdr:cNvSpPr/>
      </xdr:nvSpPr>
      <xdr:spPr>
        <a:xfrm>
          <a:off x="15240000" y="108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122300</xdr:rowOff>
    </xdr:from>
    <xdr:ext cx="762000" cy="259045"/>
    <xdr:sp macro="" textlink="">
      <xdr:nvSpPr>
        <xdr:cNvPr id="343" name="テキスト ボックス 342"/>
        <xdr:cNvSpPr txBox="1"/>
      </xdr:nvSpPr>
      <xdr:spPr>
        <a:xfrm>
          <a:off x="14909800" y="109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50860</xdr:rowOff>
    </xdr:from>
    <xdr:to>
      <xdr:col>68</xdr:col>
      <xdr:colOff>203200</xdr:colOff>
      <xdr:row>63</xdr:row>
      <xdr:rowOff>152460</xdr:rowOff>
    </xdr:to>
    <xdr:sp macro="" textlink="">
      <xdr:nvSpPr>
        <xdr:cNvPr id="344" name="楕円 343"/>
        <xdr:cNvSpPr/>
      </xdr:nvSpPr>
      <xdr:spPr>
        <a:xfrm>
          <a:off x="14351000" y="108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137237</xdr:rowOff>
    </xdr:from>
    <xdr:ext cx="762000" cy="259045"/>
    <xdr:sp macro="" textlink="">
      <xdr:nvSpPr>
        <xdr:cNvPr id="345" name="テキスト ボックス 344"/>
        <xdr:cNvSpPr txBox="1"/>
      </xdr:nvSpPr>
      <xdr:spPr>
        <a:xfrm>
          <a:off x="14020800" y="1093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16389</xdr:rowOff>
    </xdr:from>
    <xdr:to>
      <xdr:col>64</xdr:col>
      <xdr:colOff>152400</xdr:colOff>
      <xdr:row>63</xdr:row>
      <xdr:rowOff>117989</xdr:rowOff>
    </xdr:to>
    <xdr:sp macro="" textlink="">
      <xdr:nvSpPr>
        <xdr:cNvPr id="346" name="楕円 345"/>
        <xdr:cNvSpPr/>
      </xdr:nvSpPr>
      <xdr:spPr>
        <a:xfrm>
          <a:off x="13462000" y="1081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102766</xdr:rowOff>
    </xdr:from>
    <xdr:ext cx="762000" cy="259045"/>
    <xdr:sp macro="" textlink="">
      <xdr:nvSpPr>
        <xdr:cNvPr id="347" name="テキスト ボックス 346"/>
        <xdr:cNvSpPr txBox="1"/>
      </xdr:nvSpPr>
      <xdr:spPr>
        <a:xfrm>
          <a:off x="13131800" y="1090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大型公共事業に係る起債の償還が開始されたことにより、前年よりも数値が悪化したものの、類似団体平均を下回っている。</a:t>
          </a:r>
          <a:endParaRPr kumimoji="1" lang="en-US" altLang="ja-JP" sz="12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今後は不要不急な事業は控え、市民ニーズ・行政需要実態に即した事業を厳選したうえで、地方債の計画的な発行に努めていく必要がある。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94933</xdr:rowOff>
    </xdr:from>
    <xdr:to>
      <xdr:col>81</xdr:col>
      <xdr:colOff>44450</xdr:colOff>
      <xdr:row>36</xdr:row>
      <xdr:rowOff>100965</xdr:rowOff>
    </xdr:to>
    <xdr:cxnSp macro="">
      <xdr:nvCxnSpPr>
        <xdr:cNvPr id="381" name="直線コネクタ 380"/>
        <xdr:cNvCxnSpPr/>
      </xdr:nvCxnSpPr>
      <xdr:spPr>
        <a:xfrm>
          <a:off x="16179800" y="626713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94933</xdr:rowOff>
    </xdr:from>
    <xdr:to>
      <xdr:col>77</xdr:col>
      <xdr:colOff>44450</xdr:colOff>
      <xdr:row>36</xdr:row>
      <xdr:rowOff>98954</xdr:rowOff>
    </xdr:to>
    <xdr:cxnSp macro="">
      <xdr:nvCxnSpPr>
        <xdr:cNvPr id="384" name="直線コネクタ 383"/>
        <xdr:cNvCxnSpPr/>
      </xdr:nvCxnSpPr>
      <xdr:spPr>
        <a:xfrm flipV="1">
          <a:off x="15290800" y="6267133"/>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57590</xdr:rowOff>
    </xdr:from>
    <xdr:ext cx="736600" cy="259045"/>
    <xdr:sp macro="" textlink="">
      <xdr:nvSpPr>
        <xdr:cNvPr id="386" name="テキスト ボックス 385"/>
        <xdr:cNvSpPr txBox="1"/>
      </xdr:nvSpPr>
      <xdr:spPr>
        <a:xfrm>
          <a:off x="15798800" y="640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98954</xdr:rowOff>
    </xdr:from>
    <xdr:to>
      <xdr:col>72</xdr:col>
      <xdr:colOff>203200</xdr:colOff>
      <xdr:row>36</xdr:row>
      <xdr:rowOff>102976</xdr:rowOff>
    </xdr:to>
    <xdr:cxnSp macro="">
      <xdr:nvCxnSpPr>
        <xdr:cNvPr id="387" name="直線コネクタ 386"/>
        <xdr:cNvCxnSpPr/>
      </xdr:nvCxnSpPr>
      <xdr:spPr>
        <a:xfrm flipV="1">
          <a:off x="14401800" y="627115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63623</xdr:rowOff>
    </xdr:from>
    <xdr:ext cx="762000" cy="259045"/>
    <xdr:sp macro="" textlink="">
      <xdr:nvSpPr>
        <xdr:cNvPr id="389" name="テキスト ボックス 388"/>
        <xdr:cNvSpPr txBox="1"/>
      </xdr:nvSpPr>
      <xdr:spPr>
        <a:xfrm>
          <a:off x="14909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98954</xdr:rowOff>
    </xdr:from>
    <xdr:to>
      <xdr:col>68</xdr:col>
      <xdr:colOff>152400</xdr:colOff>
      <xdr:row>36</xdr:row>
      <xdr:rowOff>102976</xdr:rowOff>
    </xdr:to>
    <xdr:cxnSp macro="">
      <xdr:nvCxnSpPr>
        <xdr:cNvPr id="390" name="直線コネクタ 389"/>
        <xdr:cNvCxnSpPr/>
      </xdr:nvCxnSpPr>
      <xdr:spPr>
        <a:xfrm>
          <a:off x="13512800" y="627115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65634</xdr:rowOff>
    </xdr:from>
    <xdr:ext cx="762000" cy="259045"/>
    <xdr:sp macro="" textlink="">
      <xdr:nvSpPr>
        <xdr:cNvPr id="392" name="テキスト ボックス 391"/>
        <xdr:cNvSpPr txBox="1"/>
      </xdr:nvSpPr>
      <xdr:spPr>
        <a:xfrm>
          <a:off x="14020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69655</xdr:rowOff>
    </xdr:from>
    <xdr:ext cx="762000" cy="259045"/>
    <xdr:sp macro="" textlink="">
      <xdr:nvSpPr>
        <xdr:cNvPr id="394" name="テキスト ボックス 393"/>
        <xdr:cNvSpPr txBox="1"/>
      </xdr:nvSpPr>
      <xdr:spPr>
        <a:xfrm>
          <a:off x="13131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50165</xdr:rowOff>
    </xdr:from>
    <xdr:to>
      <xdr:col>81</xdr:col>
      <xdr:colOff>95250</xdr:colOff>
      <xdr:row>36</xdr:row>
      <xdr:rowOff>151765</xdr:rowOff>
    </xdr:to>
    <xdr:sp macro="" textlink="">
      <xdr:nvSpPr>
        <xdr:cNvPr id="400" name="楕円 399"/>
        <xdr:cNvSpPr/>
      </xdr:nvSpPr>
      <xdr:spPr>
        <a:xfrm>
          <a:off x="169672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66692</xdr:rowOff>
    </xdr:from>
    <xdr:ext cx="762000" cy="259045"/>
    <xdr:sp macro="" textlink="">
      <xdr:nvSpPr>
        <xdr:cNvPr id="401" name="公債費負担の状況該当値テキスト"/>
        <xdr:cNvSpPr txBox="1"/>
      </xdr:nvSpPr>
      <xdr:spPr>
        <a:xfrm>
          <a:off x="17106900" y="6067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44133</xdr:rowOff>
    </xdr:from>
    <xdr:to>
      <xdr:col>77</xdr:col>
      <xdr:colOff>95250</xdr:colOff>
      <xdr:row>36</xdr:row>
      <xdr:rowOff>145733</xdr:rowOff>
    </xdr:to>
    <xdr:sp macro="" textlink="">
      <xdr:nvSpPr>
        <xdr:cNvPr id="402" name="楕円 401"/>
        <xdr:cNvSpPr/>
      </xdr:nvSpPr>
      <xdr:spPr>
        <a:xfrm>
          <a:off x="16129000" y="621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155910</xdr:rowOff>
    </xdr:from>
    <xdr:ext cx="736600" cy="259045"/>
    <xdr:sp macro="" textlink="">
      <xdr:nvSpPr>
        <xdr:cNvPr id="403" name="テキスト ボックス 402"/>
        <xdr:cNvSpPr txBox="1"/>
      </xdr:nvSpPr>
      <xdr:spPr>
        <a:xfrm>
          <a:off x="15798800" y="5985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48154</xdr:rowOff>
    </xdr:from>
    <xdr:to>
      <xdr:col>73</xdr:col>
      <xdr:colOff>44450</xdr:colOff>
      <xdr:row>36</xdr:row>
      <xdr:rowOff>149754</xdr:rowOff>
    </xdr:to>
    <xdr:sp macro="" textlink="">
      <xdr:nvSpPr>
        <xdr:cNvPr id="404" name="楕円 403"/>
        <xdr:cNvSpPr/>
      </xdr:nvSpPr>
      <xdr:spPr>
        <a:xfrm>
          <a:off x="15240000" y="622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159931</xdr:rowOff>
    </xdr:from>
    <xdr:ext cx="762000" cy="259045"/>
    <xdr:sp macro="" textlink="">
      <xdr:nvSpPr>
        <xdr:cNvPr id="405" name="テキスト ボックス 404"/>
        <xdr:cNvSpPr txBox="1"/>
      </xdr:nvSpPr>
      <xdr:spPr>
        <a:xfrm>
          <a:off x="14909800" y="598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52176</xdr:rowOff>
    </xdr:from>
    <xdr:to>
      <xdr:col>68</xdr:col>
      <xdr:colOff>203200</xdr:colOff>
      <xdr:row>36</xdr:row>
      <xdr:rowOff>153776</xdr:rowOff>
    </xdr:to>
    <xdr:sp macro="" textlink="">
      <xdr:nvSpPr>
        <xdr:cNvPr id="406" name="楕円 405"/>
        <xdr:cNvSpPr/>
      </xdr:nvSpPr>
      <xdr:spPr>
        <a:xfrm>
          <a:off x="14351000" y="622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163953</xdr:rowOff>
    </xdr:from>
    <xdr:ext cx="762000" cy="259045"/>
    <xdr:sp macro="" textlink="">
      <xdr:nvSpPr>
        <xdr:cNvPr id="407" name="テキスト ボックス 406"/>
        <xdr:cNvSpPr txBox="1"/>
      </xdr:nvSpPr>
      <xdr:spPr>
        <a:xfrm>
          <a:off x="14020800" y="599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48154</xdr:rowOff>
    </xdr:from>
    <xdr:to>
      <xdr:col>64</xdr:col>
      <xdr:colOff>152400</xdr:colOff>
      <xdr:row>36</xdr:row>
      <xdr:rowOff>149754</xdr:rowOff>
    </xdr:to>
    <xdr:sp macro="" textlink="">
      <xdr:nvSpPr>
        <xdr:cNvPr id="408" name="楕円 407"/>
        <xdr:cNvSpPr/>
      </xdr:nvSpPr>
      <xdr:spPr>
        <a:xfrm>
          <a:off x="13462000" y="622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159931</xdr:rowOff>
    </xdr:from>
    <xdr:ext cx="762000" cy="259045"/>
    <xdr:sp macro="" textlink="">
      <xdr:nvSpPr>
        <xdr:cNvPr id="409" name="テキスト ボックス 408"/>
        <xdr:cNvSpPr txBox="1"/>
      </xdr:nvSpPr>
      <xdr:spPr>
        <a:xfrm>
          <a:off x="13131800" y="598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地方債の現在高及び公営企業債等繰入見込額の減や、普通交付税の増による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標準財政規模の増により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、将来</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負担比率は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前年に比べ</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改善し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た。地方債現在高の減については、大型公共事業の完了等により、地方債発行額に落ち着きが見られたことが要因である。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今後は、不要不急な事業は控え、市民ニーズ・行政需要実態に即した事業を厳選したうえで、地方債の計画的な発行に努めていく必要がある。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146837</xdr:rowOff>
    </xdr:from>
    <xdr:to>
      <xdr:col>81</xdr:col>
      <xdr:colOff>44450</xdr:colOff>
      <xdr:row>14</xdr:row>
      <xdr:rowOff>170967</xdr:rowOff>
    </xdr:to>
    <xdr:cxnSp macro="">
      <xdr:nvCxnSpPr>
        <xdr:cNvPr id="441" name="直線コネクタ 440"/>
        <xdr:cNvCxnSpPr/>
      </xdr:nvCxnSpPr>
      <xdr:spPr>
        <a:xfrm flipV="1">
          <a:off x="16179800" y="254713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131614</xdr:rowOff>
    </xdr:from>
    <xdr:ext cx="762000" cy="259045"/>
    <xdr:sp macro="" textlink="">
      <xdr:nvSpPr>
        <xdr:cNvPr id="442" name="将来負担の状況平均値テキスト"/>
        <xdr:cNvSpPr txBox="1"/>
      </xdr:nvSpPr>
      <xdr:spPr>
        <a:xfrm>
          <a:off x="17106900" y="2531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170967</xdr:rowOff>
    </xdr:from>
    <xdr:to>
      <xdr:col>77</xdr:col>
      <xdr:colOff>44450</xdr:colOff>
      <xdr:row>15</xdr:row>
      <xdr:rowOff>57429</xdr:rowOff>
    </xdr:to>
    <xdr:cxnSp macro="">
      <xdr:nvCxnSpPr>
        <xdr:cNvPr id="444" name="直線コネクタ 443"/>
        <xdr:cNvCxnSpPr/>
      </xdr:nvCxnSpPr>
      <xdr:spPr>
        <a:xfrm flipV="1">
          <a:off x="15290800" y="2571267"/>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115206</xdr:rowOff>
    </xdr:from>
    <xdr:ext cx="736600" cy="259045"/>
    <xdr:sp macro="" textlink="">
      <xdr:nvSpPr>
        <xdr:cNvPr id="446" name="テキスト ボックス 445"/>
        <xdr:cNvSpPr txBox="1"/>
      </xdr:nvSpPr>
      <xdr:spPr>
        <a:xfrm>
          <a:off x="15798800" y="2686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101473</xdr:rowOff>
    </xdr:from>
    <xdr:to>
      <xdr:col>72</xdr:col>
      <xdr:colOff>203200</xdr:colOff>
      <xdr:row>15</xdr:row>
      <xdr:rowOff>57429</xdr:rowOff>
    </xdr:to>
    <xdr:cxnSp macro="">
      <xdr:nvCxnSpPr>
        <xdr:cNvPr id="447" name="直線コネクタ 446"/>
        <xdr:cNvCxnSpPr/>
      </xdr:nvCxnSpPr>
      <xdr:spPr>
        <a:xfrm>
          <a:off x="14401800" y="2501773"/>
          <a:ext cx="889000" cy="12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151884</xdr:rowOff>
    </xdr:from>
    <xdr:ext cx="762000" cy="259045"/>
    <xdr:sp macro="" textlink="">
      <xdr:nvSpPr>
        <xdr:cNvPr id="449" name="テキスト ボックス 448"/>
        <xdr:cNvSpPr txBox="1"/>
      </xdr:nvSpPr>
      <xdr:spPr>
        <a:xfrm>
          <a:off x="14909800" y="272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79273</xdr:rowOff>
    </xdr:from>
    <xdr:to>
      <xdr:col>68</xdr:col>
      <xdr:colOff>152400</xdr:colOff>
      <xdr:row>14</xdr:row>
      <xdr:rowOff>101473</xdr:rowOff>
    </xdr:to>
    <xdr:cxnSp macro="">
      <xdr:nvCxnSpPr>
        <xdr:cNvPr id="450" name="直線コネクタ 449"/>
        <xdr:cNvCxnSpPr/>
      </xdr:nvCxnSpPr>
      <xdr:spPr>
        <a:xfrm>
          <a:off x="13512800" y="2479573"/>
          <a:ext cx="8890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146575</xdr:rowOff>
    </xdr:from>
    <xdr:ext cx="762000" cy="259045"/>
    <xdr:sp macro="" textlink="">
      <xdr:nvSpPr>
        <xdr:cNvPr id="452" name="テキスト ボックス 451"/>
        <xdr:cNvSpPr txBox="1"/>
      </xdr:nvSpPr>
      <xdr:spPr>
        <a:xfrm>
          <a:off x="14020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1185</xdr:rowOff>
    </xdr:from>
    <xdr:ext cx="762000" cy="259045"/>
    <xdr:sp macro="" textlink="">
      <xdr:nvSpPr>
        <xdr:cNvPr id="454" name="テキスト ボックス 453"/>
        <xdr:cNvSpPr txBox="1"/>
      </xdr:nvSpPr>
      <xdr:spPr>
        <a:xfrm>
          <a:off x="13131800" y="274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96037</xdr:rowOff>
    </xdr:from>
    <xdr:to>
      <xdr:col>81</xdr:col>
      <xdr:colOff>95250</xdr:colOff>
      <xdr:row>15</xdr:row>
      <xdr:rowOff>26187</xdr:rowOff>
    </xdr:to>
    <xdr:sp macro="" textlink="">
      <xdr:nvSpPr>
        <xdr:cNvPr id="460" name="楕円 459"/>
        <xdr:cNvSpPr/>
      </xdr:nvSpPr>
      <xdr:spPr>
        <a:xfrm>
          <a:off x="16967200" y="249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17314</xdr:rowOff>
    </xdr:from>
    <xdr:ext cx="762000" cy="259045"/>
    <xdr:sp macro="" textlink="">
      <xdr:nvSpPr>
        <xdr:cNvPr id="461" name="将来負担の状況該当値テキスト"/>
        <xdr:cNvSpPr txBox="1"/>
      </xdr:nvSpPr>
      <xdr:spPr>
        <a:xfrm>
          <a:off x="17106900" y="241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120167</xdr:rowOff>
    </xdr:from>
    <xdr:to>
      <xdr:col>77</xdr:col>
      <xdr:colOff>95250</xdr:colOff>
      <xdr:row>15</xdr:row>
      <xdr:rowOff>50317</xdr:rowOff>
    </xdr:to>
    <xdr:sp macro="" textlink="">
      <xdr:nvSpPr>
        <xdr:cNvPr id="462" name="楕円 461"/>
        <xdr:cNvSpPr/>
      </xdr:nvSpPr>
      <xdr:spPr>
        <a:xfrm>
          <a:off x="16129000" y="252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60494</xdr:rowOff>
    </xdr:from>
    <xdr:ext cx="736600" cy="259045"/>
    <xdr:sp macro="" textlink="">
      <xdr:nvSpPr>
        <xdr:cNvPr id="463" name="テキスト ボックス 462"/>
        <xdr:cNvSpPr txBox="1"/>
      </xdr:nvSpPr>
      <xdr:spPr>
        <a:xfrm>
          <a:off x="15798800" y="2289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6629</xdr:rowOff>
    </xdr:from>
    <xdr:to>
      <xdr:col>73</xdr:col>
      <xdr:colOff>44450</xdr:colOff>
      <xdr:row>15</xdr:row>
      <xdr:rowOff>108229</xdr:rowOff>
    </xdr:to>
    <xdr:sp macro="" textlink="">
      <xdr:nvSpPr>
        <xdr:cNvPr id="464" name="楕円 463"/>
        <xdr:cNvSpPr/>
      </xdr:nvSpPr>
      <xdr:spPr>
        <a:xfrm>
          <a:off x="15240000" y="257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118406</xdr:rowOff>
    </xdr:from>
    <xdr:ext cx="762000" cy="259045"/>
    <xdr:sp macro="" textlink="">
      <xdr:nvSpPr>
        <xdr:cNvPr id="465" name="テキスト ボックス 464"/>
        <xdr:cNvSpPr txBox="1"/>
      </xdr:nvSpPr>
      <xdr:spPr>
        <a:xfrm>
          <a:off x="14909800" y="2347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50673</xdr:rowOff>
    </xdr:from>
    <xdr:to>
      <xdr:col>68</xdr:col>
      <xdr:colOff>203200</xdr:colOff>
      <xdr:row>14</xdr:row>
      <xdr:rowOff>152273</xdr:rowOff>
    </xdr:to>
    <xdr:sp macro="" textlink="">
      <xdr:nvSpPr>
        <xdr:cNvPr id="466" name="楕円 465"/>
        <xdr:cNvSpPr/>
      </xdr:nvSpPr>
      <xdr:spPr>
        <a:xfrm>
          <a:off x="14351000" y="245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162450</xdr:rowOff>
    </xdr:from>
    <xdr:ext cx="762000" cy="259045"/>
    <xdr:sp macro="" textlink="">
      <xdr:nvSpPr>
        <xdr:cNvPr id="467" name="テキスト ボックス 466"/>
        <xdr:cNvSpPr txBox="1"/>
      </xdr:nvSpPr>
      <xdr:spPr>
        <a:xfrm>
          <a:off x="14020800" y="2219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28473</xdr:rowOff>
    </xdr:from>
    <xdr:to>
      <xdr:col>64</xdr:col>
      <xdr:colOff>152400</xdr:colOff>
      <xdr:row>14</xdr:row>
      <xdr:rowOff>130073</xdr:rowOff>
    </xdr:to>
    <xdr:sp macro="" textlink="">
      <xdr:nvSpPr>
        <xdr:cNvPr id="468" name="楕円 467"/>
        <xdr:cNvSpPr/>
      </xdr:nvSpPr>
      <xdr:spPr>
        <a:xfrm>
          <a:off x="13462000" y="242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140250</xdr:rowOff>
    </xdr:from>
    <xdr:ext cx="762000" cy="259045"/>
    <xdr:sp macro="" textlink="">
      <xdr:nvSpPr>
        <xdr:cNvPr id="469" name="テキスト ボックス 468"/>
        <xdr:cNvSpPr txBox="1"/>
      </xdr:nvSpPr>
      <xdr:spPr>
        <a:xfrm>
          <a:off x="13131800" y="219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123825</xdr:colOff>
      <xdr:row>26</xdr:row>
      <xdr:rowOff>57150</xdr:rowOff>
    </xdr:from>
    <xdr:ext cx="9848850" cy="425758"/>
    <xdr:sp macro="" textlink="">
      <xdr:nvSpPr>
        <xdr:cNvPr id="470" name="テキスト ボックス 469">
          <a:extLst>
            <a:ext uri="{FF2B5EF4-FFF2-40B4-BE49-F238E27FC236}">
              <a16:creationId xmlns:a16="http://schemas.microsoft.com/office/drawing/2014/main" id="{B7833EC5-7802-49C9-93AF-5F55205E114C}"/>
            </a:ext>
          </a:extLst>
        </xdr:cNvPr>
        <xdr:cNvSpPr txBox="1"/>
      </xdr:nvSpPr>
      <xdr:spPr>
        <a:xfrm>
          <a:off x="752475" y="4514850"/>
          <a:ext cx="984885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大分県竹田市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20,412
20,195
477.53
21,417,104
20,182,013
1,146,686
10,010,881
18,070,706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人口千人当たりの職員数が、全国・県内平均を大きく上回り類似団体で最低水準となっていることから、経常収支比率に占める人件費の割合が非常に高い。</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今後も、行財政改革大綱や定員管理計画に沿って、職員数の適正化等を行い、人件費の削減に努める。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24130</xdr:rowOff>
    </xdr:from>
    <xdr:to>
      <xdr:col>24</xdr:col>
      <xdr:colOff>25400</xdr:colOff>
      <xdr:row>40</xdr:row>
      <xdr:rowOff>12700</xdr:rowOff>
    </xdr:to>
    <xdr:cxnSp macro="">
      <xdr:nvCxnSpPr>
        <xdr:cNvPr id="66" name="直線コネクタ 65"/>
        <xdr:cNvCxnSpPr/>
      </xdr:nvCxnSpPr>
      <xdr:spPr>
        <a:xfrm flipV="1">
          <a:off x="3987800" y="67106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12700</xdr:rowOff>
    </xdr:from>
    <xdr:to>
      <xdr:col>19</xdr:col>
      <xdr:colOff>187325</xdr:colOff>
      <xdr:row>40</xdr:row>
      <xdr:rowOff>50800</xdr:rowOff>
    </xdr:to>
    <xdr:cxnSp macro="">
      <xdr:nvCxnSpPr>
        <xdr:cNvPr id="69" name="直線コネクタ 68"/>
        <xdr:cNvCxnSpPr/>
      </xdr:nvCxnSpPr>
      <xdr:spPr>
        <a:xfrm flipV="1">
          <a:off x="3098800" y="6870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12717</xdr:rowOff>
    </xdr:from>
    <xdr:ext cx="736600" cy="259045"/>
    <xdr:sp macro="" textlink="">
      <xdr:nvSpPr>
        <xdr:cNvPr id="71" name="テキスト ボックス 70"/>
        <xdr:cNvSpPr txBox="1"/>
      </xdr:nvSpPr>
      <xdr:spPr>
        <a:xfrm>
          <a:off x="3606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50800</xdr:rowOff>
    </xdr:from>
    <xdr:to>
      <xdr:col>15</xdr:col>
      <xdr:colOff>98425</xdr:colOff>
      <xdr:row>40</xdr:row>
      <xdr:rowOff>50800</xdr:rowOff>
    </xdr:to>
    <xdr:cxnSp macro="">
      <xdr:nvCxnSpPr>
        <xdr:cNvPr id="72" name="直線コネクタ 71"/>
        <xdr:cNvCxnSpPr/>
      </xdr:nvCxnSpPr>
      <xdr:spPr>
        <a:xfrm>
          <a:off x="2209800" y="690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149860</xdr:rowOff>
    </xdr:from>
    <xdr:to>
      <xdr:col>11</xdr:col>
      <xdr:colOff>9525</xdr:colOff>
      <xdr:row>40</xdr:row>
      <xdr:rowOff>50800</xdr:rowOff>
    </xdr:to>
    <xdr:cxnSp macro="">
      <xdr:nvCxnSpPr>
        <xdr:cNvPr id="75" name="直線コネクタ 74"/>
        <xdr:cNvCxnSpPr/>
      </xdr:nvCxnSpPr>
      <xdr:spPr>
        <a:xfrm>
          <a:off x="1320800" y="666496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144780</xdr:rowOff>
    </xdr:from>
    <xdr:to>
      <xdr:col>24</xdr:col>
      <xdr:colOff>76200</xdr:colOff>
      <xdr:row>39</xdr:row>
      <xdr:rowOff>74930</xdr:rowOff>
    </xdr:to>
    <xdr:sp macro="" textlink="">
      <xdr:nvSpPr>
        <xdr:cNvPr id="85" name="楕円 84"/>
        <xdr:cNvSpPr/>
      </xdr:nvSpPr>
      <xdr:spPr>
        <a:xfrm>
          <a:off x="4775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116857</xdr:rowOff>
    </xdr:from>
    <xdr:ext cx="762000" cy="259045"/>
    <xdr:sp macro="" textlink="">
      <xdr:nvSpPr>
        <xdr:cNvPr id="86" name="人件費該当値テキスト"/>
        <xdr:cNvSpPr txBox="1"/>
      </xdr:nvSpPr>
      <xdr:spPr>
        <a:xfrm>
          <a:off x="4914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133350</xdr:rowOff>
    </xdr:from>
    <xdr:to>
      <xdr:col>20</xdr:col>
      <xdr:colOff>38100</xdr:colOff>
      <xdr:row>40</xdr:row>
      <xdr:rowOff>63500</xdr:rowOff>
    </xdr:to>
    <xdr:sp macro="" textlink="">
      <xdr:nvSpPr>
        <xdr:cNvPr id="87" name="楕円 86"/>
        <xdr:cNvSpPr/>
      </xdr:nvSpPr>
      <xdr:spPr>
        <a:xfrm>
          <a:off x="3937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48277</xdr:rowOff>
    </xdr:from>
    <xdr:ext cx="736600" cy="259045"/>
    <xdr:sp macro="" textlink="">
      <xdr:nvSpPr>
        <xdr:cNvPr id="88" name="テキスト ボックス 87"/>
        <xdr:cNvSpPr txBox="1"/>
      </xdr:nvSpPr>
      <xdr:spPr>
        <a:xfrm>
          <a:off x="3606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0</xdr:rowOff>
    </xdr:from>
    <xdr:to>
      <xdr:col>15</xdr:col>
      <xdr:colOff>149225</xdr:colOff>
      <xdr:row>40</xdr:row>
      <xdr:rowOff>101600</xdr:rowOff>
    </xdr:to>
    <xdr:sp macro="" textlink="">
      <xdr:nvSpPr>
        <xdr:cNvPr id="89" name="楕円 88"/>
        <xdr:cNvSpPr/>
      </xdr:nvSpPr>
      <xdr:spPr>
        <a:xfrm>
          <a:off x="3048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86377</xdr:rowOff>
    </xdr:from>
    <xdr:ext cx="762000" cy="259045"/>
    <xdr:sp macro="" textlink="">
      <xdr:nvSpPr>
        <xdr:cNvPr id="90" name="テキスト ボックス 89"/>
        <xdr:cNvSpPr txBox="1"/>
      </xdr:nvSpPr>
      <xdr:spPr>
        <a:xfrm>
          <a:off x="2717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0</xdr:rowOff>
    </xdr:from>
    <xdr:to>
      <xdr:col>11</xdr:col>
      <xdr:colOff>60325</xdr:colOff>
      <xdr:row>40</xdr:row>
      <xdr:rowOff>101600</xdr:rowOff>
    </xdr:to>
    <xdr:sp macro="" textlink="">
      <xdr:nvSpPr>
        <xdr:cNvPr id="91" name="楕円 90"/>
        <xdr:cNvSpPr/>
      </xdr:nvSpPr>
      <xdr:spPr>
        <a:xfrm>
          <a:off x="2159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86377</xdr:rowOff>
    </xdr:from>
    <xdr:ext cx="762000" cy="259045"/>
    <xdr:sp macro="" textlink="">
      <xdr:nvSpPr>
        <xdr:cNvPr id="92" name="テキスト ボックス 91"/>
        <xdr:cNvSpPr txBox="1"/>
      </xdr:nvSpPr>
      <xdr:spPr>
        <a:xfrm>
          <a:off x="1828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99060</xdr:rowOff>
    </xdr:from>
    <xdr:to>
      <xdr:col>6</xdr:col>
      <xdr:colOff>171450</xdr:colOff>
      <xdr:row>39</xdr:row>
      <xdr:rowOff>29210</xdr:rowOff>
    </xdr:to>
    <xdr:sp macro="" textlink="">
      <xdr:nvSpPr>
        <xdr:cNvPr id="93" name="楕円 92"/>
        <xdr:cNvSpPr/>
      </xdr:nvSpPr>
      <xdr:spPr>
        <a:xfrm>
          <a:off x="1270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13987</xdr:rowOff>
    </xdr:from>
    <xdr:ext cx="762000" cy="259045"/>
    <xdr:sp macro="" textlink="">
      <xdr:nvSpPr>
        <xdr:cNvPr id="94" name="テキスト ボックス 93"/>
        <xdr:cNvSpPr txBox="1"/>
      </xdr:nvSpPr>
      <xdr:spPr>
        <a:xfrm>
          <a:off x="939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前年に比べ減少したものの、類似団体平均を上回り、高止まりが続いている。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要因としては、ふるさと納税業務委託、大型公共施設整備に伴う維持管理費の増額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によるものであり、この傾向は今後も続くものと思われる。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当市は類似団体と比較して保有する施設数が多いことから、今後は主に直営で運営している施設関係を、民間でも実施可能な部分については、指定管理者制度の導入による民間委託や民間譲渡等を進めると同時に、類似施設の集約を進め、コストの低減を図っていく方針である。</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165100</xdr:rowOff>
    </xdr:from>
    <xdr:to>
      <xdr:col>82</xdr:col>
      <xdr:colOff>107950</xdr:colOff>
      <xdr:row>21</xdr:row>
      <xdr:rowOff>120650</xdr:rowOff>
    </xdr:to>
    <xdr:cxnSp macro="">
      <xdr:nvCxnSpPr>
        <xdr:cNvPr id="127" name="直線コネクタ 126"/>
        <xdr:cNvCxnSpPr/>
      </xdr:nvCxnSpPr>
      <xdr:spPr>
        <a:xfrm flipV="1">
          <a:off x="15671800" y="35941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120650</xdr:rowOff>
    </xdr:from>
    <xdr:to>
      <xdr:col>78</xdr:col>
      <xdr:colOff>69850</xdr:colOff>
      <xdr:row>21</xdr:row>
      <xdr:rowOff>158750</xdr:rowOff>
    </xdr:to>
    <xdr:cxnSp macro="">
      <xdr:nvCxnSpPr>
        <xdr:cNvPr id="130" name="直線コネクタ 129"/>
        <xdr:cNvCxnSpPr/>
      </xdr:nvCxnSpPr>
      <xdr:spPr>
        <a:xfrm flipV="1">
          <a:off x="14782800" y="372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69850</xdr:rowOff>
    </xdr:from>
    <xdr:to>
      <xdr:col>73</xdr:col>
      <xdr:colOff>180975</xdr:colOff>
      <xdr:row>21</xdr:row>
      <xdr:rowOff>158750</xdr:rowOff>
    </xdr:to>
    <xdr:cxnSp macro="">
      <xdr:nvCxnSpPr>
        <xdr:cNvPr id="133" name="直線コネクタ 132"/>
        <xdr:cNvCxnSpPr/>
      </xdr:nvCxnSpPr>
      <xdr:spPr>
        <a:xfrm>
          <a:off x="13893800" y="3670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57150</xdr:rowOff>
    </xdr:from>
    <xdr:to>
      <xdr:col>69</xdr:col>
      <xdr:colOff>92075</xdr:colOff>
      <xdr:row>21</xdr:row>
      <xdr:rowOff>69850</xdr:rowOff>
    </xdr:to>
    <xdr:cxnSp macro="">
      <xdr:nvCxnSpPr>
        <xdr:cNvPr id="136" name="直線コネクタ 135"/>
        <xdr:cNvCxnSpPr/>
      </xdr:nvCxnSpPr>
      <xdr:spPr>
        <a:xfrm>
          <a:off x="13004800" y="3657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137177</xdr:rowOff>
    </xdr:from>
    <xdr:ext cx="762000" cy="259045"/>
    <xdr:sp macro="" textlink="">
      <xdr:nvSpPr>
        <xdr:cNvPr id="140" name="テキスト ボックス 139"/>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114300</xdr:rowOff>
    </xdr:from>
    <xdr:to>
      <xdr:col>82</xdr:col>
      <xdr:colOff>158750</xdr:colOff>
      <xdr:row>21</xdr:row>
      <xdr:rowOff>44450</xdr:rowOff>
    </xdr:to>
    <xdr:sp macro="" textlink="">
      <xdr:nvSpPr>
        <xdr:cNvPr id="146" name="楕円 145"/>
        <xdr:cNvSpPr/>
      </xdr:nvSpPr>
      <xdr:spPr>
        <a:xfrm>
          <a:off x="164592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86377</xdr:rowOff>
    </xdr:from>
    <xdr:ext cx="762000" cy="259045"/>
    <xdr:sp macro="" textlink="">
      <xdr:nvSpPr>
        <xdr:cNvPr id="147" name="物件費該当値テキスト"/>
        <xdr:cNvSpPr txBox="1"/>
      </xdr:nvSpPr>
      <xdr:spPr>
        <a:xfrm>
          <a:off x="165989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69850</xdr:rowOff>
    </xdr:from>
    <xdr:to>
      <xdr:col>78</xdr:col>
      <xdr:colOff>120650</xdr:colOff>
      <xdr:row>22</xdr:row>
      <xdr:rowOff>0</xdr:rowOff>
    </xdr:to>
    <xdr:sp macro="" textlink="">
      <xdr:nvSpPr>
        <xdr:cNvPr id="148" name="楕円 147"/>
        <xdr:cNvSpPr/>
      </xdr:nvSpPr>
      <xdr:spPr>
        <a:xfrm>
          <a:off x="15621000" y="367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156227</xdr:rowOff>
    </xdr:from>
    <xdr:ext cx="736600" cy="259045"/>
    <xdr:sp macro="" textlink="">
      <xdr:nvSpPr>
        <xdr:cNvPr id="149" name="テキスト ボックス 148"/>
        <xdr:cNvSpPr txBox="1"/>
      </xdr:nvSpPr>
      <xdr:spPr>
        <a:xfrm>
          <a:off x="15290800" y="375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107950</xdr:rowOff>
    </xdr:from>
    <xdr:to>
      <xdr:col>74</xdr:col>
      <xdr:colOff>31750</xdr:colOff>
      <xdr:row>22</xdr:row>
      <xdr:rowOff>38100</xdr:rowOff>
    </xdr:to>
    <xdr:sp macro="" textlink="">
      <xdr:nvSpPr>
        <xdr:cNvPr id="150" name="楕円 149"/>
        <xdr:cNvSpPr/>
      </xdr:nvSpPr>
      <xdr:spPr>
        <a:xfrm>
          <a:off x="14732000" y="37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22</xdr:row>
      <xdr:rowOff>22877</xdr:rowOff>
    </xdr:from>
    <xdr:ext cx="762000" cy="259045"/>
    <xdr:sp macro="" textlink="">
      <xdr:nvSpPr>
        <xdr:cNvPr id="151" name="テキスト ボックス 150"/>
        <xdr:cNvSpPr txBox="1"/>
      </xdr:nvSpPr>
      <xdr:spPr>
        <a:xfrm>
          <a:off x="144018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19050</xdr:rowOff>
    </xdr:from>
    <xdr:to>
      <xdr:col>69</xdr:col>
      <xdr:colOff>142875</xdr:colOff>
      <xdr:row>21</xdr:row>
      <xdr:rowOff>120650</xdr:rowOff>
    </xdr:to>
    <xdr:sp macro="" textlink="">
      <xdr:nvSpPr>
        <xdr:cNvPr id="152" name="楕円 151"/>
        <xdr:cNvSpPr/>
      </xdr:nvSpPr>
      <xdr:spPr>
        <a:xfrm>
          <a:off x="13843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105427</xdr:rowOff>
    </xdr:from>
    <xdr:ext cx="762000" cy="259045"/>
    <xdr:sp macro="" textlink="">
      <xdr:nvSpPr>
        <xdr:cNvPr id="153" name="テキスト ボックス 152"/>
        <xdr:cNvSpPr txBox="1"/>
      </xdr:nvSpPr>
      <xdr:spPr>
        <a:xfrm>
          <a:off x="135128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6350</xdr:rowOff>
    </xdr:from>
    <xdr:to>
      <xdr:col>65</xdr:col>
      <xdr:colOff>53975</xdr:colOff>
      <xdr:row>21</xdr:row>
      <xdr:rowOff>107950</xdr:rowOff>
    </xdr:to>
    <xdr:sp macro="" textlink="">
      <xdr:nvSpPr>
        <xdr:cNvPr id="154" name="楕円 153"/>
        <xdr:cNvSpPr/>
      </xdr:nvSpPr>
      <xdr:spPr>
        <a:xfrm>
          <a:off x="12954000" y="360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92727</xdr:rowOff>
    </xdr:from>
    <xdr:ext cx="762000" cy="259045"/>
    <xdr:sp macro="" textlink="">
      <xdr:nvSpPr>
        <xdr:cNvPr id="155" name="テキスト ボックス 154"/>
        <xdr:cNvSpPr txBox="1"/>
      </xdr:nvSpPr>
      <xdr:spPr>
        <a:xfrm>
          <a:off x="126238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類似団体平均は下回っているものの、保育所運営・施設型給付費や老人保護措置費等多くの費用を要し、指標としては横ばい傾向でる。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この扶助費については、国・県の制度に基づき運営している事業が大部分のため、削減が難しい経費となっている。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120650</xdr:rowOff>
    </xdr:from>
    <xdr:to>
      <xdr:col>24</xdr:col>
      <xdr:colOff>25400</xdr:colOff>
      <xdr:row>56</xdr:row>
      <xdr:rowOff>25400</xdr:rowOff>
    </xdr:to>
    <xdr:cxnSp macro="">
      <xdr:nvCxnSpPr>
        <xdr:cNvPr id="188" name="直線コネクタ 187"/>
        <xdr:cNvCxnSpPr/>
      </xdr:nvCxnSpPr>
      <xdr:spPr>
        <a:xfrm>
          <a:off x="3987800" y="9550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120650</xdr:rowOff>
    </xdr:from>
    <xdr:to>
      <xdr:col>19</xdr:col>
      <xdr:colOff>187325</xdr:colOff>
      <xdr:row>56</xdr:row>
      <xdr:rowOff>0</xdr:rowOff>
    </xdr:to>
    <xdr:cxnSp macro="">
      <xdr:nvCxnSpPr>
        <xdr:cNvPr id="191" name="直線コネクタ 190"/>
        <xdr:cNvCxnSpPr/>
      </xdr:nvCxnSpPr>
      <xdr:spPr>
        <a:xfrm flipV="1">
          <a:off x="3098800" y="9550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3" name="テキスト ボックス 192"/>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0</xdr:rowOff>
    </xdr:from>
    <xdr:to>
      <xdr:col>15</xdr:col>
      <xdr:colOff>98425</xdr:colOff>
      <xdr:row>56</xdr:row>
      <xdr:rowOff>50800</xdr:rowOff>
    </xdr:to>
    <xdr:cxnSp macro="">
      <xdr:nvCxnSpPr>
        <xdr:cNvPr id="194" name="直線コネクタ 193"/>
        <xdr:cNvCxnSpPr/>
      </xdr:nvCxnSpPr>
      <xdr:spPr>
        <a:xfrm flipV="1">
          <a:off x="2209800" y="9601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196" name="テキスト ボックス 195"/>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95250</xdr:rowOff>
    </xdr:from>
    <xdr:to>
      <xdr:col>11</xdr:col>
      <xdr:colOff>9525</xdr:colOff>
      <xdr:row>56</xdr:row>
      <xdr:rowOff>50800</xdr:rowOff>
    </xdr:to>
    <xdr:cxnSp macro="">
      <xdr:nvCxnSpPr>
        <xdr:cNvPr id="197" name="直線コネクタ 196"/>
        <xdr:cNvCxnSpPr/>
      </xdr:nvCxnSpPr>
      <xdr:spPr>
        <a:xfrm>
          <a:off x="1320800" y="9525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199" name="テキスト ボックス 198"/>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1" name="テキスト ボックス 200"/>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146050</xdr:rowOff>
    </xdr:from>
    <xdr:to>
      <xdr:col>24</xdr:col>
      <xdr:colOff>76200</xdr:colOff>
      <xdr:row>56</xdr:row>
      <xdr:rowOff>76200</xdr:rowOff>
    </xdr:to>
    <xdr:sp macro="" textlink="">
      <xdr:nvSpPr>
        <xdr:cNvPr id="207" name="楕円 206"/>
        <xdr:cNvSpPr/>
      </xdr:nvSpPr>
      <xdr:spPr>
        <a:xfrm>
          <a:off x="4775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162577</xdr:rowOff>
    </xdr:from>
    <xdr:ext cx="762000" cy="259045"/>
    <xdr:sp macro="" textlink="">
      <xdr:nvSpPr>
        <xdr:cNvPr id="208" name="扶助費該当値テキスト"/>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69850</xdr:rowOff>
    </xdr:from>
    <xdr:to>
      <xdr:col>20</xdr:col>
      <xdr:colOff>38100</xdr:colOff>
      <xdr:row>56</xdr:row>
      <xdr:rowOff>0</xdr:rowOff>
    </xdr:to>
    <xdr:sp macro="" textlink="">
      <xdr:nvSpPr>
        <xdr:cNvPr id="209" name="楕円 208"/>
        <xdr:cNvSpPr/>
      </xdr:nvSpPr>
      <xdr:spPr>
        <a:xfrm>
          <a:off x="3937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210" name="テキスト ボックス 209"/>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120650</xdr:rowOff>
    </xdr:from>
    <xdr:to>
      <xdr:col>15</xdr:col>
      <xdr:colOff>149225</xdr:colOff>
      <xdr:row>56</xdr:row>
      <xdr:rowOff>50800</xdr:rowOff>
    </xdr:to>
    <xdr:sp macro="" textlink="">
      <xdr:nvSpPr>
        <xdr:cNvPr id="211" name="楕円 210"/>
        <xdr:cNvSpPr/>
      </xdr:nvSpPr>
      <xdr:spPr>
        <a:xfrm>
          <a:off x="3048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60977</xdr:rowOff>
    </xdr:from>
    <xdr:ext cx="762000" cy="259045"/>
    <xdr:sp macro="" textlink="">
      <xdr:nvSpPr>
        <xdr:cNvPr id="212" name="テキスト ボックス 211"/>
        <xdr:cNvSpPr txBox="1"/>
      </xdr:nvSpPr>
      <xdr:spPr>
        <a:xfrm>
          <a:off x="2717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3" name="楕円 212"/>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14" name="テキスト ボックス 213"/>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44450</xdr:rowOff>
    </xdr:from>
    <xdr:to>
      <xdr:col>6</xdr:col>
      <xdr:colOff>171450</xdr:colOff>
      <xdr:row>55</xdr:row>
      <xdr:rowOff>146050</xdr:rowOff>
    </xdr:to>
    <xdr:sp macro="" textlink="">
      <xdr:nvSpPr>
        <xdr:cNvPr id="215" name="楕円 214"/>
        <xdr:cNvSpPr/>
      </xdr:nvSpPr>
      <xdr:spPr>
        <a:xfrm>
          <a:off x="1270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156227</xdr:rowOff>
    </xdr:from>
    <xdr:ext cx="762000" cy="259045"/>
    <xdr:sp macro="" textlink="">
      <xdr:nvSpPr>
        <xdr:cNvPr id="216" name="テキスト ボックス 215"/>
        <xdr:cNvSpPr txBox="1"/>
      </xdr:nvSpPr>
      <xdr:spPr>
        <a:xfrm>
          <a:off x="939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前年に比べ０．９ポイント改善したものの、類似団体及び全国、県平均を上回っている。</a:t>
          </a:r>
          <a:endParaRPr kumimoji="1" lang="en-US" altLang="ja-JP" sz="12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特に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維持補修費については、老朽化した公共施設を多く抱えていることから、このままの状態が続くとさらに増加していくものと思われる。平成２７年度策定の公共施設等総合管理計画に基づき、今後の各施設のあり方について引き続き検討を行う。</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51888</xdr:rowOff>
    </xdr:from>
    <xdr:to>
      <xdr:col>82</xdr:col>
      <xdr:colOff>107950</xdr:colOff>
      <xdr:row>56</xdr:row>
      <xdr:rowOff>110672</xdr:rowOff>
    </xdr:to>
    <xdr:cxnSp macro="">
      <xdr:nvCxnSpPr>
        <xdr:cNvPr id="251" name="直線コネクタ 250"/>
        <xdr:cNvCxnSpPr/>
      </xdr:nvCxnSpPr>
      <xdr:spPr>
        <a:xfrm flipV="1">
          <a:off x="15671800" y="9653088"/>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91077</xdr:rowOff>
    </xdr:from>
    <xdr:to>
      <xdr:col>78</xdr:col>
      <xdr:colOff>69850</xdr:colOff>
      <xdr:row>56</xdr:row>
      <xdr:rowOff>110672</xdr:rowOff>
    </xdr:to>
    <xdr:cxnSp macro="">
      <xdr:nvCxnSpPr>
        <xdr:cNvPr id="254" name="直線コネクタ 253"/>
        <xdr:cNvCxnSpPr/>
      </xdr:nvCxnSpPr>
      <xdr:spPr>
        <a:xfrm>
          <a:off x="14782800" y="969227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21426</xdr:rowOff>
    </xdr:from>
    <xdr:ext cx="736600" cy="259045"/>
    <xdr:sp macro="" textlink="">
      <xdr:nvSpPr>
        <xdr:cNvPr id="256" name="テキスト ボックス 255"/>
        <xdr:cNvSpPr txBox="1"/>
      </xdr:nvSpPr>
      <xdr:spPr>
        <a:xfrm>
          <a:off x="15290800" y="927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91077</xdr:rowOff>
    </xdr:to>
    <xdr:cxnSp macro="">
      <xdr:nvCxnSpPr>
        <xdr:cNvPr id="257" name="直線コネクタ 256"/>
        <xdr:cNvCxnSpPr/>
      </xdr:nvCxnSpPr>
      <xdr:spPr>
        <a:xfrm>
          <a:off x="13893800" y="96596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132460</xdr:rowOff>
    </xdr:from>
    <xdr:ext cx="762000" cy="259045"/>
    <xdr:sp macro="" textlink="">
      <xdr:nvSpPr>
        <xdr:cNvPr id="259" name="テキスト ボックス 258"/>
        <xdr:cNvSpPr txBox="1"/>
      </xdr:nvSpPr>
      <xdr:spPr>
        <a:xfrm>
          <a:off x="14401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158024</xdr:rowOff>
    </xdr:from>
    <xdr:to>
      <xdr:col>69</xdr:col>
      <xdr:colOff>92075</xdr:colOff>
      <xdr:row>56</xdr:row>
      <xdr:rowOff>58420</xdr:rowOff>
    </xdr:to>
    <xdr:cxnSp macro="">
      <xdr:nvCxnSpPr>
        <xdr:cNvPr id="260" name="直線コネクタ 259"/>
        <xdr:cNvCxnSpPr/>
      </xdr:nvCxnSpPr>
      <xdr:spPr>
        <a:xfrm>
          <a:off x="13004800" y="958777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62" name="テキスト ボックス 261"/>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64" name="テキスト ボックス 263"/>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70" name="楕円 269"/>
        <xdr:cNvSpPr/>
      </xdr:nvSpPr>
      <xdr:spPr>
        <a:xfrm>
          <a:off x="164592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144615</xdr:rowOff>
    </xdr:from>
    <xdr:ext cx="762000" cy="259045"/>
    <xdr:sp macro="" textlink="">
      <xdr:nvSpPr>
        <xdr:cNvPr id="271" name="その他該当値テキスト"/>
        <xdr:cNvSpPr txBox="1"/>
      </xdr:nvSpPr>
      <xdr:spPr>
        <a:xfrm>
          <a:off x="16598900" y="957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59872</xdr:rowOff>
    </xdr:from>
    <xdr:to>
      <xdr:col>78</xdr:col>
      <xdr:colOff>120650</xdr:colOff>
      <xdr:row>56</xdr:row>
      <xdr:rowOff>161472</xdr:rowOff>
    </xdr:to>
    <xdr:sp macro="" textlink="">
      <xdr:nvSpPr>
        <xdr:cNvPr id="272" name="楕円 271"/>
        <xdr:cNvSpPr/>
      </xdr:nvSpPr>
      <xdr:spPr>
        <a:xfrm>
          <a:off x="15621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73" name="テキスト ボックス 272"/>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40277</xdr:rowOff>
    </xdr:from>
    <xdr:to>
      <xdr:col>74</xdr:col>
      <xdr:colOff>31750</xdr:colOff>
      <xdr:row>56</xdr:row>
      <xdr:rowOff>141877</xdr:rowOff>
    </xdr:to>
    <xdr:sp macro="" textlink="">
      <xdr:nvSpPr>
        <xdr:cNvPr id="274" name="楕円 273"/>
        <xdr:cNvSpPr/>
      </xdr:nvSpPr>
      <xdr:spPr>
        <a:xfrm>
          <a:off x="14732000" y="96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126654</xdr:rowOff>
    </xdr:from>
    <xdr:ext cx="762000" cy="259045"/>
    <xdr:sp macro="" textlink="">
      <xdr:nvSpPr>
        <xdr:cNvPr id="275" name="テキスト ボックス 274"/>
        <xdr:cNvSpPr txBox="1"/>
      </xdr:nvSpPr>
      <xdr:spPr>
        <a:xfrm>
          <a:off x="14401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76" name="楕円 275"/>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77" name="テキスト ボックス 276"/>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107224</xdr:rowOff>
    </xdr:from>
    <xdr:to>
      <xdr:col>65</xdr:col>
      <xdr:colOff>53975</xdr:colOff>
      <xdr:row>56</xdr:row>
      <xdr:rowOff>37374</xdr:rowOff>
    </xdr:to>
    <xdr:sp macro="" textlink="">
      <xdr:nvSpPr>
        <xdr:cNvPr id="278" name="楕円 277"/>
        <xdr:cNvSpPr/>
      </xdr:nvSpPr>
      <xdr:spPr>
        <a:xfrm>
          <a:off x="12954000" y="9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47551</xdr:rowOff>
    </xdr:from>
    <xdr:ext cx="762000" cy="259045"/>
    <xdr:sp macro="" textlink="">
      <xdr:nvSpPr>
        <xdr:cNvPr id="279" name="テキスト ボックス 278"/>
        <xdr:cNvSpPr txBox="1"/>
      </xdr:nvSpPr>
      <xdr:spPr>
        <a:xfrm>
          <a:off x="12623800" y="930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類似団体平均を下回っており、指標としてはほぼ横ばい傾向にある。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今後も、補助金等交付に当たって事業の適当性や、事業効果の検証を行うなど、明確な基準を設けて、不適切な補助金については見直しや廃止を行う方針である。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42418</xdr:rowOff>
    </xdr:from>
    <xdr:to>
      <xdr:col>82</xdr:col>
      <xdr:colOff>107950</xdr:colOff>
      <xdr:row>35</xdr:row>
      <xdr:rowOff>42418</xdr:rowOff>
    </xdr:to>
    <xdr:cxnSp macro="">
      <xdr:nvCxnSpPr>
        <xdr:cNvPr id="309" name="直線コネクタ 308"/>
        <xdr:cNvCxnSpPr/>
      </xdr:nvCxnSpPr>
      <xdr:spPr>
        <a:xfrm>
          <a:off x="15671800" y="60431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10" name="補助費等平均値テキスト"/>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37846</xdr:rowOff>
    </xdr:from>
    <xdr:to>
      <xdr:col>78</xdr:col>
      <xdr:colOff>69850</xdr:colOff>
      <xdr:row>35</xdr:row>
      <xdr:rowOff>42418</xdr:rowOff>
    </xdr:to>
    <xdr:cxnSp macro="">
      <xdr:nvCxnSpPr>
        <xdr:cNvPr id="312" name="直線コネクタ 311"/>
        <xdr:cNvCxnSpPr/>
      </xdr:nvCxnSpPr>
      <xdr:spPr>
        <a:xfrm>
          <a:off x="14782800" y="60385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37846</xdr:rowOff>
    </xdr:from>
    <xdr:to>
      <xdr:col>73</xdr:col>
      <xdr:colOff>180975</xdr:colOff>
      <xdr:row>35</xdr:row>
      <xdr:rowOff>42418</xdr:rowOff>
    </xdr:to>
    <xdr:cxnSp macro="">
      <xdr:nvCxnSpPr>
        <xdr:cNvPr id="315" name="直線コネクタ 314"/>
        <xdr:cNvCxnSpPr/>
      </xdr:nvCxnSpPr>
      <xdr:spPr>
        <a:xfrm flipV="1">
          <a:off x="13893800" y="60385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42418</xdr:rowOff>
    </xdr:from>
    <xdr:to>
      <xdr:col>69</xdr:col>
      <xdr:colOff>92075</xdr:colOff>
      <xdr:row>35</xdr:row>
      <xdr:rowOff>46990</xdr:rowOff>
    </xdr:to>
    <xdr:cxnSp macro="">
      <xdr:nvCxnSpPr>
        <xdr:cNvPr id="318" name="直線コネクタ 317"/>
        <xdr:cNvCxnSpPr/>
      </xdr:nvCxnSpPr>
      <xdr:spPr>
        <a:xfrm flipV="1">
          <a:off x="13004800" y="60431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0" name="テキスト ボックス 319"/>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163068</xdr:rowOff>
    </xdr:from>
    <xdr:to>
      <xdr:col>82</xdr:col>
      <xdr:colOff>158750</xdr:colOff>
      <xdr:row>35</xdr:row>
      <xdr:rowOff>93218</xdr:rowOff>
    </xdr:to>
    <xdr:sp macro="" textlink="">
      <xdr:nvSpPr>
        <xdr:cNvPr id="328" name="楕円 327"/>
        <xdr:cNvSpPr/>
      </xdr:nvSpPr>
      <xdr:spPr>
        <a:xfrm>
          <a:off x="164592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8145</xdr:rowOff>
    </xdr:from>
    <xdr:ext cx="762000" cy="259045"/>
    <xdr:sp macro="" textlink="">
      <xdr:nvSpPr>
        <xdr:cNvPr id="329" name="補助費等該当値テキスト"/>
        <xdr:cNvSpPr txBox="1"/>
      </xdr:nvSpPr>
      <xdr:spPr>
        <a:xfrm>
          <a:off x="16598900" y="583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163068</xdr:rowOff>
    </xdr:from>
    <xdr:to>
      <xdr:col>78</xdr:col>
      <xdr:colOff>120650</xdr:colOff>
      <xdr:row>35</xdr:row>
      <xdr:rowOff>93218</xdr:rowOff>
    </xdr:to>
    <xdr:sp macro="" textlink="">
      <xdr:nvSpPr>
        <xdr:cNvPr id="330" name="楕円 329"/>
        <xdr:cNvSpPr/>
      </xdr:nvSpPr>
      <xdr:spPr>
        <a:xfrm>
          <a:off x="15621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103395</xdr:rowOff>
    </xdr:from>
    <xdr:ext cx="736600" cy="259045"/>
    <xdr:sp macro="" textlink="">
      <xdr:nvSpPr>
        <xdr:cNvPr id="331" name="テキスト ボックス 330"/>
        <xdr:cNvSpPr txBox="1"/>
      </xdr:nvSpPr>
      <xdr:spPr>
        <a:xfrm>
          <a:off x="15290800" y="576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158496</xdr:rowOff>
    </xdr:from>
    <xdr:to>
      <xdr:col>74</xdr:col>
      <xdr:colOff>31750</xdr:colOff>
      <xdr:row>35</xdr:row>
      <xdr:rowOff>88646</xdr:rowOff>
    </xdr:to>
    <xdr:sp macro="" textlink="">
      <xdr:nvSpPr>
        <xdr:cNvPr id="332" name="楕円 331"/>
        <xdr:cNvSpPr/>
      </xdr:nvSpPr>
      <xdr:spPr>
        <a:xfrm>
          <a:off x="14732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98823</xdr:rowOff>
    </xdr:from>
    <xdr:ext cx="762000" cy="259045"/>
    <xdr:sp macro="" textlink="">
      <xdr:nvSpPr>
        <xdr:cNvPr id="333" name="テキスト ボックス 332"/>
        <xdr:cNvSpPr txBox="1"/>
      </xdr:nvSpPr>
      <xdr:spPr>
        <a:xfrm>
          <a:off x="14401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163068</xdr:rowOff>
    </xdr:from>
    <xdr:to>
      <xdr:col>69</xdr:col>
      <xdr:colOff>142875</xdr:colOff>
      <xdr:row>35</xdr:row>
      <xdr:rowOff>93218</xdr:rowOff>
    </xdr:to>
    <xdr:sp macro="" textlink="">
      <xdr:nvSpPr>
        <xdr:cNvPr id="334" name="楕円 333"/>
        <xdr:cNvSpPr/>
      </xdr:nvSpPr>
      <xdr:spPr>
        <a:xfrm>
          <a:off x="13843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103395</xdr:rowOff>
    </xdr:from>
    <xdr:ext cx="762000" cy="259045"/>
    <xdr:sp macro="" textlink="">
      <xdr:nvSpPr>
        <xdr:cNvPr id="335" name="テキスト ボックス 334"/>
        <xdr:cNvSpPr txBox="1"/>
      </xdr:nvSpPr>
      <xdr:spPr>
        <a:xfrm>
          <a:off x="13512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36" name="楕円 335"/>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37" name="テキスト ボックス 336"/>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平成２８年度以降実施してきた大規模公共事業による地方債発行額の増加により、今後数年内に公債費のピークを迎えることが予測される。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今後は、不要不急な事業は控え、市民ニーズ・行政需要実態に即した事業を厳選したうえで、地方債の計画的な発行に努めていく必要がある。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145288</xdr:rowOff>
    </xdr:from>
    <xdr:to>
      <xdr:col>24</xdr:col>
      <xdr:colOff>25400</xdr:colOff>
      <xdr:row>75</xdr:row>
      <xdr:rowOff>159004</xdr:rowOff>
    </xdr:to>
    <xdr:cxnSp macro="">
      <xdr:nvCxnSpPr>
        <xdr:cNvPr id="367" name="直線コネクタ 366"/>
        <xdr:cNvCxnSpPr/>
      </xdr:nvCxnSpPr>
      <xdr:spPr>
        <a:xfrm>
          <a:off x="3987800" y="1300403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115587</xdr:rowOff>
    </xdr:from>
    <xdr:ext cx="762000" cy="259045"/>
    <xdr:sp macro="" textlink="">
      <xdr:nvSpPr>
        <xdr:cNvPr id="368" name="公債費平均値テキスト"/>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140716</xdr:rowOff>
    </xdr:from>
    <xdr:to>
      <xdr:col>19</xdr:col>
      <xdr:colOff>187325</xdr:colOff>
      <xdr:row>75</xdr:row>
      <xdr:rowOff>145288</xdr:rowOff>
    </xdr:to>
    <xdr:cxnSp macro="">
      <xdr:nvCxnSpPr>
        <xdr:cNvPr id="370" name="直線コネクタ 369"/>
        <xdr:cNvCxnSpPr/>
      </xdr:nvCxnSpPr>
      <xdr:spPr>
        <a:xfrm>
          <a:off x="3098800" y="1299946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2" name="テキスト ボックス 371"/>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140716</xdr:rowOff>
    </xdr:from>
    <xdr:to>
      <xdr:col>15</xdr:col>
      <xdr:colOff>98425</xdr:colOff>
      <xdr:row>75</xdr:row>
      <xdr:rowOff>163576</xdr:rowOff>
    </xdr:to>
    <xdr:cxnSp macro="">
      <xdr:nvCxnSpPr>
        <xdr:cNvPr id="373" name="直線コネクタ 372"/>
        <xdr:cNvCxnSpPr/>
      </xdr:nvCxnSpPr>
      <xdr:spPr>
        <a:xfrm flipV="1">
          <a:off x="2209800" y="1299946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29990</xdr:rowOff>
    </xdr:from>
    <xdr:ext cx="762000" cy="259045"/>
    <xdr:sp macro="" textlink="">
      <xdr:nvSpPr>
        <xdr:cNvPr id="375" name="テキスト ボックス 374"/>
        <xdr:cNvSpPr txBox="1"/>
      </xdr:nvSpPr>
      <xdr:spPr>
        <a:xfrm>
          <a:off x="2717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161289</xdr:rowOff>
    </xdr:from>
    <xdr:to>
      <xdr:col>11</xdr:col>
      <xdr:colOff>9525</xdr:colOff>
      <xdr:row>75</xdr:row>
      <xdr:rowOff>163576</xdr:rowOff>
    </xdr:to>
    <xdr:cxnSp macro="">
      <xdr:nvCxnSpPr>
        <xdr:cNvPr id="376" name="直線コネクタ 375"/>
        <xdr:cNvCxnSpPr/>
      </xdr:nvCxnSpPr>
      <xdr:spPr>
        <a:xfrm>
          <a:off x="1320800" y="1302003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29990</xdr:rowOff>
    </xdr:from>
    <xdr:ext cx="762000" cy="259045"/>
    <xdr:sp macro="" textlink="">
      <xdr:nvSpPr>
        <xdr:cNvPr id="378" name="テキスト ボックス 377"/>
        <xdr:cNvSpPr txBox="1"/>
      </xdr:nvSpPr>
      <xdr:spPr>
        <a:xfrm>
          <a:off x="1828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34562</xdr:rowOff>
    </xdr:from>
    <xdr:ext cx="762000" cy="259045"/>
    <xdr:sp macro="" textlink="">
      <xdr:nvSpPr>
        <xdr:cNvPr id="380" name="テキスト ボックス 379"/>
        <xdr:cNvSpPr txBox="1"/>
      </xdr:nvSpPr>
      <xdr:spPr>
        <a:xfrm>
          <a:off x="939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108204</xdr:rowOff>
    </xdr:from>
    <xdr:to>
      <xdr:col>24</xdr:col>
      <xdr:colOff>76200</xdr:colOff>
      <xdr:row>76</xdr:row>
      <xdr:rowOff>38354</xdr:rowOff>
    </xdr:to>
    <xdr:sp macro="" textlink="">
      <xdr:nvSpPr>
        <xdr:cNvPr id="386" name="楕円 385"/>
        <xdr:cNvSpPr/>
      </xdr:nvSpPr>
      <xdr:spPr>
        <a:xfrm>
          <a:off x="4775200" y="1296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80281</xdr:rowOff>
    </xdr:from>
    <xdr:ext cx="762000" cy="259045"/>
    <xdr:sp macro="" textlink="">
      <xdr:nvSpPr>
        <xdr:cNvPr id="387" name="公債費該当値テキスト"/>
        <xdr:cNvSpPr txBox="1"/>
      </xdr:nvSpPr>
      <xdr:spPr>
        <a:xfrm>
          <a:off x="4914900" y="12939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94488</xdr:rowOff>
    </xdr:from>
    <xdr:to>
      <xdr:col>20</xdr:col>
      <xdr:colOff>38100</xdr:colOff>
      <xdr:row>76</xdr:row>
      <xdr:rowOff>24637</xdr:rowOff>
    </xdr:to>
    <xdr:sp macro="" textlink="">
      <xdr:nvSpPr>
        <xdr:cNvPr id="388" name="楕円 387"/>
        <xdr:cNvSpPr/>
      </xdr:nvSpPr>
      <xdr:spPr>
        <a:xfrm>
          <a:off x="3937000" y="129532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34815</xdr:rowOff>
    </xdr:from>
    <xdr:ext cx="736600" cy="259045"/>
    <xdr:sp macro="" textlink="">
      <xdr:nvSpPr>
        <xdr:cNvPr id="389" name="テキスト ボックス 388"/>
        <xdr:cNvSpPr txBox="1"/>
      </xdr:nvSpPr>
      <xdr:spPr>
        <a:xfrm>
          <a:off x="3606800" y="12722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89916</xdr:rowOff>
    </xdr:from>
    <xdr:to>
      <xdr:col>15</xdr:col>
      <xdr:colOff>149225</xdr:colOff>
      <xdr:row>76</xdr:row>
      <xdr:rowOff>20067</xdr:rowOff>
    </xdr:to>
    <xdr:sp macro="" textlink="">
      <xdr:nvSpPr>
        <xdr:cNvPr id="390" name="楕円 389"/>
        <xdr:cNvSpPr/>
      </xdr:nvSpPr>
      <xdr:spPr>
        <a:xfrm>
          <a:off x="3048000" y="129486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30243</xdr:rowOff>
    </xdr:from>
    <xdr:ext cx="762000" cy="259045"/>
    <xdr:sp macro="" textlink="">
      <xdr:nvSpPr>
        <xdr:cNvPr id="391" name="テキスト ボックス 390"/>
        <xdr:cNvSpPr txBox="1"/>
      </xdr:nvSpPr>
      <xdr:spPr>
        <a:xfrm>
          <a:off x="2717800" y="1271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112776</xdr:rowOff>
    </xdr:from>
    <xdr:to>
      <xdr:col>11</xdr:col>
      <xdr:colOff>60325</xdr:colOff>
      <xdr:row>76</xdr:row>
      <xdr:rowOff>42926</xdr:rowOff>
    </xdr:to>
    <xdr:sp macro="" textlink="">
      <xdr:nvSpPr>
        <xdr:cNvPr id="392" name="楕円 391"/>
        <xdr:cNvSpPr/>
      </xdr:nvSpPr>
      <xdr:spPr>
        <a:xfrm>
          <a:off x="2159000" y="1297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53103</xdr:rowOff>
    </xdr:from>
    <xdr:ext cx="762000" cy="259045"/>
    <xdr:sp macro="" textlink="">
      <xdr:nvSpPr>
        <xdr:cNvPr id="393" name="テキスト ボックス 392"/>
        <xdr:cNvSpPr txBox="1"/>
      </xdr:nvSpPr>
      <xdr:spPr>
        <a:xfrm>
          <a:off x="1828800" y="127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94" name="楕円 393"/>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395" name="テキスト ボックス 394"/>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経常収支比率の傾向と、歩調を合わせるように改善・悪化している。人件費と物件費の指標が最低水準であるため、結果的に指標としては高止まりの状態となっている。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今後も、公共施設等総合管理計画や行財政改革大綱、定員管理計画に沿って、公共施設の総数削減を図ると同時に、職員数の適正化・職員給の見直し等を行い、指標の改善に努める。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161289</xdr:rowOff>
    </xdr:from>
    <xdr:to>
      <xdr:col>82</xdr:col>
      <xdr:colOff>107950</xdr:colOff>
      <xdr:row>80</xdr:row>
      <xdr:rowOff>145287</xdr:rowOff>
    </xdr:to>
    <xdr:cxnSp macro="">
      <xdr:nvCxnSpPr>
        <xdr:cNvPr id="426" name="直線コネクタ 425"/>
        <xdr:cNvCxnSpPr/>
      </xdr:nvCxnSpPr>
      <xdr:spPr>
        <a:xfrm flipV="1">
          <a:off x="15671800" y="13705839"/>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7" name="公債費以外平均値テキスト"/>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145287</xdr:rowOff>
    </xdr:from>
    <xdr:to>
      <xdr:col>78</xdr:col>
      <xdr:colOff>69850</xdr:colOff>
      <xdr:row>81</xdr:row>
      <xdr:rowOff>10413</xdr:rowOff>
    </xdr:to>
    <xdr:cxnSp macro="">
      <xdr:nvCxnSpPr>
        <xdr:cNvPr id="429" name="直線コネクタ 428"/>
        <xdr:cNvCxnSpPr/>
      </xdr:nvCxnSpPr>
      <xdr:spPr>
        <a:xfrm flipV="1">
          <a:off x="14782800" y="138612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macro="" textlink="">
      <xdr:nvSpPr>
        <xdr:cNvPr id="431" name="テキスト ボックス 430"/>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149861</xdr:rowOff>
    </xdr:from>
    <xdr:to>
      <xdr:col>73</xdr:col>
      <xdr:colOff>180975</xdr:colOff>
      <xdr:row>81</xdr:row>
      <xdr:rowOff>10413</xdr:rowOff>
    </xdr:to>
    <xdr:cxnSp macro="">
      <xdr:nvCxnSpPr>
        <xdr:cNvPr id="432" name="直線コネクタ 431"/>
        <xdr:cNvCxnSpPr/>
      </xdr:nvCxnSpPr>
      <xdr:spPr>
        <a:xfrm>
          <a:off x="13893800" y="138658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50816</xdr:rowOff>
    </xdr:from>
    <xdr:ext cx="762000" cy="259045"/>
    <xdr:sp macro="" textlink="">
      <xdr:nvSpPr>
        <xdr:cNvPr id="434" name="テキスト ボックス 433"/>
        <xdr:cNvSpPr txBox="1"/>
      </xdr:nvSpPr>
      <xdr:spPr>
        <a:xfrm>
          <a:off x="14401800" y="134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78994</xdr:rowOff>
    </xdr:from>
    <xdr:to>
      <xdr:col>69</xdr:col>
      <xdr:colOff>92075</xdr:colOff>
      <xdr:row>80</xdr:row>
      <xdr:rowOff>149861</xdr:rowOff>
    </xdr:to>
    <xdr:cxnSp macro="">
      <xdr:nvCxnSpPr>
        <xdr:cNvPr id="435" name="直線コネクタ 434"/>
        <xdr:cNvCxnSpPr/>
      </xdr:nvCxnSpPr>
      <xdr:spPr>
        <a:xfrm>
          <a:off x="13004800" y="13623544"/>
          <a:ext cx="889000" cy="24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18814</xdr:rowOff>
    </xdr:from>
    <xdr:ext cx="762000" cy="259045"/>
    <xdr:sp macro="" textlink="">
      <xdr:nvSpPr>
        <xdr:cNvPr id="437" name="テキスト ボックス 436"/>
        <xdr:cNvSpPr txBox="1"/>
      </xdr:nvSpPr>
      <xdr:spPr>
        <a:xfrm>
          <a:off x="13512800" y="133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119142</xdr:rowOff>
    </xdr:from>
    <xdr:ext cx="762000" cy="259045"/>
    <xdr:sp macro="" textlink="">
      <xdr:nvSpPr>
        <xdr:cNvPr id="439" name="テキスト ボックス 438"/>
        <xdr:cNvSpPr txBox="1"/>
      </xdr:nvSpPr>
      <xdr:spPr>
        <a:xfrm>
          <a:off x="12623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110489</xdr:rowOff>
    </xdr:from>
    <xdr:to>
      <xdr:col>82</xdr:col>
      <xdr:colOff>158750</xdr:colOff>
      <xdr:row>80</xdr:row>
      <xdr:rowOff>40639</xdr:rowOff>
    </xdr:to>
    <xdr:sp macro="" textlink="">
      <xdr:nvSpPr>
        <xdr:cNvPr id="445" name="楕円 444"/>
        <xdr:cNvSpPr/>
      </xdr:nvSpPr>
      <xdr:spPr>
        <a:xfrm>
          <a:off x="164592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82566</xdr:rowOff>
    </xdr:from>
    <xdr:ext cx="762000" cy="259045"/>
    <xdr:sp macro="" textlink="">
      <xdr:nvSpPr>
        <xdr:cNvPr id="446" name="公債費以外該当値テキスト"/>
        <xdr:cNvSpPr txBox="1"/>
      </xdr:nvSpPr>
      <xdr:spPr>
        <a:xfrm>
          <a:off x="165989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94487</xdr:rowOff>
    </xdr:from>
    <xdr:to>
      <xdr:col>78</xdr:col>
      <xdr:colOff>120650</xdr:colOff>
      <xdr:row>81</xdr:row>
      <xdr:rowOff>24637</xdr:rowOff>
    </xdr:to>
    <xdr:sp macro="" textlink="">
      <xdr:nvSpPr>
        <xdr:cNvPr id="447" name="楕円 446"/>
        <xdr:cNvSpPr/>
      </xdr:nvSpPr>
      <xdr:spPr>
        <a:xfrm>
          <a:off x="15621000" y="138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9414</xdr:rowOff>
    </xdr:from>
    <xdr:ext cx="736600" cy="259045"/>
    <xdr:sp macro="" textlink="">
      <xdr:nvSpPr>
        <xdr:cNvPr id="448" name="テキスト ボックス 447"/>
        <xdr:cNvSpPr txBox="1"/>
      </xdr:nvSpPr>
      <xdr:spPr>
        <a:xfrm>
          <a:off x="15290800" y="13896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131063</xdr:rowOff>
    </xdr:from>
    <xdr:to>
      <xdr:col>74</xdr:col>
      <xdr:colOff>31750</xdr:colOff>
      <xdr:row>81</xdr:row>
      <xdr:rowOff>61213</xdr:rowOff>
    </xdr:to>
    <xdr:sp macro="" textlink="">
      <xdr:nvSpPr>
        <xdr:cNvPr id="449" name="楕円 448"/>
        <xdr:cNvSpPr/>
      </xdr:nvSpPr>
      <xdr:spPr>
        <a:xfrm>
          <a:off x="14732000" y="1384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45990</xdr:rowOff>
    </xdr:from>
    <xdr:ext cx="762000" cy="259045"/>
    <xdr:sp macro="" textlink="">
      <xdr:nvSpPr>
        <xdr:cNvPr id="450" name="テキスト ボックス 449"/>
        <xdr:cNvSpPr txBox="1"/>
      </xdr:nvSpPr>
      <xdr:spPr>
        <a:xfrm>
          <a:off x="14401800" y="1393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99061</xdr:rowOff>
    </xdr:from>
    <xdr:to>
      <xdr:col>69</xdr:col>
      <xdr:colOff>142875</xdr:colOff>
      <xdr:row>81</xdr:row>
      <xdr:rowOff>29211</xdr:rowOff>
    </xdr:to>
    <xdr:sp macro="" textlink="">
      <xdr:nvSpPr>
        <xdr:cNvPr id="451" name="楕円 450"/>
        <xdr:cNvSpPr/>
      </xdr:nvSpPr>
      <xdr:spPr>
        <a:xfrm>
          <a:off x="13843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13988</xdr:rowOff>
    </xdr:from>
    <xdr:ext cx="762000" cy="259045"/>
    <xdr:sp macro="" textlink="">
      <xdr:nvSpPr>
        <xdr:cNvPr id="452" name="テキスト ボックス 451"/>
        <xdr:cNvSpPr txBox="1"/>
      </xdr:nvSpPr>
      <xdr:spPr>
        <a:xfrm>
          <a:off x="13512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28194</xdr:rowOff>
    </xdr:from>
    <xdr:to>
      <xdr:col>65</xdr:col>
      <xdr:colOff>53975</xdr:colOff>
      <xdr:row>79</xdr:row>
      <xdr:rowOff>129794</xdr:rowOff>
    </xdr:to>
    <xdr:sp macro="" textlink="">
      <xdr:nvSpPr>
        <xdr:cNvPr id="453" name="楕円 452"/>
        <xdr:cNvSpPr/>
      </xdr:nvSpPr>
      <xdr:spPr>
        <a:xfrm>
          <a:off x="12954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139971</xdr:rowOff>
    </xdr:from>
    <xdr:ext cx="762000" cy="259045"/>
    <xdr:sp macro="" textlink="">
      <xdr:nvSpPr>
        <xdr:cNvPr id="454" name="テキスト ボックス 453"/>
        <xdr:cNvSpPr txBox="1"/>
      </xdr:nvSpPr>
      <xdr:spPr>
        <a:xfrm>
          <a:off x="12623800" y="1334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大分県竹田市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100927</xdr:rowOff>
    </xdr:from>
    <xdr:to>
      <xdr:col>29</xdr:col>
      <xdr:colOff>127000</xdr:colOff>
      <xdr:row>13</xdr:row>
      <xdr:rowOff>110554</xdr:rowOff>
    </xdr:to>
    <xdr:cxnSp macro="">
      <xdr:nvCxnSpPr>
        <xdr:cNvPr id="50" name="直線コネクタ 49"/>
        <xdr:cNvCxnSpPr/>
      </xdr:nvCxnSpPr>
      <xdr:spPr bwMode="auto">
        <a:xfrm>
          <a:off x="5003800" y="2377402"/>
          <a:ext cx="647700" cy="9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166463</xdr:rowOff>
    </xdr:from>
    <xdr:ext cx="762000" cy="259045"/>
    <xdr:sp macro="" textlink="">
      <xdr:nvSpPr>
        <xdr:cNvPr id="51" name="人口1人当たり決算額の推移平均値テキスト130"/>
        <xdr:cNvSpPr txBox="1"/>
      </xdr:nvSpPr>
      <xdr:spPr>
        <a:xfrm>
          <a:off x="5740400" y="2785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55588</xdr:rowOff>
    </xdr:from>
    <xdr:to>
      <xdr:col>26</xdr:col>
      <xdr:colOff>50800</xdr:colOff>
      <xdr:row>13</xdr:row>
      <xdr:rowOff>100927</xdr:rowOff>
    </xdr:to>
    <xdr:cxnSp macro="">
      <xdr:nvCxnSpPr>
        <xdr:cNvPr id="53" name="直線コネクタ 52"/>
        <xdr:cNvCxnSpPr/>
      </xdr:nvCxnSpPr>
      <xdr:spPr bwMode="auto">
        <a:xfrm>
          <a:off x="4305300" y="2332063"/>
          <a:ext cx="698500" cy="45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162094</xdr:rowOff>
    </xdr:from>
    <xdr:ext cx="736600" cy="259045"/>
    <xdr:sp macro="" textlink="">
      <xdr:nvSpPr>
        <xdr:cNvPr id="55" name="テキスト ボックス 54"/>
        <xdr:cNvSpPr txBox="1"/>
      </xdr:nvSpPr>
      <xdr:spPr>
        <a:xfrm>
          <a:off x="4622800" y="295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55588</xdr:rowOff>
    </xdr:from>
    <xdr:to>
      <xdr:col>22</xdr:col>
      <xdr:colOff>114300</xdr:colOff>
      <xdr:row>13</xdr:row>
      <xdr:rowOff>90742</xdr:rowOff>
    </xdr:to>
    <xdr:cxnSp macro="">
      <xdr:nvCxnSpPr>
        <xdr:cNvPr id="56" name="直線コネクタ 55"/>
        <xdr:cNvCxnSpPr/>
      </xdr:nvCxnSpPr>
      <xdr:spPr bwMode="auto">
        <a:xfrm flipV="1">
          <a:off x="3606800" y="2332063"/>
          <a:ext cx="698500" cy="35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28313</xdr:rowOff>
    </xdr:from>
    <xdr:ext cx="762000" cy="259045"/>
    <xdr:sp macro="" textlink="">
      <xdr:nvSpPr>
        <xdr:cNvPr id="58" name="テキスト ボックス 57"/>
        <xdr:cNvSpPr txBox="1"/>
      </xdr:nvSpPr>
      <xdr:spPr>
        <a:xfrm>
          <a:off x="3924300" y="299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90742</xdr:rowOff>
    </xdr:from>
    <xdr:to>
      <xdr:col>18</xdr:col>
      <xdr:colOff>177800</xdr:colOff>
      <xdr:row>13</xdr:row>
      <xdr:rowOff>133185</xdr:rowOff>
    </xdr:to>
    <xdr:cxnSp macro="">
      <xdr:nvCxnSpPr>
        <xdr:cNvPr id="59" name="直線コネクタ 58"/>
        <xdr:cNvCxnSpPr/>
      </xdr:nvCxnSpPr>
      <xdr:spPr bwMode="auto">
        <a:xfrm flipV="1">
          <a:off x="2908300" y="2367217"/>
          <a:ext cx="698500" cy="42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48734</xdr:rowOff>
    </xdr:from>
    <xdr:ext cx="762000" cy="259045"/>
    <xdr:sp macro="" textlink="">
      <xdr:nvSpPr>
        <xdr:cNvPr id="61" name="テキスト ボックス 60"/>
        <xdr:cNvSpPr txBox="1"/>
      </xdr:nvSpPr>
      <xdr:spPr>
        <a:xfrm>
          <a:off x="3225800" y="30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62806</xdr:rowOff>
    </xdr:from>
    <xdr:ext cx="762000" cy="259045"/>
    <xdr:sp macro="" textlink="">
      <xdr:nvSpPr>
        <xdr:cNvPr id="63" name="テキスト ボックス 62"/>
        <xdr:cNvSpPr txBox="1"/>
      </xdr:nvSpPr>
      <xdr:spPr>
        <a:xfrm>
          <a:off x="2527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59754</xdr:rowOff>
    </xdr:from>
    <xdr:to>
      <xdr:col>29</xdr:col>
      <xdr:colOff>177800</xdr:colOff>
      <xdr:row>13</xdr:row>
      <xdr:rowOff>161354</xdr:rowOff>
    </xdr:to>
    <xdr:sp macro="" textlink="">
      <xdr:nvSpPr>
        <xdr:cNvPr id="69" name="楕円 68"/>
        <xdr:cNvSpPr/>
      </xdr:nvSpPr>
      <xdr:spPr bwMode="auto">
        <a:xfrm>
          <a:off x="5600700" y="2336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76281</xdr:rowOff>
    </xdr:from>
    <xdr:ext cx="762000" cy="259045"/>
    <xdr:sp macro="" textlink="">
      <xdr:nvSpPr>
        <xdr:cNvPr id="70" name="人口1人当たり決算額の推移該当値テキスト130"/>
        <xdr:cNvSpPr txBox="1"/>
      </xdr:nvSpPr>
      <xdr:spPr>
        <a:xfrm>
          <a:off x="5740400" y="218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50127</xdr:rowOff>
    </xdr:from>
    <xdr:to>
      <xdr:col>26</xdr:col>
      <xdr:colOff>101600</xdr:colOff>
      <xdr:row>13</xdr:row>
      <xdr:rowOff>151727</xdr:rowOff>
    </xdr:to>
    <xdr:sp macro="" textlink="">
      <xdr:nvSpPr>
        <xdr:cNvPr id="71" name="楕円 70"/>
        <xdr:cNvSpPr/>
      </xdr:nvSpPr>
      <xdr:spPr bwMode="auto">
        <a:xfrm>
          <a:off x="4953000" y="2326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161904</xdr:rowOff>
    </xdr:from>
    <xdr:ext cx="736600" cy="259045"/>
    <xdr:sp macro="" textlink="">
      <xdr:nvSpPr>
        <xdr:cNvPr id="72" name="テキスト ボックス 71"/>
        <xdr:cNvSpPr txBox="1"/>
      </xdr:nvSpPr>
      <xdr:spPr>
        <a:xfrm>
          <a:off x="4622800" y="2095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4788</xdr:rowOff>
    </xdr:from>
    <xdr:to>
      <xdr:col>22</xdr:col>
      <xdr:colOff>165100</xdr:colOff>
      <xdr:row>13</xdr:row>
      <xdr:rowOff>106388</xdr:rowOff>
    </xdr:to>
    <xdr:sp macro="" textlink="">
      <xdr:nvSpPr>
        <xdr:cNvPr id="73" name="楕円 72"/>
        <xdr:cNvSpPr/>
      </xdr:nvSpPr>
      <xdr:spPr bwMode="auto">
        <a:xfrm>
          <a:off x="4254500" y="2281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116565</xdr:rowOff>
    </xdr:from>
    <xdr:ext cx="762000" cy="259045"/>
    <xdr:sp macro="" textlink="">
      <xdr:nvSpPr>
        <xdr:cNvPr id="74" name="テキスト ボックス 73"/>
        <xdr:cNvSpPr txBox="1"/>
      </xdr:nvSpPr>
      <xdr:spPr>
        <a:xfrm>
          <a:off x="3924300" y="205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39942</xdr:rowOff>
    </xdr:from>
    <xdr:to>
      <xdr:col>19</xdr:col>
      <xdr:colOff>38100</xdr:colOff>
      <xdr:row>13</xdr:row>
      <xdr:rowOff>141542</xdr:rowOff>
    </xdr:to>
    <xdr:sp macro="" textlink="">
      <xdr:nvSpPr>
        <xdr:cNvPr id="75" name="楕円 74"/>
        <xdr:cNvSpPr/>
      </xdr:nvSpPr>
      <xdr:spPr bwMode="auto">
        <a:xfrm>
          <a:off x="3556000" y="2316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151719</xdr:rowOff>
    </xdr:from>
    <xdr:ext cx="762000" cy="259045"/>
    <xdr:sp macro="" textlink="">
      <xdr:nvSpPr>
        <xdr:cNvPr id="76" name="テキスト ボックス 75"/>
        <xdr:cNvSpPr txBox="1"/>
      </xdr:nvSpPr>
      <xdr:spPr>
        <a:xfrm>
          <a:off x="3225800" y="2085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82385</xdr:rowOff>
    </xdr:from>
    <xdr:to>
      <xdr:col>15</xdr:col>
      <xdr:colOff>101600</xdr:colOff>
      <xdr:row>14</xdr:row>
      <xdr:rowOff>12535</xdr:rowOff>
    </xdr:to>
    <xdr:sp macro="" textlink="">
      <xdr:nvSpPr>
        <xdr:cNvPr id="77" name="楕円 76"/>
        <xdr:cNvSpPr/>
      </xdr:nvSpPr>
      <xdr:spPr bwMode="auto">
        <a:xfrm>
          <a:off x="2857500" y="2358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22712</xdr:rowOff>
    </xdr:from>
    <xdr:ext cx="762000" cy="259045"/>
    <xdr:sp macro="" textlink="">
      <xdr:nvSpPr>
        <xdr:cNvPr id="78" name="テキスト ボックス 77"/>
        <xdr:cNvSpPr txBox="1"/>
      </xdr:nvSpPr>
      <xdr:spPr>
        <a:xfrm>
          <a:off x="2527300" y="212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1498</xdr:rowOff>
    </xdr:from>
    <xdr:to>
      <xdr:col>29</xdr:col>
      <xdr:colOff>127000</xdr:colOff>
      <xdr:row>38</xdr:row>
      <xdr:rowOff>25353</xdr:rowOff>
    </xdr:to>
    <xdr:cxnSp macro="">
      <xdr:nvCxnSpPr>
        <xdr:cNvPr id="112" name="直線コネクタ 111"/>
        <xdr:cNvCxnSpPr/>
      </xdr:nvCxnSpPr>
      <xdr:spPr bwMode="auto">
        <a:xfrm flipV="1">
          <a:off x="5003800" y="7469098"/>
          <a:ext cx="647700" cy="23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25353</xdr:rowOff>
    </xdr:from>
    <xdr:to>
      <xdr:col>26</xdr:col>
      <xdr:colOff>50800</xdr:colOff>
      <xdr:row>38</xdr:row>
      <xdr:rowOff>31921</xdr:rowOff>
    </xdr:to>
    <xdr:cxnSp macro="">
      <xdr:nvCxnSpPr>
        <xdr:cNvPr id="115" name="直線コネクタ 114"/>
        <xdr:cNvCxnSpPr/>
      </xdr:nvCxnSpPr>
      <xdr:spPr bwMode="auto">
        <a:xfrm flipV="1">
          <a:off x="4305300" y="7492953"/>
          <a:ext cx="698500" cy="6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54410</xdr:rowOff>
    </xdr:from>
    <xdr:ext cx="736600" cy="259045"/>
    <xdr:sp macro="" textlink="">
      <xdr:nvSpPr>
        <xdr:cNvPr id="117" name="テキスト ボックス 116"/>
        <xdr:cNvSpPr txBox="1"/>
      </xdr:nvSpPr>
      <xdr:spPr>
        <a:xfrm>
          <a:off x="4622800" y="717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23890</xdr:rowOff>
    </xdr:from>
    <xdr:to>
      <xdr:col>22</xdr:col>
      <xdr:colOff>114300</xdr:colOff>
      <xdr:row>38</xdr:row>
      <xdr:rowOff>31921</xdr:rowOff>
    </xdr:to>
    <xdr:cxnSp macro="">
      <xdr:nvCxnSpPr>
        <xdr:cNvPr id="118" name="直線コネクタ 117"/>
        <xdr:cNvCxnSpPr/>
      </xdr:nvCxnSpPr>
      <xdr:spPr bwMode="auto">
        <a:xfrm>
          <a:off x="3606800" y="7491490"/>
          <a:ext cx="698500" cy="8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51804</xdr:rowOff>
    </xdr:from>
    <xdr:ext cx="762000" cy="259045"/>
    <xdr:sp macro="" textlink="">
      <xdr:nvSpPr>
        <xdr:cNvPr id="120" name="テキスト ボックス 119"/>
        <xdr:cNvSpPr txBox="1"/>
      </xdr:nvSpPr>
      <xdr:spPr>
        <a:xfrm>
          <a:off x="39243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19314</xdr:rowOff>
    </xdr:from>
    <xdr:to>
      <xdr:col>18</xdr:col>
      <xdr:colOff>177800</xdr:colOff>
      <xdr:row>38</xdr:row>
      <xdr:rowOff>23890</xdr:rowOff>
    </xdr:to>
    <xdr:cxnSp macro="">
      <xdr:nvCxnSpPr>
        <xdr:cNvPr id="121" name="直線コネクタ 120"/>
        <xdr:cNvCxnSpPr/>
      </xdr:nvCxnSpPr>
      <xdr:spPr bwMode="auto">
        <a:xfrm>
          <a:off x="2908300" y="7486914"/>
          <a:ext cx="698500" cy="4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51701</xdr:rowOff>
    </xdr:from>
    <xdr:ext cx="762000" cy="259045"/>
    <xdr:sp macro="" textlink="">
      <xdr:nvSpPr>
        <xdr:cNvPr id="123" name="テキスト ボックス 122"/>
        <xdr:cNvSpPr txBox="1"/>
      </xdr:nvSpPr>
      <xdr:spPr>
        <a:xfrm>
          <a:off x="32258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48005</xdr:rowOff>
    </xdr:from>
    <xdr:ext cx="762000" cy="259045"/>
    <xdr:sp macro="" textlink="">
      <xdr:nvSpPr>
        <xdr:cNvPr id="125" name="テキスト ボックス 124"/>
        <xdr:cNvSpPr txBox="1"/>
      </xdr:nvSpPr>
      <xdr:spPr>
        <a:xfrm>
          <a:off x="2527300" y="71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293598</xdr:rowOff>
    </xdr:from>
    <xdr:to>
      <xdr:col>29</xdr:col>
      <xdr:colOff>177800</xdr:colOff>
      <xdr:row>38</xdr:row>
      <xdr:rowOff>52298</xdr:rowOff>
    </xdr:to>
    <xdr:sp macro="" textlink="">
      <xdr:nvSpPr>
        <xdr:cNvPr id="131" name="楕円 130"/>
        <xdr:cNvSpPr/>
      </xdr:nvSpPr>
      <xdr:spPr bwMode="auto">
        <a:xfrm>
          <a:off x="5600700" y="7418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265675</xdr:rowOff>
    </xdr:from>
    <xdr:ext cx="762000" cy="259045"/>
    <xdr:sp macro="" textlink="">
      <xdr:nvSpPr>
        <xdr:cNvPr id="132" name="人口1人当たり決算額の推移該当値テキスト445"/>
        <xdr:cNvSpPr txBox="1"/>
      </xdr:nvSpPr>
      <xdr:spPr>
        <a:xfrm>
          <a:off x="5740400" y="7390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317453</xdr:rowOff>
    </xdr:from>
    <xdr:to>
      <xdr:col>26</xdr:col>
      <xdr:colOff>101600</xdr:colOff>
      <xdr:row>38</xdr:row>
      <xdr:rowOff>76153</xdr:rowOff>
    </xdr:to>
    <xdr:sp macro="" textlink="">
      <xdr:nvSpPr>
        <xdr:cNvPr id="133" name="楕円 132"/>
        <xdr:cNvSpPr/>
      </xdr:nvSpPr>
      <xdr:spPr bwMode="auto">
        <a:xfrm>
          <a:off x="4953000" y="7442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60930</xdr:rowOff>
    </xdr:from>
    <xdr:ext cx="736600" cy="259045"/>
    <xdr:sp macro="" textlink="">
      <xdr:nvSpPr>
        <xdr:cNvPr id="134" name="テキスト ボックス 133"/>
        <xdr:cNvSpPr txBox="1"/>
      </xdr:nvSpPr>
      <xdr:spPr>
        <a:xfrm>
          <a:off x="4622800" y="7528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324021</xdr:rowOff>
    </xdr:from>
    <xdr:to>
      <xdr:col>22</xdr:col>
      <xdr:colOff>165100</xdr:colOff>
      <xdr:row>38</xdr:row>
      <xdr:rowOff>82721</xdr:rowOff>
    </xdr:to>
    <xdr:sp macro="" textlink="">
      <xdr:nvSpPr>
        <xdr:cNvPr id="135" name="楕円 134"/>
        <xdr:cNvSpPr/>
      </xdr:nvSpPr>
      <xdr:spPr bwMode="auto">
        <a:xfrm>
          <a:off x="4254500" y="7448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67498</xdr:rowOff>
    </xdr:from>
    <xdr:ext cx="762000" cy="259045"/>
    <xdr:sp macro="" textlink="">
      <xdr:nvSpPr>
        <xdr:cNvPr id="136" name="テキスト ボックス 135"/>
        <xdr:cNvSpPr txBox="1"/>
      </xdr:nvSpPr>
      <xdr:spPr>
        <a:xfrm>
          <a:off x="3924300" y="7535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315990</xdr:rowOff>
    </xdr:from>
    <xdr:to>
      <xdr:col>19</xdr:col>
      <xdr:colOff>38100</xdr:colOff>
      <xdr:row>38</xdr:row>
      <xdr:rowOff>74690</xdr:rowOff>
    </xdr:to>
    <xdr:sp macro="" textlink="">
      <xdr:nvSpPr>
        <xdr:cNvPr id="137" name="楕円 136"/>
        <xdr:cNvSpPr/>
      </xdr:nvSpPr>
      <xdr:spPr bwMode="auto">
        <a:xfrm>
          <a:off x="3556000" y="7440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59467</xdr:rowOff>
    </xdr:from>
    <xdr:ext cx="762000" cy="259045"/>
    <xdr:sp macro="" textlink="">
      <xdr:nvSpPr>
        <xdr:cNvPr id="138" name="テキスト ボックス 137"/>
        <xdr:cNvSpPr txBox="1"/>
      </xdr:nvSpPr>
      <xdr:spPr>
        <a:xfrm>
          <a:off x="3225800" y="752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311414</xdr:rowOff>
    </xdr:from>
    <xdr:to>
      <xdr:col>15</xdr:col>
      <xdr:colOff>101600</xdr:colOff>
      <xdr:row>38</xdr:row>
      <xdr:rowOff>70114</xdr:rowOff>
    </xdr:to>
    <xdr:sp macro="" textlink="">
      <xdr:nvSpPr>
        <xdr:cNvPr id="139" name="楕円 138"/>
        <xdr:cNvSpPr/>
      </xdr:nvSpPr>
      <xdr:spPr bwMode="auto">
        <a:xfrm>
          <a:off x="2857500" y="7436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54891</xdr:rowOff>
    </xdr:from>
    <xdr:ext cx="762000" cy="259045"/>
    <xdr:sp macro="" textlink="">
      <xdr:nvSpPr>
        <xdr:cNvPr id="140" name="テキスト ボックス 139"/>
        <xdr:cNvSpPr txBox="1"/>
      </xdr:nvSpPr>
      <xdr:spPr>
        <a:xfrm>
          <a:off x="2527300" y="752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大分県竹田市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20,412
20,195
477.53
21,417,104
20,182,013
1,146,686
10,010,881
18,070,706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121539</xdr:rowOff>
    </xdr:from>
    <xdr:to>
      <xdr:col>24</xdr:col>
      <xdr:colOff>63500</xdr:colOff>
      <xdr:row>32</xdr:row>
      <xdr:rowOff>4204</xdr:rowOff>
    </xdr:to>
    <xdr:cxnSp macro="">
      <xdr:nvCxnSpPr>
        <xdr:cNvPr id="61" name="直線コネクタ 60"/>
        <xdr:cNvCxnSpPr/>
      </xdr:nvCxnSpPr>
      <xdr:spPr>
        <a:xfrm flipV="1">
          <a:off x="3797300" y="5436489"/>
          <a:ext cx="838200" cy="5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91140</xdr:rowOff>
    </xdr:from>
    <xdr:ext cx="599010" cy="259045"/>
    <xdr:sp macro="" textlink="">
      <xdr:nvSpPr>
        <xdr:cNvPr id="62" name="人件費平均値テキスト"/>
        <xdr:cNvSpPr txBox="1"/>
      </xdr:nvSpPr>
      <xdr:spPr>
        <a:xfrm>
          <a:off x="4686300" y="609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142596</xdr:rowOff>
    </xdr:from>
    <xdr:to>
      <xdr:col>19</xdr:col>
      <xdr:colOff>177800</xdr:colOff>
      <xdr:row>32</xdr:row>
      <xdr:rowOff>4204</xdr:rowOff>
    </xdr:to>
    <xdr:cxnSp macro="">
      <xdr:nvCxnSpPr>
        <xdr:cNvPr id="64" name="直線コネクタ 63"/>
        <xdr:cNvCxnSpPr/>
      </xdr:nvCxnSpPr>
      <xdr:spPr>
        <a:xfrm>
          <a:off x="2908300" y="5457546"/>
          <a:ext cx="889000" cy="3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90479</xdr:rowOff>
    </xdr:from>
    <xdr:ext cx="599010" cy="259045"/>
    <xdr:sp macro="" textlink="">
      <xdr:nvSpPr>
        <xdr:cNvPr id="66" name="テキスト ボックス 65"/>
        <xdr:cNvSpPr txBox="1"/>
      </xdr:nvSpPr>
      <xdr:spPr>
        <a:xfrm>
          <a:off x="3497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142596</xdr:rowOff>
    </xdr:from>
    <xdr:to>
      <xdr:col>15</xdr:col>
      <xdr:colOff>50800</xdr:colOff>
      <xdr:row>32</xdr:row>
      <xdr:rowOff>10427</xdr:rowOff>
    </xdr:to>
    <xdr:cxnSp macro="">
      <xdr:nvCxnSpPr>
        <xdr:cNvPr id="67" name="直線コネクタ 66"/>
        <xdr:cNvCxnSpPr/>
      </xdr:nvCxnSpPr>
      <xdr:spPr>
        <a:xfrm flipV="1">
          <a:off x="2019300" y="5457546"/>
          <a:ext cx="889000" cy="3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40492</xdr:rowOff>
    </xdr:from>
    <xdr:ext cx="534377" cy="259045"/>
    <xdr:sp macro="" textlink="">
      <xdr:nvSpPr>
        <xdr:cNvPr id="69" name="テキスト ボックス 68"/>
        <xdr:cNvSpPr txBox="1"/>
      </xdr:nvSpPr>
      <xdr:spPr>
        <a:xfrm>
          <a:off x="2641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10427</xdr:rowOff>
    </xdr:from>
    <xdr:to>
      <xdr:col>10</xdr:col>
      <xdr:colOff>114300</xdr:colOff>
      <xdr:row>32</xdr:row>
      <xdr:rowOff>149682</xdr:rowOff>
    </xdr:to>
    <xdr:cxnSp macro="">
      <xdr:nvCxnSpPr>
        <xdr:cNvPr id="70" name="直線コネクタ 69"/>
        <xdr:cNvCxnSpPr/>
      </xdr:nvCxnSpPr>
      <xdr:spPr>
        <a:xfrm flipV="1">
          <a:off x="1130300" y="5496827"/>
          <a:ext cx="889000" cy="13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43019</xdr:rowOff>
    </xdr:from>
    <xdr:ext cx="534377" cy="259045"/>
    <xdr:sp macro="" textlink="">
      <xdr:nvSpPr>
        <xdr:cNvPr id="72" name="テキスト ボックス 71"/>
        <xdr:cNvSpPr txBox="1"/>
      </xdr:nvSpPr>
      <xdr:spPr>
        <a:xfrm>
          <a:off x="1752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54043</xdr:rowOff>
    </xdr:from>
    <xdr:ext cx="534377" cy="259045"/>
    <xdr:sp macro="" textlink="">
      <xdr:nvSpPr>
        <xdr:cNvPr id="74" name="テキスト ボックス 73"/>
        <xdr:cNvSpPr txBox="1"/>
      </xdr:nvSpPr>
      <xdr:spPr>
        <a:xfrm>
          <a:off x="863111" y="63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70739</xdr:rowOff>
    </xdr:from>
    <xdr:to>
      <xdr:col>24</xdr:col>
      <xdr:colOff>114300</xdr:colOff>
      <xdr:row>32</xdr:row>
      <xdr:rowOff>889</xdr:rowOff>
    </xdr:to>
    <xdr:sp macro="" textlink="">
      <xdr:nvSpPr>
        <xdr:cNvPr id="80" name="楕円 79"/>
        <xdr:cNvSpPr/>
      </xdr:nvSpPr>
      <xdr:spPr>
        <a:xfrm>
          <a:off x="4584700" y="53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93616</xdr:rowOff>
    </xdr:from>
    <xdr:ext cx="599010" cy="259045"/>
    <xdr:sp macro="" textlink="">
      <xdr:nvSpPr>
        <xdr:cNvPr id="81" name="人件費該当値テキスト"/>
        <xdr:cNvSpPr txBox="1"/>
      </xdr:nvSpPr>
      <xdr:spPr>
        <a:xfrm>
          <a:off x="4686300" y="523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124854</xdr:rowOff>
    </xdr:from>
    <xdr:to>
      <xdr:col>20</xdr:col>
      <xdr:colOff>38100</xdr:colOff>
      <xdr:row>32</xdr:row>
      <xdr:rowOff>55004</xdr:rowOff>
    </xdr:to>
    <xdr:sp macro="" textlink="">
      <xdr:nvSpPr>
        <xdr:cNvPr id="82" name="楕円 81"/>
        <xdr:cNvSpPr/>
      </xdr:nvSpPr>
      <xdr:spPr>
        <a:xfrm>
          <a:off x="3746500" y="543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71531</xdr:rowOff>
    </xdr:from>
    <xdr:ext cx="599010" cy="259045"/>
    <xdr:sp macro="" textlink="">
      <xdr:nvSpPr>
        <xdr:cNvPr id="83" name="テキスト ボックス 82"/>
        <xdr:cNvSpPr txBox="1"/>
      </xdr:nvSpPr>
      <xdr:spPr>
        <a:xfrm>
          <a:off x="3497795" y="521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91796</xdr:rowOff>
    </xdr:from>
    <xdr:to>
      <xdr:col>15</xdr:col>
      <xdr:colOff>101600</xdr:colOff>
      <xdr:row>32</xdr:row>
      <xdr:rowOff>21946</xdr:rowOff>
    </xdr:to>
    <xdr:sp macro="" textlink="">
      <xdr:nvSpPr>
        <xdr:cNvPr id="84" name="楕円 83"/>
        <xdr:cNvSpPr/>
      </xdr:nvSpPr>
      <xdr:spPr>
        <a:xfrm>
          <a:off x="2857500" y="5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38473</xdr:rowOff>
    </xdr:from>
    <xdr:ext cx="599010" cy="259045"/>
    <xdr:sp macro="" textlink="">
      <xdr:nvSpPr>
        <xdr:cNvPr id="85" name="テキスト ボックス 84"/>
        <xdr:cNvSpPr txBox="1"/>
      </xdr:nvSpPr>
      <xdr:spPr>
        <a:xfrm>
          <a:off x="2608795" y="518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131077</xdr:rowOff>
    </xdr:from>
    <xdr:to>
      <xdr:col>10</xdr:col>
      <xdr:colOff>165100</xdr:colOff>
      <xdr:row>32</xdr:row>
      <xdr:rowOff>61227</xdr:rowOff>
    </xdr:to>
    <xdr:sp macro="" textlink="">
      <xdr:nvSpPr>
        <xdr:cNvPr id="86" name="楕円 85"/>
        <xdr:cNvSpPr/>
      </xdr:nvSpPr>
      <xdr:spPr>
        <a:xfrm>
          <a:off x="1968500" y="544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77754</xdr:rowOff>
    </xdr:from>
    <xdr:ext cx="599010" cy="259045"/>
    <xdr:sp macro="" textlink="">
      <xdr:nvSpPr>
        <xdr:cNvPr id="87" name="テキスト ボックス 86"/>
        <xdr:cNvSpPr txBox="1"/>
      </xdr:nvSpPr>
      <xdr:spPr>
        <a:xfrm>
          <a:off x="1719795" y="5221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98882</xdr:rowOff>
    </xdr:from>
    <xdr:to>
      <xdr:col>6</xdr:col>
      <xdr:colOff>38100</xdr:colOff>
      <xdr:row>33</xdr:row>
      <xdr:rowOff>29032</xdr:rowOff>
    </xdr:to>
    <xdr:sp macro="" textlink="">
      <xdr:nvSpPr>
        <xdr:cNvPr id="88" name="楕円 87"/>
        <xdr:cNvSpPr/>
      </xdr:nvSpPr>
      <xdr:spPr>
        <a:xfrm>
          <a:off x="1079500" y="558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45559</xdr:rowOff>
    </xdr:from>
    <xdr:ext cx="599010" cy="259045"/>
    <xdr:sp macro="" textlink="">
      <xdr:nvSpPr>
        <xdr:cNvPr id="89" name="テキスト ボックス 88"/>
        <xdr:cNvSpPr txBox="1"/>
      </xdr:nvSpPr>
      <xdr:spPr>
        <a:xfrm>
          <a:off x="830795" y="536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70937</xdr:rowOff>
    </xdr:from>
    <xdr:to>
      <xdr:col>24</xdr:col>
      <xdr:colOff>63500</xdr:colOff>
      <xdr:row>56</xdr:row>
      <xdr:rowOff>95859</xdr:rowOff>
    </xdr:to>
    <xdr:cxnSp macro="">
      <xdr:nvCxnSpPr>
        <xdr:cNvPr id="116" name="直線コネクタ 115"/>
        <xdr:cNvCxnSpPr/>
      </xdr:nvCxnSpPr>
      <xdr:spPr>
        <a:xfrm>
          <a:off x="3797300" y="9672137"/>
          <a:ext cx="838200" cy="2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17246</xdr:rowOff>
    </xdr:from>
    <xdr:ext cx="534377" cy="259045"/>
    <xdr:sp macro="" textlink="">
      <xdr:nvSpPr>
        <xdr:cNvPr id="117" name="物件費平均値テキスト"/>
        <xdr:cNvSpPr txBox="1"/>
      </xdr:nvSpPr>
      <xdr:spPr>
        <a:xfrm>
          <a:off x="4686300" y="978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70937</xdr:rowOff>
    </xdr:from>
    <xdr:to>
      <xdr:col>19</xdr:col>
      <xdr:colOff>177800</xdr:colOff>
      <xdr:row>56</xdr:row>
      <xdr:rowOff>127419</xdr:rowOff>
    </xdr:to>
    <xdr:cxnSp macro="">
      <xdr:nvCxnSpPr>
        <xdr:cNvPr id="119" name="直線コネクタ 118"/>
        <xdr:cNvCxnSpPr/>
      </xdr:nvCxnSpPr>
      <xdr:spPr>
        <a:xfrm flipV="1">
          <a:off x="2908300" y="9672137"/>
          <a:ext cx="889000" cy="5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145641</xdr:rowOff>
    </xdr:from>
    <xdr:ext cx="534377" cy="259045"/>
    <xdr:sp macro="" textlink="">
      <xdr:nvSpPr>
        <xdr:cNvPr id="121" name="テキスト ボックス 120"/>
        <xdr:cNvSpPr txBox="1"/>
      </xdr:nvSpPr>
      <xdr:spPr>
        <a:xfrm>
          <a:off x="3530111" y="991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127419</xdr:rowOff>
    </xdr:from>
    <xdr:to>
      <xdr:col>15</xdr:col>
      <xdr:colOff>50800</xdr:colOff>
      <xdr:row>56</xdr:row>
      <xdr:rowOff>154621</xdr:rowOff>
    </xdr:to>
    <xdr:cxnSp macro="">
      <xdr:nvCxnSpPr>
        <xdr:cNvPr id="122" name="直線コネクタ 121"/>
        <xdr:cNvCxnSpPr/>
      </xdr:nvCxnSpPr>
      <xdr:spPr>
        <a:xfrm flipV="1">
          <a:off x="2019300" y="9728619"/>
          <a:ext cx="889000" cy="2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153367</xdr:rowOff>
    </xdr:from>
    <xdr:ext cx="534377" cy="259045"/>
    <xdr:sp macro="" textlink="">
      <xdr:nvSpPr>
        <xdr:cNvPr id="124" name="テキスト ボックス 123"/>
        <xdr:cNvSpPr txBox="1"/>
      </xdr:nvSpPr>
      <xdr:spPr>
        <a:xfrm>
          <a:off x="2641111" y="992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154621</xdr:rowOff>
    </xdr:from>
    <xdr:to>
      <xdr:col>10</xdr:col>
      <xdr:colOff>114300</xdr:colOff>
      <xdr:row>57</xdr:row>
      <xdr:rowOff>7363</xdr:rowOff>
    </xdr:to>
    <xdr:cxnSp macro="">
      <xdr:nvCxnSpPr>
        <xdr:cNvPr id="125" name="直線コネクタ 124"/>
        <xdr:cNvCxnSpPr/>
      </xdr:nvCxnSpPr>
      <xdr:spPr>
        <a:xfrm flipV="1">
          <a:off x="1130300" y="9755821"/>
          <a:ext cx="889000" cy="2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167833</xdr:rowOff>
    </xdr:from>
    <xdr:ext cx="534377" cy="259045"/>
    <xdr:sp macro="" textlink="">
      <xdr:nvSpPr>
        <xdr:cNvPr id="127" name="テキスト ボックス 126"/>
        <xdr:cNvSpPr txBox="1"/>
      </xdr:nvSpPr>
      <xdr:spPr>
        <a:xfrm>
          <a:off x="1752111" y="99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4986</xdr:rowOff>
    </xdr:from>
    <xdr:ext cx="534377" cy="259045"/>
    <xdr:sp macro="" textlink="">
      <xdr:nvSpPr>
        <xdr:cNvPr id="129" name="テキスト ボックス 128"/>
        <xdr:cNvSpPr txBox="1"/>
      </xdr:nvSpPr>
      <xdr:spPr>
        <a:xfrm>
          <a:off x="863111" y="994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45059</xdr:rowOff>
    </xdr:from>
    <xdr:to>
      <xdr:col>24</xdr:col>
      <xdr:colOff>114300</xdr:colOff>
      <xdr:row>56</xdr:row>
      <xdr:rowOff>146659</xdr:rowOff>
    </xdr:to>
    <xdr:sp macro="" textlink="">
      <xdr:nvSpPr>
        <xdr:cNvPr id="135" name="楕円 134"/>
        <xdr:cNvSpPr/>
      </xdr:nvSpPr>
      <xdr:spPr>
        <a:xfrm>
          <a:off x="4584700" y="964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67936</xdr:rowOff>
    </xdr:from>
    <xdr:ext cx="599010" cy="259045"/>
    <xdr:sp macro="" textlink="">
      <xdr:nvSpPr>
        <xdr:cNvPr id="136" name="物件費該当値テキスト"/>
        <xdr:cNvSpPr txBox="1"/>
      </xdr:nvSpPr>
      <xdr:spPr>
        <a:xfrm>
          <a:off x="4686300" y="9497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20137</xdr:rowOff>
    </xdr:from>
    <xdr:to>
      <xdr:col>20</xdr:col>
      <xdr:colOff>38100</xdr:colOff>
      <xdr:row>56</xdr:row>
      <xdr:rowOff>121737</xdr:rowOff>
    </xdr:to>
    <xdr:sp macro="" textlink="">
      <xdr:nvSpPr>
        <xdr:cNvPr id="137" name="楕円 136"/>
        <xdr:cNvSpPr/>
      </xdr:nvSpPr>
      <xdr:spPr>
        <a:xfrm>
          <a:off x="3746500" y="962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138264</xdr:rowOff>
    </xdr:from>
    <xdr:ext cx="599010" cy="259045"/>
    <xdr:sp macro="" textlink="">
      <xdr:nvSpPr>
        <xdr:cNvPr id="138" name="テキスト ボックス 137"/>
        <xdr:cNvSpPr txBox="1"/>
      </xdr:nvSpPr>
      <xdr:spPr>
        <a:xfrm>
          <a:off x="3497795" y="939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76619</xdr:rowOff>
    </xdr:from>
    <xdr:to>
      <xdr:col>15</xdr:col>
      <xdr:colOff>101600</xdr:colOff>
      <xdr:row>57</xdr:row>
      <xdr:rowOff>6769</xdr:rowOff>
    </xdr:to>
    <xdr:sp macro="" textlink="">
      <xdr:nvSpPr>
        <xdr:cNvPr id="139" name="楕円 138"/>
        <xdr:cNvSpPr/>
      </xdr:nvSpPr>
      <xdr:spPr>
        <a:xfrm>
          <a:off x="2857500" y="967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23296</xdr:rowOff>
    </xdr:from>
    <xdr:ext cx="599010" cy="259045"/>
    <xdr:sp macro="" textlink="">
      <xdr:nvSpPr>
        <xdr:cNvPr id="140" name="テキスト ボックス 139"/>
        <xdr:cNvSpPr txBox="1"/>
      </xdr:nvSpPr>
      <xdr:spPr>
        <a:xfrm>
          <a:off x="2608795" y="9453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103821</xdr:rowOff>
    </xdr:from>
    <xdr:to>
      <xdr:col>10</xdr:col>
      <xdr:colOff>165100</xdr:colOff>
      <xdr:row>57</xdr:row>
      <xdr:rowOff>33971</xdr:rowOff>
    </xdr:to>
    <xdr:sp macro="" textlink="">
      <xdr:nvSpPr>
        <xdr:cNvPr id="141" name="楕円 140"/>
        <xdr:cNvSpPr/>
      </xdr:nvSpPr>
      <xdr:spPr>
        <a:xfrm>
          <a:off x="1968500" y="970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50498</xdr:rowOff>
    </xdr:from>
    <xdr:ext cx="599010" cy="259045"/>
    <xdr:sp macro="" textlink="">
      <xdr:nvSpPr>
        <xdr:cNvPr id="142" name="テキスト ボックス 141"/>
        <xdr:cNvSpPr txBox="1"/>
      </xdr:nvSpPr>
      <xdr:spPr>
        <a:xfrm>
          <a:off x="1719795" y="948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128013</xdr:rowOff>
    </xdr:from>
    <xdr:to>
      <xdr:col>6</xdr:col>
      <xdr:colOff>38100</xdr:colOff>
      <xdr:row>57</xdr:row>
      <xdr:rowOff>58163</xdr:rowOff>
    </xdr:to>
    <xdr:sp macro="" textlink="">
      <xdr:nvSpPr>
        <xdr:cNvPr id="143" name="楕円 142"/>
        <xdr:cNvSpPr/>
      </xdr:nvSpPr>
      <xdr:spPr>
        <a:xfrm>
          <a:off x="1079500" y="972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74690</xdr:rowOff>
    </xdr:from>
    <xdr:ext cx="599010" cy="259045"/>
    <xdr:sp macro="" textlink="">
      <xdr:nvSpPr>
        <xdr:cNvPr id="144" name="テキスト ボックス 143"/>
        <xdr:cNvSpPr txBox="1"/>
      </xdr:nvSpPr>
      <xdr:spPr>
        <a:xfrm>
          <a:off x="830795" y="9504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117494</xdr:rowOff>
    </xdr:from>
    <xdr:to>
      <xdr:col>24</xdr:col>
      <xdr:colOff>63500</xdr:colOff>
      <xdr:row>78</xdr:row>
      <xdr:rowOff>124906</xdr:rowOff>
    </xdr:to>
    <xdr:cxnSp macro="">
      <xdr:nvCxnSpPr>
        <xdr:cNvPr id="175" name="直線コネクタ 174"/>
        <xdr:cNvCxnSpPr/>
      </xdr:nvCxnSpPr>
      <xdr:spPr>
        <a:xfrm>
          <a:off x="3797300" y="13490594"/>
          <a:ext cx="838200" cy="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114880</xdr:rowOff>
    </xdr:from>
    <xdr:to>
      <xdr:col>19</xdr:col>
      <xdr:colOff>177800</xdr:colOff>
      <xdr:row>78</xdr:row>
      <xdr:rowOff>117494</xdr:rowOff>
    </xdr:to>
    <xdr:cxnSp macro="">
      <xdr:nvCxnSpPr>
        <xdr:cNvPr id="178" name="直線コネクタ 177"/>
        <xdr:cNvCxnSpPr/>
      </xdr:nvCxnSpPr>
      <xdr:spPr>
        <a:xfrm>
          <a:off x="2908300" y="13487980"/>
          <a:ext cx="8890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114880</xdr:rowOff>
    </xdr:from>
    <xdr:to>
      <xdr:col>15</xdr:col>
      <xdr:colOff>50800</xdr:colOff>
      <xdr:row>78</xdr:row>
      <xdr:rowOff>155032</xdr:rowOff>
    </xdr:to>
    <xdr:cxnSp macro="">
      <xdr:nvCxnSpPr>
        <xdr:cNvPr id="181" name="直線コネクタ 180"/>
        <xdr:cNvCxnSpPr/>
      </xdr:nvCxnSpPr>
      <xdr:spPr>
        <a:xfrm flipV="1">
          <a:off x="2019300" y="13487980"/>
          <a:ext cx="889000" cy="4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31551</xdr:rowOff>
    </xdr:from>
    <xdr:ext cx="469744" cy="259045"/>
    <xdr:sp macro="" textlink="">
      <xdr:nvSpPr>
        <xdr:cNvPr id="183" name="テキスト ボックス 182"/>
        <xdr:cNvSpPr txBox="1"/>
      </xdr:nvSpPr>
      <xdr:spPr>
        <a:xfrm>
          <a:off x="2673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148289</xdr:rowOff>
    </xdr:from>
    <xdr:to>
      <xdr:col>10</xdr:col>
      <xdr:colOff>114300</xdr:colOff>
      <xdr:row>78</xdr:row>
      <xdr:rowOff>155032</xdr:rowOff>
    </xdr:to>
    <xdr:cxnSp macro="">
      <xdr:nvCxnSpPr>
        <xdr:cNvPr id="184" name="直線コネクタ 183"/>
        <xdr:cNvCxnSpPr/>
      </xdr:nvCxnSpPr>
      <xdr:spPr>
        <a:xfrm>
          <a:off x="1130300" y="13521389"/>
          <a:ext cx="8890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74106</xdr:rowOff>
    </xdr:from>
    <xdr:to>
      <xdr:col>24</xdr:col>
      <xdr:colOff>114300</xdr:colOff>
      <xdr:row>79</xdr:row>
      <xdr:rowOff>4256</xdr:rowOff>
    </xdr:to>
    <xdr:sp macro="" textlink="">
      <xdr:nvSpPr>
        <xdr:cNvPr id="194" name="楕円 193"/>
        <xdr:cNvSpPr/>
      </xdr:nvSpPr>
      <xdr:spPr>
        <a:xfrm>
          <a:off x="4584700" y="1344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52533</xdr:rowOff>
    </xdr:from>
    <xdr:ext cx="469744" cy="259045"/>
    <xdr:sp macro="" textlink="">
      <xdr:nvSpPr>
        <xdr:cNvPr id="195" name="維持補修費該当値テキスト"/>
        <xdr:cNvSpPr txBox="1"/>
      </xdr:nvSpPr>
      <xdr:spPr>
        <a:xfrm>
          <a:off x="4686300" y="1342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66694</xdr:rowOff>
    </xdr:from>
    <xdr:to>
      <xdr:col>20</xdr:col>
      <xdr:colOff>38100</xdr:colOff>
      <xdr:row>78</xdr:row>
      <xdr:rowOff>168294</xdr:rowOff>
    </xdr:to>
    <xdr:sp macro="" textlink="">
      <xdr:nvSpPr>
        <xdr:cNvPr id="196" name="楕円 195"/>
        <xdr:cNvSpPr/>
      </xdr:nvSpPr>
      <xdr:spPr>
        <a:xfrm>
          <a:off x="3746500" y="1343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159421</xdr:rowOff>
    </xdr:from>
    <xdr:ext cx="469744" cy="259045"/>
    <xdr:sp macro="" textlink="">
      <xdr:nvSpPr>
        <xdr:cNvPr id="197" name="テキスト ボックス 196"/>
        <xdr:cNvSpPr txBox="1"/>
      </xdr:nvSpPr>
      <xdr:spPr>
        <a:xfrm>
          <a:off x="3562428" y="1353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64080</xdr:rowOff>
    </xdr:from>
    <xdr:to>
      <xdr:col>15</xdr:col>
      <xdr:colOff>101600</xdr:colOff>
      <xdr:row>78</xdr:row>
      <xdr:rowOff>165680</xdr:rowOff>
    </xdr:to>
    <xdr:sp macro="" textlink="">
      <xdr:nvSpPr>
        <xdr:cNvPr id="198" name="楕円 197"/>
        <xdr:cNvSpPr/>
      </xdr:nvSpPr>
      <xdr:spPr>
        <a:xfrm>
          <a:off x="2857500" y="1343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10757</xdr:rowOff>
    </xdr:from>
    <xdr:ext cx="469744" cy="259045"/>
    <xdr:sp macro="" textlink="">
      <xdr:nvSpPr>
        <xdr:cNvPr id="199" name="テキスト ボックス 198"/>
        <xdr:cNvSpPr txBox="1"/>
      </xdr:nvSpPr>
      <xdr:spPr>
        <a:xfrm>
          <a:off x="2673428" y="1321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104232</xdr:rowOff>
    </xdr:from>
    <xdr:to>
      <xdr:col>10</xdr:col>
      <xdr:colOff>165100</xdr:colOff>
      <xdr:row>79</xdr:row>
      <xdr:rowOff>34382</xdr:rowOff>
    </xdr:to>
    <xdr:sp macro="" textlink="">
      <xdr:nvSpPr>
        <xdr:cNvPr id="200" name="楕円 199"/>
        <xdr:cNvSpPr/>
      </xdr:nvSpPr>
      <xdr:spPr>
        <a:xfrm>
          <a:off x="1968500" y="1347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25509</xdr:rowOff>
    </xdr:from>
    <xdr:ext cx="469744" cy="259045"/>
    <xdr:sp macro="" textlink="">
      <xdr:nvSpPr>
        <xdr:cNvPr id="201" name="テキスト ボックス 200"/>
        <xdr:cNvSpPr txBox="1"/>
      </xdr:nvSpPr>
      <xdr:spPr>
        <a:xfrm>
          <a:off x="1784428" y="1357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97489</xdr:rowOff>
    </xdr:from>
    <xdr:to>
      <xdr:col>6</xdr:col>
      <xdr:colOff>38100</xdr:colOff>
      <xdr:row>79</xdr:row>
      <xdr:rowOff>27639</xdr:rowOff>
    </xdr:to>
    <xdr:sp macro="" textlink="">
      <xdr:nvSpPr>
        <xdr:cNvPr id="202" name="楕円 201"/>
        <xdr:cNvSpPr/>
      </xdr:nvSpPr>
      <xdr:spPr>
        <a:xfrm>
          <a:off x="1079500" y="1347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18766</xdr:rowOff>
    </xdr:from>
    <xdr:ext cx="469744" cy="259045"/>
    <xdr:sp macro="" textlink="">
      <xdr:nvSpPr>
        <xdr:cNvPr id="203" name="テキスト ボックス 202"/>
        <xdr:cNvSpPr txBox="1"/>
      </xdr:nvSpPr>
      <xdr:spPr>
        <a:xfrm>
          <a:off x="895428" y="1356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60658</xdr:rowOff>
    </xdr:from>
    <xdr:to>
      <xdr:col>24</xdr:col>
      <xdr:colOff>63500</xdr:colOff>
      <xdr:row>96</xdr:row>
      <xdr:rowOff>65207</xdr:rowOff>
    </xdr:to>
    <xdr:cxnSp macro="">
      <xdr:nvCxnSpPr>
        <xdr:cNvPr id="233" name="直線コネクタ 232"/>
        <xdr:cNvCxnSpPr/>
      </xdr:nvCxnSpPr>
      <xdr:spPr>
        <a:xfrm>
          <a:off x="3797300" y="16519858"/>
          <a:ext cx="838200" cy="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60658</xdr:rowOff>
    </xdr:from>
    <xdr:to>
      <xdr:col>19</xdr:col>
      <xdr:colOff>177800</xdr:colOff>
      <xdr:row>96</xdr:row>
      <xdr:rowOff>104770</xdr:rowOff>
    </xdr:to>
    <xdr:cxnSp macro="">
      <xdr:nvCxnSpPr>
        <xdr:cNvPr id="236" name="直線コネクタ 235"/>
        <xdr:cNvCxnSpPr/>
      </xdr:nvCxnSpPr>
      <xdr:spPr>
        <a:xfrm flipV="1">
          <a:off x="2908300" y="16519858"/>
          <a:ext cx="889000" cy="4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29433</xdr:rowOff>
    </xdr:from>
    <xdr:ext cx="599010" cy="259045"/>
    <xdr:sp macro="" textlink="">
      <xdr:nvSpPr>
        <xdr:cNvPr id="238" name="テキスト ボックス 237"/>
        <xdr:cNvSpPr txBox="1"/>
      </xdr:nvSpPr>
      <xdr:spPr>
        <a:xfrm>
          <a:off x="3497795" y="166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104770</xdr:rowOff>
    </xdr:from>
    <xdr:to>
      <xdr:col>15</xdr:col>
      <xdr:colOff>50800</xdr:colOff>
      <xdr:row>96</xdr:row>
      <xdr:rowOff>130442</xdr:rowOff>
    </xdr:to>
    <xdr:cxnSp macro="">
      <xdr:nvCxnSpPr>
        <xdr:cNvPr id="239" name="直線コネクタ 238"/>
        <xdr:cNvCxnSpPr/>
      </xdr:nvCxnSpPr>
      <xdr:spPr>
        <a:xfrm flipV="1">
          <a:off x="2019300" y="16563970"/>
          <a:ext cx="889000" cy="2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28945</xdr:rowOff>
    </xdr:from>
    <xdr:ext cx="599010" cy="259045"/>
    <xdr:sp macro="" textlink="">
      <xdr:nvSpPr>
        <xdr:cNvPr id="241" name="テキスト ボックス 240"/>
        <xdr:cNvSpPr txBox="1"/>
      </xdr:nvSpPr>
      <xdr:spPr>
        <a:xfrm>
          <a:off x="2608795" y="1665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130442</xdr:rowOff>
    </xdr:from>
    <xdr:to>
      <xdr:col>10</xdr:col>
      <xdr:colOff>114300</xdr:colOff>
      <xdr:row>96</xdr:row>
      <xdr:rowOff>131631</xdr:rowOff>
    </xdr:to>
    <xdr:cxnSp macro="">
      <xdr:nvCxnSpPr>
        <xdr:cNvPr id="242" name="直線コネクタ 241"/>
        <xdr:cNvCxnSpPr/>
      </xdr:nvCxnSpPr>
      <xdr:spPr>
        <a:xfrm flipV="1">
          <a:off x="1130300" y="16589642"/>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60842</xdr:rowOff>
    </xdr:from>
    <xdr:ext cx="534377" cy="259045"/>
    <xdr:sp macro="" textlink="">
      <xdr:nvSpPr>
        <xdr:cNvPr id="244" name="テキスト ボックス 243"/>
        <xdr:cNvSpPr txBox="1"/>
      </xdr:nvSpPr>
      <xdr:spPr>
        <a:xfrm>
          <a:off x="1752111" y="166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67008</xdr:rowOff>
    </xdr:from>
    <xdr:ext cx="534377" cy="259045"/>
    <xdr:sp macro="" textlink="">
      <xdr:nvSpPr>
        <xdr:cNvPr id="246" name="テキスト ボックス 245"/>
        <xdr:cNvSpPr txBox="1"/>
      </xdr:nvSpPr>
      <xdr:spPr>
        <a:xfrm>
          <a:off x="863111" y="1669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14407</xdr:rowOff>
    </xdr:from>
    <xdr:to>
      <xdr:col>24</xdr:col>
      <xdr:colOff>114300</xdr:colOff>
      <xdr:row>96</xdr:row>
      <xdr:rowOff>116007</xdr:rowOff>
    </xdr:to>
    <xdr:sp macro="" textlink="">
      <xdr:nvSpPr>
        <xdr:cNvPr id="252" name="楕円 251"/>
        <xdr:cNvSpPr/>
      </xdr:nvSpPr>
      <xdr:spPr>
        <a:xfrm>
          <a:off x="4584700" y="1647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164284</xdr:rowOff>
    </xdr:from>
    <xdr:ext cx="599010" cy="259045"/>
    <xdr:sp macro="" textlink="">
      <xdr:nvSpPr>
        <xdr:cNvPr id="253" name="扶助費該当値テキスト"/>
        <xdr:cNvSpPr txBox="1"/>
      </xdr:nvSpPr>
      <xdr:spPr>
        <a:xfrm>
          <a:off x="4686300" y="1645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9858</xdr:rowOff>
    </xdr:from>
    <xdr:to>
      <xdr:col>20</xdr:col>
      <xdr:colOff>38100</xdr:colOff>
      <xdr:row>96</xdr:row>
      <xdr:rowOff>111458</xdr:rowOff>
    </xdr:to>
    <xdr:sp macro="" textlink="">
      <xdr:nvSpPr>
        <xdr:cNvPr id="254" name="楕円 253"/>
        <xdr:cNvSpPr/>
      </xdr:nvSpPr>
      <xdr:spPr>
        <a:xfrm>
          <a:off x="3746500" y="1646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127985</xdr:rowOff>
    </xdr:from>
    <xdr:ext cx="599010" cy="259045"/>
    <xdr:sp macro="" textlink="">
      <xdr:nvSpPr>
        <xdr:cNvPr id="255" name="テキスト ボックス 254"/>
        <xdr:cNvSpPr txBox="1"/>
      </xdr:nvSpPr>
      <xdr:spPr>
        <a:xfrm>
          <a:off x="3497795" y="16244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53970</xdr:rowOff>
    </xdr:from>
    <xdr:to>
      <xdr:col>15</xdr:col>
      <xdr:colOff>101600</xdr:colOff>
      <xdr:row>96</xdr:row>
      <xdr:rowOff>155570</xdr:rowOff>
    </xdr:to>
    <xdr:sp macro="" textlink="">
      <xdr:nvSpPr>
        <xdr:cNvPr id="256" name="楕円 255"/>
        <xdr:cNvSpPr/>
      </xdr:nvSpPr>
      <xdr:spPr>
        <a:xfrm>
          <a:off x="2857500" y="165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647</xdr:rowOff>
    </xdr:from>
    <xdr:ext cx="599010" cy="259045"/>
    <xdr:sp macro="" textlink="">
      <xdr:nvSpPr>
        <xdr:cNvPr id="257" name="テキスト ボックス 256"/>
        <xdr:cNvSpPr txBox="1"/>
      </xdr:nvSpPr>
      <xdr:spPr>
        <a:xfrm>
          <a:off x="2608795" y="16288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79642</xdr:rowOff>
    </xdr:from>
    <xdr:to>
      <xdr:col>10</xdr:col>
      <xdr:colOff>165100</xdr:colOff>
      <xdr:row>97</xdr:row>
      <xdr:rowOff>9792</xdr:rowOff>
    </xdr:to>
    <xdr:sp macro="" textlink="">
      <xdr:nvSpPr>
        <xdr:cNvPr id="258" name="楕円 257"/>
        <xdr:cNvSpPr/>
      </xdr:nvSpPr>
      <xdr:spPr>
        <a:xfrm>
          <a:off x="1968500" y="1653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26319</xdr:rowOff>
    </xdr:from>
    <xdr:ext cx="599010" cy="259045"/>
    <xdr:sp macro="" textlink="">
      <xdr:nvSpPr>
        <xdr:cNvPr id="259" name="テキスト ボックス 258"/>
        <xdr:cNvSpPr txBox="1"/>
      </xdr:nvSpPr>
      <xdr:spPr>
        <a:xfrm>
          <a:off x="1719795" y="16314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80831</xdr:rowOff>
    </xdr:from>
    <xdr:to>
      <xdr:col>6</xdr:col>
      <xdr:colOff>38100</xdr:colOff>
      <xdr:row>97</xdr:row>
      <xdr:rowOff>10981</xdr:rowOff>
    </xdr:to>
    <xdr:sp macro="" textlink="">
      <xdr:nvSpPr>
        <xdr:cNvPr id="260" name="楕円 259"/>
        <xdr:cNvSpPr/>
      </xdr:nvSpPr>
      <xdr:spPr>
        <a:xfrm>
          <a:off x="1079500" y="1654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27508</xdr:rowOff>
    </xdr:from>
    <xdr:ext cx="599010" cy="259045"/>
    <xdr:sp macro="" textlink="">
      <xdr:nvSpPr>
        <xdr:cNvPr id="261" name="テキスト ボックス 260"/>
        <xdr:cNvSpPr txBox="1"/>
      </xdr:nvSpPr>
      <xdr:spPr>
        <a:xfrm>
          <a:off x="830795" y="1631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168827</xdr:rowOff>
    </xdr:from>
    <xdr:to>
      <xdr:col>55</xdr:col>
      <xdr:colOff>0</xdr:colOff>
      <xdr:row>36</xdr:row>
      <xdr:rowOff>77548</xdr:rowOff>
    </xdr:to>
    <xdr:cxnSp macro="">
      <xdr:nvCxnSpPr>
        <xdr:cNvPr id="290" name="直線コネクタ 289"/>
        <xdr:cNvCxnSpPr/>
      </xdr:nvCxnSpPr>
      <xdr:spPr>
        <a:xfrm>
          <a:off x="9639300" y="5998127"/>
          <a:ext cx="838200" cy="25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100608</xdr:rowOff>
    </xdr:from>
    <xdr:ext cx="599010" cy="259045"/>
    <xdr:sp macro="" textlink="">
      <xdr:nvSpPr>
        <xdr:cNvPr id="291" name="補助費等平均値テキスト"/>
        <xdr:cNvSpPr txBox="1"/>
      </xdr:nvSpPr>
      <xdr:spPr>
        <a:xfrm>
          <a:off x="10528300" y="627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168827</xdr:rowOff>
    </xdr:from>
    <xdr:to>
      <xdr:col>50</xdr:col>
      <xdr:colOff>114300</xdr:colOff>
      <xdr:row>37</xdr:row>
      <xdr:rowOff>112744</xdr:rowOff>
    </xdr:to>
    <xdr:cxnSp macro="">
      <xdr:nvCxnSpPr>
        <xdr:cNvPr id="293" name="直線コネクタ 292"/>
        <xdr:cNvCxnSpPr/>
      </xdr:nvCxnSpPr>
      <xdr:spPr>
        <a:xfrm flipV="1">
          <a:off x="8750300" y="5998127"/>
          <a:ext cx="889000" cy="45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35135</xdr:rowOff>
    </xdr:from>
    <xdr:ext cx="599010" cy="259045"/>
    <xdr:sp macro="" textlink="">
      <xdr:nvSpPr>
        <xdr:cNvPr id="295" name="テキスト ボックス 294"/>
        <xdr:cNvSpPr txBox="1"/>
      </xdr:nvSpPr>
      <xdr:spPr>
        <a:xfrm>
          <a:off x="9339795" y="569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112744</xdr:rowOff>
    </xdr:from>
    <xdr:to>
      <xdr:col>45</xdr:col>
      <xdr:colOff>177800</xdr:colOff>
      <xdr:row>37</xdr:row>
      <xdr:rowOff>119583</xdr:rowOff>
    </xdr:to>
    <xdr:cxnSp macro="">
      <xdr:nvCxnSpPr>
        <xdr:cNvPr id="296" name="直線コネクタ 295"/>
        <xdr:cNvCxnSpPr/>
      </xdr:nvCxnSpPr>
      <xdr:spPr>
        <a:xfrm flipV="1">
          <a:off x="7861300" y="6456394"/>
          <a:ext cx="889000" cy="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165159</xdr:rowOff>
    </xdr:from>
    <xdr:ext cx="534377" cy="259045"/>
    <xdr:sp macro="" textlink="">
      <xdr:nvSpPr>
        <xdr:cNvPr id="298" name="テキスト ボックス 297"/>
        <xdr:cNvSpPr txBox="1"/>
      </xdr:nvSpPr>
      <xdr:spPr>
        <a:xfrm>
          <a:off x="8483111" y="61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111098</xdr:rowOff>
    </xdr:from>
    <xdr:to>
      <xdr:col>41</xdr:col>
      <xdr:colOff>50800</xdr:colOff>
      <xdr:row>37</xdr:row>
      <xdr:rowOff>119583</xdr:rowOff>
    </xdr:to>
    <xdr:cxnSp macro="">
      <xdr:nvCxnSpPr>
        <xdr:cNvPr id="299" name="直線コネクタ 298"/>
        <xdr:cNvCxnSpPr/>
      </xdr:nvCxnSpPr>
      <xdr:spPr>
        <a:xfrm>
          <a:off x="6972300" y="6454748"/>
          <a:ext cx="889000" cy="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162828</xdr:rowOff>
    </xdr:from>
    <xdr:ext cx="534377" cy="259045"/>
    <xdr:sp macro="" textlink="">
      <xdr:nvSpPr>
        <xdr:cNvPr id="301" name="テキスト ボックス 300"/>
        <xdr:cNvSpPr txBox="1"/>
      </xdr:nvSpPr>
      <xdr:spPr>
        <a:xfrm>
          <a:off x="7594111" y="65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167477</xdr:rowOff>
    </xdr:from>
    <xdr:ext cx="534377" cy="259045"/>
    <xdr:sp macro="" textlink="">
      <xdr:nvSpPr>
        <xdr:cNvPr id="303" name="テキスト ボックス 302"/>
        <xdr:cNvSpPr txBox="1"/>
      </xdr:nvSpPr>
      <xdr:spPr>
        <a:xfrm>
          <a:off x="6705111" y="651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26748</xdr:rowOff>
    </xdr:from>
    <xdr:to>
      <xdr:col>55</xdr:col>
      <xdr:colOff>50800</xdr:colOff>
      <xdr:row>36</xdr:row>
      <xdr:rowOff>128348</xdr:rowOff>
    </xdr:to>
    <xdr:sp macro="" textlink="">
      <xdr:nvSpPr>
        <xdr:cNvPr id="309" name="楕円 308"/>
        <xdr:cNvSpPr/>
      </xdr:nvSpPr>
      <xdr:spPr>
        <a:xfrm>
          <a:off x="10426700" y="619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49625</xdr:rowOff>
    </xdr:from>
    <xdr:ext cx="599010" cy="259045"/>
    <xdr:sp macro="" textlink="">
      <xdr:nvSpPr>
        <xdr:cNvPr id="310" name="補助費等該当値テキスト"/>
        <xdr:cNvSpPr txBox="1"/>
      </xdr:nvSpPr>
      <xdr:spPr>
        <a:xfrm>
          <a:off x="10528300" y="6050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118027</xdr:rowOff>
    </xdr:from>
    <xdr:to>
      <xdr:col>50</xdr:col>
      <xdr:colOff>165100</xdr:colOff>
      <xdr:row>35</xdr:row>
      <xdr:rowOff>48177</xdr:rowOff>
    </xdr:to>
    <xdr:sp macro="" textlink="">
      <xdr:nvSpPr>
        <xdr:cNvPr id="311" name="楕円 310"/>
        <xdr:cNvSpPr/>
      </xdr:nvSpPr>
      <xdr:spPr>
        <a:xfrm>
          <a:off x="9588500" y="594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39304</xdr:rowOff>
    </xdr:from>
    <xdr:ext cx="599010" cy="259045"/>
    <xdr:sp macro="" textlink="">
      <xdr:nvSpPr>
        <xdr:cNvPr id="312" name="テキスト ボックス 311"/>
        <xdr:cNvSpPr txBox="1"/>
      </xdr:nvSpPr>
      <xdr:spPr>
        <a:xfrm>
          <a:off x="9339795" y="6040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61944</xdr:rowOff>
    </xdr:from>
    <xdr:to>
      <xdr:col>46</xdr:col>
      <xdr:colOff>38100</xdr:colOff>
      <xdr:row>37</xdr:row>
      <xdr:rowOff>163544</xdr:rowOff>
    </xdr:to>
    <xdr:sp macro="" textlink="">
      <xdr:nvSpPr>
        <xdr:cNvPr id="313" name="楕円 312"/>
        <xdr:cNvSpPr/>
      </xdr:nvSpPr>
      <xdr:spPr>
        <a:xfrm>
          <a:off x="8699500" y="640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154671</xdr:rowOff>
    </xdr:from>
    <xdr:ext cx="534377" cy="259045"/>
    <xdr:sp macro="" textlink="">
      <xdr:nvSpPr>
        <xdr:cNvPr id="314" name="テキスト ボックス 313"/>
        <xdr:cNvSpPr txBox="1"/>
      </xdr:nvSpPr>
      <xdr:spPr>
        <a:xfrm>
          <a:off x="8483111" y="649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68783</xdr:rowOff>
    </xdr:from>
    <xdr:to>
      <xdr:col>41</xdr:col>
      <xdr:colOff>101600</xdr:colOff>
      <xdr:row>37</xdr:row>
      <xdr:rowOff>170383</xdr:rowOff>
    </xdr:to>
    <xdr:sp macro="" textlink="">
      <xdr:nvSpPr>
        <xdr:cNvPr id="315" name="楕円 314"/>
        <xdr:cNvSpPr/>
      </xdr:nvSpPr>
      <xdr:spPr>
        <a:xfrm>
          <a:off x="7810500" y="641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15460</xdr:rowOff>
    </xdr:from>
    <xdr:ext cx="534377" cy="259045"/>
    <xdr:sp macro="" textlink="">
      <xdr:nvSpPr>
        <xdr:cNvPr id="316" name="テキスト ボックス 315"/>
        <xdr:cNvSpPr txBox="1"/>
      </xdr:nvSpPr>
      <xdr:spPr>
        <a:xfrm>
          <a:off x="7594111" y="618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60298</xdr:rowOff>
    </xdr:from>
    <xdr:to>
      <xdr:col>36</xdr:col>
      <xdr:colOff>165100</xdr:colOff>
      <xdr:row>37</xdr:row>
      <xdr:rowOff>161899</xdr:rowOff>
    </xdr:to>
    <xdr:sp macro="" textlink="">
      <xdr:nvSpPr>
        <xdr:cNvPr id="317" name="楕円 316"/>
        <xdr:cNvSpPr/>
      </xdr:nvSpPr>
      <xdr:spPr>
        <a:xfrm>
          <a:off x="6921500" y="64039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6975</xdr:rowOff>
    </xdr:from>
    <xdr:ext cx="534377" cy="259045"/>
    <xdr:sp macro="" textlink="">
      <xdr:nvSpPr>
        <xdr:cNvPr id="318" name="テキスト ボックス 317"/>
        <xdr:cNvSpPr txBox="1"/>
      </xdr:nvSpPr>
      <xdr:spPr>
        <a:xfrm>
          <a:off x="6705111" y="617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28404</xdr:rowOff>
    </xdr:from>
    <xdr:to>
      <xdr:col>55</xdr:col>
      <xdr:colOff>0</xdr:colOff>
      <xdr:row>55</xdr:row>
      <xdr:rowOff>26063</xdr:rowOff>
    </xdr:to>
    <xdr:cxnSp macro="">
      <xdr:nvCxnSpPr>
        <xdr:cNvPr id="345" name="直線コネクタ 344"/>
        <xdr:cNvCxnSpPr/>
      </xdr:nvCxnSpPr>
      <xdr:spPr>
        <a:xfrm>
          <a:off x="9639300" y="8943804"/>
          <a:ext cx="838200" cy="51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140621</xdr:rowOff>
    </xdr:from>
    <xdr:ext cx="534377" cy="259045"/>
    <xdr:sp macro="" textlink="">
      <xdr:nvSpPr>
        <xdr:cNvPr id="346" name="普通建設事業費平均値テキスト"/>
        <xdr:cNvSpPr txBox="1"/>
      </xdr:nvSpPr>
      <xdr:spPr>
        <a:xfrm>
          <a:off x="10528300" y="9570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28404</xdr:rowOff>
    </xdr:from>
    <xdr:to>
      <xdr:col>50</xdr:col>
      <xdr:colOff>114300</xdr:colOff>
      <xdr:row>53</xdr:row>
      <xdr:rowOff>26722</xdr:rowOff>
    </xdr:to>
    <xdr:cxnSp macro="">
      <xdr:nvCxnSpPr>
        <xdr:cNvPr id="348" name="直線コネクタ 347"/>
        <xdr:cNvCxnSpPr/>
      </xdr:nvCxnSpPr>
      <xdr:spPr>
        <a:xfrm flipV="1">
          <a:off x="8750300" y="8943804"/>
          <a:ext cx="889000" cy="16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101013</xdr:rowOff>
    </xdr:from>
    <xdr:ext cx="534377" cy="259045"/>
    <xdr:sp macro="" textlink="">
      <xdr:nvSpPr>
        <xdr:cNvPr id="350" name="テキスト ボックス 349"/>
        <xdr:cNvSpPr txBox="1"/>
      </xdr:nvSpPr>
      <xdr:spPr>
        <a:xfrm>
          <a:off x="9372111" y="970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153800</xdr:rowOff>
    </xdr:from>
    <xdr:to>
      <xdr:col>45</xdr:col>
      <xdr:colOff>177800</xdr:colOff>
      <xdr:row>53</xdr:row>
      <xdr:rowOff>26722</xdr:rowOff>
    </xdr:to>
    <xdr:cxnSp macro="">
      <xdr:nvCxnSpPr>
        <xdr:cNvPr id="351" name="直線コネクタ 350"/>
        <xdr:cNvCxnSpPr/>
      </xdr:nvCxnSpPr>
      <xdr:spPr>
        <a:xfrm>
          <a:off x="7861300" y="8897750"/>
          <a:ext cx="889000" cy="21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94389</xdr:rowOff>
    </xdr:from>
    <xdr:ext cx="534377" cy="259045"/>
    <xdr:sp macro="" textlink="">
      <xdr:nvSpPr>
        <xdr:cNvPr id="353" name="テキスト ボックス 352"/>
        <xdr:cNvSpPr txBox="1"/>
      </xdr:nvSpPr>
      <xdr:spPr>
        <a:xfrm>
          <a:off x="8483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153800</xdr:rowOff>
    </xdr:from>
    <xdr:to>
      <xdr:col>41</xdr:col>
      <xdr:colOff>50800</xdr:colOff>
      <xdr:row>53</xdr:row>
      <xdr:rowOff>128087</xdr:rowOff>
    </xdr:to>
    <xdr:cxnSp macro="">
      <xdr:nvCxnSpPr>
        <xdr:cNvPr id="354" name="直線コネクタ 353"/>
        <xdr:cNvCxnSpPr/>
      </xdr:nvCxnSpPr>
      <xdr:spPr>
        <a:xfrm flipV="1">
          <a:off x="6972300" y="8897750"/>
          <a:ext cx="889000" cy="31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135116</xdr:rowOff>
    </xdr:from>
    <xdr:ext cx="534377" cy="259045"/>
    <xdr:sp macro="" textlink="">
      <xdr:nvSpPr>
        <xdr:cNvPr id="356" name="テキスト ボックス 355"/>
        <xdr:cNvSpPr txBox="1"/>
      </xdr:nvSpPr>
      <xdr:spPr>
        <a:xfrm>
          <a:off x="7594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117765</xdr:rowOff>
    </xdr:from>
    <xdr:ext cx="534377" cy="259045"/>
    <xdr:sp macro="" textlink="">
      <xdr:nvSpPr>
        <xdr:cNvPr id="358" name="テキスト ボックス 357"/>
        <xdr:cNvSpPr txBox="1"/>
      </xdr:nvSpPr>
      <xdr:spPr>
        <a:xfrm>
          <a:off x="6705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146713</xdr:rowOff>
    </xdr:from>
    <xdr:to>
      <xdr:col>55</xdr:col>
      <xdr:colOff>50800</xdr:colOff>
      <xdr:row>55</xdr:row>
      <xdr:rowOff>76863</xdr:rowOff>
    </xdr:to>
    <xdr:sp macro="" textlink="">
      <xdr:nvSpPr>
        <xdr:cNvPr id="364" name="楕円 363"/>
        <xdr:cNvSpPr/>
      </xdr:nvSpPr>
      <xdr:spPr>
        <a:xfrm>
          <a:off x="10426700" y="94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169590</xdr:rowOff>
    </xdr:from>
    <xdr:ext cx="599010" cy="259045"/>
    <xdr:sp macro="" textlink="">
      <xdr:nvSpPr>
        <xdr:cNvPr id="365" name="普通建設事業費該当値テキスト"/>
        <xdr:cNvSpPr txBox="1"/>
      </xdr:nvSpPr>
      <xdr:spPr>
        <a:xfrm>
          <a:off x="10528300" y="92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149054</xdr:rowOff>
    </xdr:from>
    <xdr:to>
      <xdr:col>50</xdr:col>
      <xdr:colOff>165100</xdr:colOff>
      <xdr:row>52</xdr:row>
      <xdr:rowOff>79204</xdr:rowOff>
    </xdr:to>
    <xdr:sp macro="" textlink="">
      <xdr:nvSpPr>
        <xdr:cNvPr id="366" name="楕円 365"/>
        <xdr:cNvSpPr/>
      </xdr:nvSpPr>
      <xdr:spPr>
        <a:xfrm>
          <a:off x="9588500" y="88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95731</xdr:rowOff>
    </xdr:from>
    <xdr:ext cx="599010" cy="259045"/>
    <xdr:sp macro="" textlink="">
      <xdr:nvSpPr>
        <xdr:cNvPr id="367" name="テキスト ボックス 366"/>
        <xdr:cNvSpPr txBox="1"/>
      </xdr:nvSpPr>
      <xdr:spPr>
        <a:xfrm>
          <a:off x="9339795" y="866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147372</xdr:rowOff>
    </xdr:from>
    <xdr:to>
      <xdr:col>46</xdr:col>
      <xdr:colOff>38100</xdr:colOff>
      <xdr:row>53</xdr:row>
      <xdr:rowOff>77522</xdr:rowOff>
    </xdr:to>
    <xdr:sp macro="" textlink="">
      <xdr:nvSpPr>
        <xdr:cNvPr id="368" name="楕円 367"/>
        <xdr:cNvSpPr/>
      </xdr:nvSpPr>
      <xdr:spPr>
        <a:xfrm>
          <a:off x="8699500" y="90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94049</xdr:rowOff>
    </xdr:from>
    <xdr:ext cx="599010" cy="259045"/>
    <xdr:sp macro="" textlink="">
      <xdr:nvSpPr>
        <xdr:cNvPr id="369" name="テキスト ボックス 368"/>
        <xdr:cNvSpPr txBox="1"/>
      </xdr:nvSpPr>
      <xdr:spPr>
        <a:xfrm>
          <a:off x="8450795" y="883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103000</xdr:rowOff>
    </xdr:from>
    <xdr:to>
      <xdr:col>41</xdr:col>
      <xdr:colOff>101600</xdr:colOff>
      <xdr:row>52</xdr:row>
      <xdr:rowOff>33150</xdr:rowOff>
    </xdr:to>
    <xdr:sp macro="" textlink="">
      <xdr:nvSpPr>
        <xdr:cNvPr id="370" name="楕円 369"/>
        <xdr:cNvSpPr/>
      </xdr:nvSpPr>
      <xdr:spPr>
        <a:xfrm>
          <a:off x="7810500" y="884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49677</xdr:rowOff>
    </xdr:from>
    <xdr:ext cx="599010" cy="259045"/>
    <xdr:sp macro="" textlink="">
      <xdr:nvSpPr>
        <xdr:cNvPr id="371" name="テキスト ボックス 370"/>
        <xdr:cNvSpPr txBox="1"/>
      </xdr:nvSpPr>
      <xdr:spPr>
        <a:xfrm>
          <a:off x="7561795" y="862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77287</xdr:rowOff>
    </xdr:from>
    <xdr:to>
      <xdr:col>36</xdr:col>
      <xdr:colOff>165100</xdr:colOff>
      <xdr:row>54</xdr:row>
      <xdr:rowOff>7437</xdr:rowOff>
    </xdr:to>
    <xdr:sp macro="" textlink="">
      <xdr:nvSpPr>
        <xdr:cNvPr id="372" name="楕円 371"/>
        <xdr:cNvSpPr/>
      </xdr:nvSpPr>
      <xdr:spPr>
        <a:xfrm>
          <a:off x="6921500" y="916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23964</xdr:rowOff>
    </xdr:from>
    <xdr:ext cx="599010" cy="259045"/>
    <xdr:sp macro="" textlink="">
      <xdr:nvSpPr>
        <xdr:cNvPr id="373" name="テキスト ボックス 372"/>
        <xdr:cNvSpPr txBox="1"/>
      </xdr:nvSpPr>
      <xdr:spPr>
        <a:xfrm>
          <a:off x="6672795" y="893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168046</xdr:rowOff>
    </xdr:from>
    <xdr:to>
      <xdr:col>55</xdr:col>
      <xdr:colOff>0</xdr:colOff>
      <xdr:row>77</xdr:row>
      <xdr:rowOff>128761</xdr:rowOff>
    </xdr:to>
    <xdr:cxnSp macro="">
      <xdr:nvCxnSpPr>
        <xdr:cNvPr id="398" name="直線コネクタ 397"/>
        <xdr:cNvCxnSpPr/>
      </xdr:nvCxnSpPr>
      <xdr:spPr>
        <a:xfrm>
          <a:off x="9639300" y="12512446"/>
          <a:ext cx="838200" cy="81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168046</xdr:rowOff>
    </xdr:from>
    <xdr:to>
      <xdr:col>50</xdr:col>
      <xdr:colOff>114300</xdr:colOff>
      <xdr:row>74</xdr:row>
      <xdr:rowOff>156085</xdr:rowOff>
    </xdr:to>
    <xdr:cxnSp macro="">
      <xdr:nvCxnSpPr>
        <xdr:cNvPr id="401" name="直線コネクタ 400"/>
        <xdr:cNvCxnSpPr/>
      </xdr:nvCxnSpPr>
      <xdr:spPr>
        <a:xfrm flipV="1">
          <a:off x="8750300" y="12512446"/>
          <a:ext cx="889000" cy="33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85833</xdr:rowOff>
    </xdr:from>
    <xdr:ext cx="534377" cy="259045"/>
    <xdr:sp macro="" textlink="">
      <xdr:nvSpPr>
        <xdr:cNvPr id="403" name="テキスト ボックス 402"/>
        <xdr:cNvSpPr txBox="1"/>
      </xdr:nvSpPr>
      <xdr:spPr>
        <a:xfrm>
          <a:off x="9372111" y="132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145769</xdr:rowOff>
    </xdr:from>
    <xdr:to>
      <xdr:col>45</xdr:col>
      <xdr:colOff>177800</xdr:colOff>
      <xdr:row>74</xdr:row>
      <xdr:rowOff>156085</xdr:rowOff>
    </xdr:to>
    <xdr:cxnSp macro="">
      <xdr:nvCxnSpPr>
        <xdr:cNvPr id="404" name="直線コネクタ 403"/>
        <xdr:cNvCxnSpPr/>
      </xdr:nvCxnSpPr>
      <xdr:spPr>
        <a:xfrm>
          <a:off x="7861300" y="12490169"/>
          <a:ext cx="889000" cy="35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90118</xdr:rowOff>
    </xdr:from>
    <xdr:ext cx="534377" cy="259045"/>
    <xdr:sp macro="" textlink="">
      <xdr:nvSpPr>
        <xdr:cNvPr id="406" name="テキスト ボックス 405"/>
        <xdr:cNvSpPr txBox="1"/>
      </xdr:nvSpPr>
      <xdr:spPr>
        <a:xfrm>
          <a:off x="8483111" y="1329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145769</xdr:rowOff>
    </xdr:from>
    <xdr:to>
      <xdr:col>41</xdr:col>
      <xdr:colOff>50800</xdr:colOff>
      <xdr:row>74</xdr:row>
      <xdr:rowOff>37842</xdr:rowOff>
    </xdr:to>
    <xdr:cxnSp macro="">
      <xdr:nvCxnSpPr>
        <xdr:cNvPr id="407" name="直線コネクタ 406"/>
        <xdr:cNvCxnSpPr/>
      </xdr:nvCxnSpPr>
      <xdr:spPr>
        <a:xfrm flipV="1">
          <a:off x="6972300" y="12490169"/>
          <a:ext cx="889000" cy="23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98582</xdr:rowOff>
    </xdr:from>
    <xdr:ext cx="534377" cy="259045"/>
    <xdr:sp macro="" textlink="">
      <xdr:nvSpPr>
        <xdr:cNvPr id="409" name="テキスト ボックス 408"/>
        <xdr:cNvSpPr txBox="1"/>
      </xdr:nvSpPr>
      <xdr:spPr>
        <a:xfrm>
          <a:off x="7594111" y="1330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84403</xdr:rowOff>
    </xdr:from>
    <xdr:ext cx="534377" cy="259045"/>
    <xdr:sp macro="" textlink="">
      <xdr:nvSpPr>
        <xdr:cNvPr id="411" name="テキスト ボックス 410"/>
        <xdr:cNvSpPr txBox="1"/>
      </xdr:nvSpPr>
      <xdr:spPr>
        <a:xfrm>
          <a:off x="6705111" y="1328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77961</xdr:rowOff>
    </xdr:from>
    <xdr:to>
      <xdr:col>55</xdr:col>
      <xdr:colOff>50800</xdr:colOff>
      <xdr:row>78</xdr:row>
      <xdr:rowOff>8111</xdr:rowOff>
    </xdr:to>
    <xdr:sp macro="" textlink="">
      <xdr:nvSpPr>
        <xdr:cNvPr id="417" name="楕円 416"/>
        <xdr:cNvSpPr/>
      </xdr:nvSpPr>
      <xdr:spPr>
        <a:xfrm>
          <a:off x="10426700" y="1327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164338</xdr:rowOff>
    </xdr:from>
    <xdr:ext cx="534377" cy="259045"/>
    <xdr:sp macro="" textlink="">
      <xdr:nvSpPr>
        <xdr:cNvPr id="418" name="普通建設事業費 （ うち新規整備　）該当値テキスト"/>
        <xdr:cNvSpPr txBox="1"/>
      </xdr:nvSpPr>
      <xdr:spPr>
        <a:xfrm>
          <a:off x="10528300" y="1319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117246</xdr:rowOff>
    </xdr:from>
    <xdr:to>
      <xdr:col>50</xdr:col>
      <xdr:colOff>165100</xdr:colOff>
      <xdr:row>73</xdr:row>
      <xdr:rowOff>47396</xdr:rowOff>
    </xdr:to>
    <xdr:sp macro="" textlink="">
      <xdr:nvSpPr>
        <xdr:cNvPr id="419" name="楕円 418"/>
        <xdr:cNvSpPr/>
      </xdr:nvSpPr>
      <xdr:spPr>
        <a:xfrm>
          <a:off x="9588500" y="1246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63923</xdr:rowOff>
    </xdr:from>
    <xdr:ext cx="599010" cy="259045"/>
    <xdr:sp macro="" textlink="">
      <xdr:nvSpPr>
        <xdr:cNvPr id="420" name="テキスト ボックス 419"/>
        <xdr:cNvSpPr txBox="1"/>
      </xdr:nvSpPr>
      <xdr:spPr>
        <a:xfrm>
          <a:off x="9339795" y="1223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105285</xdr:rowOff>
    </xdr:from>
    <xdr:to>
      <xdr:col>46</xdr:col>
      <xdr:colOff>38100</xdr:colOff>
      <xdr:row>75</xdr:row>
      <xdr:rowOff>35435</xdr:rowOff>
    </xdr:to>
    <xdr:sp macro="" textlink="">
      <xdr:nvSpPr>
        <xdr:cNvPr id="421" name="楕円 420"/>
        <xdr:cNvSpPr/>
      </xdr:nvSpPr>
      <xdr:spPr>
        <a:xfrm>
          <a:off x="8699500" y="1279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51962</xdr:rowOff>
    </xdr:from>
    <xdr:ext cx="534377" cy="259045"/>
    <xdr:sp macro="" textlink="">
      <xdr:nvSpPr>
        <xdr:cNvPr id="422" name="テキスト ボックス 421"/>
        <xdr:cNvSpPr txBox="1"/>
      </xdr:nvSpPr>
      <xdr:spPr>
        <a:xfrm>
          <a:off x="8483111" y="1256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94969</xdr:rowOff>
    </xdr:from>
    <xdr:to>
      <xdr:col>41</xdr:col>
      <xdr:colOff>101600</xdr:colOff>
      <xdr:row>73</xdr:row>
      <xdr:rowOff>25119</xdr:rowOff>
    </xdr:to>
    <xdr:sp macro="" textlink="">
      <xdr:nvSpPr>
        <xdr:cNvPr id="423" name="楕円 422"/>
        <xdr:cNvSpPr/>
      </xdr:nvSpPr>
      <xdr:spPr>
        <a:xfrm>
          <a:off x="7810500" y="1243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41646</xdr:rowOff>
    </xdr:from>
    <xdr:ext cx="599010" cy="259045"/>
    <xdr:sp macro="" textlink="">
      <xdr:nvSpPr>
        <xdr:cNvPr id="424" name="テキスト ボックス 423"/>
        <xdr:cNvSpPr txBox="1"/>
      </xdr:nvSpPr>
      <xdr:spPr>
        <a:xfrm>
          <a:off x="7561795" y="12214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158492</xdr:rowOff>
    </xdr:from>
    <xdr:to>
      <xdr:col>36</xdr:col>
      <xdr:colOff>165100</xdr:colOff>
      <xdr:row>74</xdr:row>
      <xdr:rowOff>88642</xdr:rowOff>
    </xdr:to>
    <xdr:sp macro="" textlink="">
      <xdr:nvSpPr>
        <xdr:cNvPr id="425" name="楕円 424"/>
        <xdr:cNvSpPr/>
      </xdr:nvSpPr>
      <xdr:spPr>
        <a:xfrm>
          <a:off x="6921500" y="1267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105169</xdr:rowOff>
    </xdr:from>
    <xdr:ext cx="599010" cy="259045"/>
    <xdr:sp macro="" textlink="">
      <xdr:nvSpPr>
        <xdr:cNvPr id="426" name="テキスト ボックス 425"/>
        <xdr:cNvSpPr txBox="1"/>
      </xdr:nvSpPr>
      <xdr:spPr>
        <a:xfrm>
          <a:off x="6672795" y="12449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157435</xdr:rowOff>
    </xdr:from>
    <xdr:to>
      <xdr:col>55</xdr:col>
      <xdr:colOff>0</xdr:colOff>
      <xdr:row>97</xdr:row>
      <xdr:rowOff>143596</xdr:rowOff>
    </xdr:to>
    <xdr:cxnSp macro="">
      <xdr:nvCxnSpPr>
        <xdr:cNvPr id="453" name="直線コネクタ 452"/>
        <xdr:cNvCxnSpPr/>
      </xdr:nvCxnSpPr>
      <xdr:spPr>
        <a:xfrm flipV="1">
          <a:off x="9639300" y="16616635"/>
          <a:ext cx="838200" cy="15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157766</xdr:rowOff>
    </xdr:from>
    <xdr:ext cx="534377" cy="259045"/>
    <xdr:sp macro="" textlink="">
      <xdr:nvSpPr>
        <xdr:cNvPr id="454" name="普通建設事業費 （ うち更新整備　）平均値テキスト"/>
        <xdr:cNvSpPr txBox="1"/>
      </xdr:nvSpPr>
      <xdr:spPr>
        <a:xfrm>
          <a:off x="10528300" y="1661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23014</xdr:rowOff>
    </xdr:from>
    <xdr:to>
      <xdr:col>50</xdr:col>
      <xdr:colOff>114300</xdr:colOff>
      <xdr:row>97</xdr:row>
      <xdr:rowOff>143596</xdr:rowOff>
    </xdr:to>
    <xdr:cxnSp macro="">
      <xdr:nvCxnSpPr>
        <xdr:cNvPr id="456" name="直線コネクタ 455"/>
        <xdr:cNvCxnSpPr/>
      </xdr:nvCxnSpPr>
      <xdr:spPr>
        <a:xfrm>
          <a:off x="8750300" y="16653664"/>
          <a:ext cx="889000" cy="12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8" name="テキスト ボックス 457"/>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23014</xdr:rowOff>
    </xdr:from>
    <xdr:to>
      <xdr:col>45</xdr:col>
      <xdr:colOff>177800</xdr:colOff>
      <xdr:row>97</xdr:row>
      <xdr:rowOff>136257</xdr:rowOff>
    </xdr:to>
    <xdr:cxnSp macro="">
      <xdr:nvCxnSpPr>
        <xdr:cNvPr id="459" name="直線コネクタ 458"/>
        <xdr:cNvCxnSpPr/>
      </xdr:nvCxnSpPr>
      <xdr:spPr>
        <a:xfrm flipV="1">
          <a:off x="7861300" y="16653664"/>
          <a:ext cx="889000" cy="11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113307</xdr:rowOff>
    </xdr:from>
    <xdr:ext cx="534377" cy="259045"/>
    <xdr:sp macro="" textlink="">
      <xdr:nvSpPr>
        <xdr:cNvPr id="461" name="テキスト ボックス 460"/>
        <xdr:cNvSpPr txBox="1"/>
      </xdr:nvSpPr>
      <xdr:spPr>
        <a:xfrm>
          <a:off x="8483111" y="167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136257</xdr:rowOff>
    </xdr:from>
    <xdr:to>
      <xdr:col>41</xdr:col>
      <xdr:colOff>50800</xdr:colOff>
      <xdr:row>98</xdr:row>
      <xdr:rowOff>32231</xdr:rowOff>
    </xdr:to>
    <xdr:cxnSp macro="">
      <xdr:nvCxnSpPr>
        <xdr:cNvPr id="462" name="直線コネクタ 461"/>
        <xdr:cNvCxnSpPr/>
      </xdr:nvCxnSpPr>
      <xdr:spPr>
        <a:xfrm flipV="1">
          <a:off x="6972300" y="16766907"/>
          <a:ext cx="889000" cy="6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4" name="テキスト ボックス 463"/>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6" name="テキスト ボックス 465"/>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106635</xdr:rowOff>
    </xdr:from>
    <xdr:to>
      <xdr:col>55</xdr:col>
      <xdr:colOff>50800</xdr:colOff>
      <xdr:row>97</xdr:row>
      <xdr:rowOff>36785</xdr:rowOff>
    </xdr:to>
    <xdr:sp macro="" textlink="">
      <xdr:nvSpPr>
        <xdr:cNvPr id="472" name="楕円 471"/>
        <xdr:cNvSpPr/>
      </xdr:nvSpPr>
      <xdr:spPr>
        <a:xfrm>
          <a:off x="10426700" y="1656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129512</xdr:rowOff>
    </xdr:from>
    <xdr:ext cx="534377" cy="259045"/>
    <xdr:sp macro="" textlink="">
      <xdr:nvSpPr>
        <xdr:cNvPr id="473" name="普通建設事業費 （ うち更新整備　）該当値テキスト"/>
        <xdr:cNvSpPr txBox="1"/>
      </xdr:nvSpPr>
      <xdr:spPr>
        <a:xfrm>
          <a:off x="10528300" y="1641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92796</xdr:rowOff>
    </xdr:from>
    <xdr:to>
      <xdr:col>50</xdr:col>
      <xdr:colOff>165100</xdr:colOff>
      <xdr:row>98</xdr:row>
      <xdr:rowOff>22946</xdr:rowOff>
    </xdr:to>
    <xdr:sp macro="" textlink="">
      <xdr:nvSpPr>
        <xdr:cNvPr id="474" name="楕円 473"/>
        <xdr:cNvSpPr/>
      </xdr:nvSpPr>
      <xdr:spPr>
        <a:xfrm>
          <a:off x="9588500" y="1672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14073</xdr:rowOff>
    </xdr:from>
    <xdr:ext cx="534377" cy="259045"/>
    <xdr:sp macro="" textlink="">
      <xdr:nvSpPr>
        <xdr:cNvPr id="475" name="テキスト ボックス 474"/>
        <xdr:cNvSpPr txBox="1"/>
      </xdr:nvSpPr>
      <xdr:spPr>
        <a:xfrm>
          <a:off x="9372111" y="1681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143664</xdr:rowOff>
    </xdr:from>
    <xdr:to>
      <xdr:col>46</xdr:col>
      <xdr:colOff>38100</xdr:colOff>
      <xdr:row>97</xdr:row>
      <xdr:rowOff>73814</xdr:rowOff>
    </xdr:to>
    <xdr:sp macro="" textlink="">
      <xdr:nvSpPr>
        <xdr:cNvPr id="476" name="楕円 475"/>
        <xdr:cNvSpPr/>
      </xdr:nvSpPr>
      <xdr:spPr>
        <a:xfrm>
          <a:off x="8699500" y="166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90341</xdr:rowOff>
    </xdr:from>
    <xdr:ext cx="534377" cy="259045"/>
    <xdr:sp macro="" textlink="">
      <xdr:nvSpPr>
        <xdr:cNvPr id="477" name="テキスト ボックス 476"/>
        <xdr:cNvSpPr txBox="1"/>
      </xdr:nvSpPr>
      <xdr:spPr>
        <a:xfrm>
          <a:off x="8483111" y="163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85457</xdr:rowOff>
    </xdr:from>
    <xdr:to>
      <xdr:col>41</xdr:col>
      <xdr:colOff>101600</xdr:colOff>
      <xdr:row>98</xdr:row>
      <xdr:rowOff>15607</xdr:rowOff>
    </xdr:to>
    <xdr:sp macro="" textlink="">
      <xdr:nvSpPr>
        <xdr:cNvPr id="478" name="楕円 477"/>
        <xdr:cNvSpPr/>
      </xdr:nvSpPr>
      <xdr:spPr>
        <a:xfrm>
          <a:off x="7810500" y="1671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6734</xdr:rowOff>
    </xdr:from>
    <xdr:ext cx="534377" cy="259045"/>
    <xdr:sp macro="" textlink="">
      <xdr:nvSpPr>
        <xdr:cNvPr id="479" name="テキスト ボックス 478"/>
        <xdr:cNvSpPr txBox="1"/>
      </xdr:nvSpPr>
      <xdr:spPr>
        <a:xfrm>
          <a:off x="7594111" y="1680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152881</xdr:rowOff>
    </xdr:from>
    <xdr:to>
      <xdr:col>36</xdr:col>
      <xdr:colOff>165100</xdr:colOff>
      <xdr:row>98</xdr:row>
      <xdr:rowOff>83031</xdr:rowOff>
    </xdr:to>
    <xdr:sp macro="" textlink="">
      <xdr:nvSpPr>
        <xdr:cNvPr id="480" name="楕円 479"/>
        <xdr:cNvSpPr/>
      </xdr:nvSpPr>
      <xdr:spPr>
        <a:xfrm>
          <a:off x="6921500" y="1678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74158</xdr:rowOff>
    </xdr:from>
    <xdr:ext cx="534377" cy="259045"/>
    <xdr:sp macro="" textlink="">
      <xdr:nvSpPr>
        <xdr:cNvPr id="481" name="テキスト ボックス 480"/>
        <xdr:cNvSpPr txBox="1"/>
      </xdr:nvSpPr>
      <xdr:spPr>
        <a:xfrm>
          <a:off x="6705111" y="1687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22314</xdr:rowOff>
    </xdr:from>
    <xdr:to>
      <xdr:col>85</xdr:col>
      <xdr:colOff>127000</xdr:colOff>
      <xdr:row>36</xdr:row>
      <xdr:rowOff>154982</xdr:rowOff>
    </xdr:to>
    <xdr:cxnSp macro="">
      <xdr:nvCxnSpPr>
        <xdr:cNvPr id="506" name="直線コネクタ 505"/>
        <xdr:cNvCxnSpPr/>
      </xdr:nvCxnSpPr>
      <xdr:spPr>
        <a:xfrm flipV="1">
          <a:off x="15481300" y="6194514"/>
          <a:ext cx="838200" cy="13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66961</xdr:rowOff>
    </xdr:from>
    <xdr:ext cx="534377" cy="259045"/>
    <xdr:sp macro="" textlink="">
      <xdr:nvSpPr>
        <xdr:cNvPr id="507" name="災害復旧事業費平均値テキスト"/>
        <xdr:cNvSpPr txBox="1"/>
      </xdr:nvSpPr>
      <xdr:spPr>
        <a:xfrm>
          <a:off x="16370300" y="6410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154982</xdr:rowOff>
    </xdr:from>
    <xdr:to>
      <xdr:col>81</xdr:col>
      <xdr:colOff>50800</xdr:colOff>
      <xdr:row>37</xdr:row>
      <xdr:rowOff>87202</xdr:rowOff>
    </xdr:to>
    <xdr:cxnSp macro="">
      <xdr:nvCxnSpPr>
        <xdr:cNvPr id="509" name="直線コネクタ 508"/>
        <xdr:cNvCxnSpPr/>
      </xdr:nvCxnSpPr>
      <xdr:spPr>
        <a:xfrm flipV="1">
          <a:off x="14592300" y="6327182"/>
          <a:ext cx="889000" cy="10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14692</xdr:rowOff>
    </xdr:from>
    <xdr:ext cx="469744" cy="259045"/>
    <xdr:sp macro="" textlink="">
      <xdr:nvSpPr>
        <xdr:cNvPr id="511" name="テキスト ボックス 510"/>
        <xdr:cNvSpPr txBox="1"/>
      </xdr:nvSpPr>
      <xdr:spPr>
        <a:xfrm>
          <a:off x="15246428" y="652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163743</xdr:rowOff>
    </xdr:from>
    <xdr:to>
      <xdr:col>76</xdr:col>
      <xdr:colOff>114300</xdr:colOff>
      <xdr:row>37</xdr:row>
      <xdr:rowOff>87202</xdr:rowOff>
    </xdr:to>
    <xdr:cxnSp macro="">
      <xdr:nvCxnSpPr>
        <xdr:cNvPr id="512" name="直線コネクタ 511"/>
        <xdr:cNvCxnSpPr/>
      </xdr:nvCxnSpPr>
      <xdr:spPr>
        <a:xfrm>
          <a:off x="13703300" y="6335943"/>
          <a:ext cx="889000" cy="9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9508</xdr:rowOff>
    </xdr:from>
    <xdr:ext cx="534377" cy="259045"/>
    <xdr:sp macro="" textlink="">
      <xdr:nvSpPr>
        <xdr:cNvPr id="514" name="テキスト ボックス 513"/>
        <xdr:cNvSpPr txBox="1"/>
      </xdr:nvSpPr>
      <xdr:spPr>
        <a:xfrm>
          <a:off x="14325111" y="652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155330</xdr:rowOff>
    </xdr:from>
    <xdr:to>
      <xdr:col>71</xdr:col>
      <xdr:colOff>177800</xdr:colOff>
      <xdr:row>36</xdr:row>
      <xdr:rowOff>163743</xdr:rowOff>
    </xdr:to>
    <xdr:cxnSp macro="">
      <xdr:nvCxnSpPr>
        <xdr:cNvPr id="515" name="直線コネクタ 514"/>
        <xdr:cNvCxnSpPr/>
      </xdr:nvCxnSpPr>
      <xdr:spPr>
        <a:xfrm>
          <a:off x="12814300" y="6327530"/>
          <a:ext cx="889000" cy="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15264</xdr:rowOff>
    </xdr:from>
    <xdr:ext cx="469744" cy="259045"/>
    <xdr:sp macro="" textlink="">
      <xdr:nvSpPr>
        <xdr:cNvPr id="517" name="テキスト ボックス 516"/>
        <xdr:cNvSpPr txBox="1"/>
      </xdr:nvSpPr>
      <xdr:spPr>
        <a:xfrm>
          <a:off x="13468428" y="653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36837</xdr:rowOff>
    </xdr:from>
    <xdr:ext cx="469744" cy="259045"/>
    <xdr:sp macro="" textlink="">
      <xdr:nvSpPr>
        <xdr:cNvPr id="519" name="テキスト ボックス 518"/>
        <xdr:cNvSpPr txBox="1"/>
      </xdr:nvSpPr>
      <xdr:spPr>
        <a:xfrm>
          <a:off x="12579428" y="655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142964</xdr:rowOff>
    </xdr:from>
    <xdr:to>
      <xdr:col>85</xdr:col>
      <xdr:colOff>177800</xdr:colOff>
      <xdr:row>36</xdr:row>
      <xdr:rowOff>73114</xdr:rowOff>
    </xdr:to>
    <xdr:sp macro="" textlink="">
      <xdr:nvSpPr>
        <xdr:cNvPr id="525" name="楕円 524"/>
        <xdr:cNvSpPr/>
      </xdr:nvSpPr>
      <xdr:spPr>
        <a:xfrm>
          <a:off x="16268700" y="614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165841</xdr:rowOff>
    </xdr:from>
    <xdr:ext cx="534377" cy="259045"/>
    <xdr:sp macro="" textlink="">
      <xdr:nvSpPr>
        <xdr:cNvPr id="526" name="災害復旧事業費該当値テキスト"/>
        <xdr:cNvSpPr txBox="1"/>
      </xdr:nvSpPr>
      <xdr:spPr>
        <a:xfrm>
          <a:off x="16370300" y="599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104182</xdr:rowOff>
    </xdr:from>
    <xdr:to>
      <xdr:col>81</xdr:col>
      <xdr:colOff>101600</xdr:colOff>
      <xdr:row>37</xdr:row>
      <xdr:rowOff>34332</xdr:rowOff>
    </xdr:to>
    <xdr:sp macro="" textlink="">
      <xdr:nvSpPr>
        <xdr:cNvPr id="527" name="楕円 526"/>
        <xdr:cNvSpPr/>
      </xdr:nvSpPr>
      <xdr:spPr>
        <a:xfrm>
          <a:off x="15430500" y="62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50859</xdr:rowOff>
    </xdr:from>
    <xdr:ext cx="534377" cy="259045"/>
    <xdr:sp macro="" textlink="">
      <xdr:nvSpPr>
        <xdr:cNvPr id="528" name="テキスト ボックス 527"/>
        <xdr:cNvSpPr txBox="1"/>
      </xdr:nvSpPr>
      <xdr:spPr>
        <a:xfrm>
          <a:off x="15214111" y="605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36402</xdr:rowOff>
    </xdr:from>
    <xdr:to>
      <xdr:col>76</xdr:col>
      <xdr:colOff>165100</xdr:colOff>
      <xdr:row>37</xdr:row>
      <xdr:rowOff>138002</xdr:rowOff>
    </xdr:to>
    <xdr:sp macro="" textlink="">
      <xdr:nvSpPr>
        <xdr:cNvPr id="529" name="楕円 528"/>
        <xdr:cNvSpPr/>
      </xdr:nvSpPr>
      <xdr:spPr>
        <a:xfrm>
          <a:off x="14541500" y="638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154529</xdr:rowOff>
    </xdr:from>
    <xdr:ext cx="534377" cy="259045"/>
    <xdr:sp macro="" textlink="">
      <xdr:nvSpPr>
        <xdr:cNvPr id="530" name="テキスト ボックス 529"/>
        <xdr:cNvSpPr txBox="1"/>
      </xdr:nvSpPr>
      <xdr:spPr>
        <a:xfrm>
          <a:off x="14325111" y="615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112943</xdr:rowOff>
    </xdr:from>
    <xdr:to>
      <xdr:col>72</xdr:col>
      <xdr:colOff>38100</xdr:colOff>
      <xdr:row>37</xdr:row>
      <xdr:rowOff>43093</xdr:rowOff>
    </xdr:to>
    <xdr:sp macro="" textlink="">
      <xdr:nvSpPr>
        <xdr:cNvPr id="531" name="楕円 530"/>
        <xdr:cNvSpPr/>
      </xdr:nvSpPr>
      <xdr:spPr>
        <a:xfrm>
          <a:off x="13652500" y="628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59620</xdr:rowOff>
    </xdr:from>
    <xdr:ext cx="534377" cy="259045"/>
    <xdr:sp macro="" textlink="">
      <xdr:nvSpPr>
        <xdr:cNvPr id="532" name="テキスト ボックス 531"/>
        <xdr:cNvSpPr txBox="1"/>
      </xdr:nvSpPr>
      <xdr:spPr>
        <a:xfrm>
          <a:off x="13436111" y="606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104530</xdr:rowOff>
    </xdr:from>
    <xdr:to>
      <xdr:col>67</xdr:col>
      <xdr:colOff>101600</xdr:colOff>
      <xdr:row>37</xdr:row>
      <xdr:rowOff>34680</xdr:rowOff>
    </xdr:to>
    <xdr:sp macro="" textlink="">
      <xdr:nvSpPr>
        <xdr:cNvPr id="533" name="楕円 532"/>
        <xdr:cNvSpPr/>
      </xdr:nvSpPr>
      <xdr:spPr>
        <a:xfrm>
          <a:off x="12763500" y="62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51207</xdr:rowOff>
    </xdr:from>
    <xdr:ext cx="534377" cy="259045"/>
    <xdr:sp macro="" textlink="">
      <xdr:nvSpPr>
        <xdr:cNvPr id="534" name="テキスト ボックス 533"/>
        <xdr:cNvSpPr txBox="1"/>
      </xdr:nvSpPr>
      <xdr:spPr>
        <a:xfrm>
          <a:off x="12547111" y="605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133305</xdr:rowOff>
    </xdr:from>
    <xdr:to>
      <xdr:col>85</xdr:col>
      <xdr:colOff>127000</xdr:colOff>
      <xdr:row>77</xdr:row>
      <xdr:rowOff>161237</xdr:rowOff>
    </xdr:to>
    <xdr:cxnSp macro="">
      <xdr:nvCxnSpPr>
        <xdr:cNvPr id="616" name="直線コネクタ 615"/>
        <xdr:cNvCxnSpPr/>
      </xdr:nvCxnSpPr>
      <xdr:spPr>
        <a:xfrm flipV="1">
          <a:off x="15481300" y="13334955"/>
          <a:ext cx="838200" cy="2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124379</xdr:rowOff>
    </xdr:from>
    <xdr:ext cx="534377" cy="259045"/>
    <xdr:sp macro="" textlink="">
      <xdr:nvSpPr>
        <xdr:cNvPr id="617" name="公債費平均値テキスト"/>
        <xdr:cNvSpPr txBox="1"/>
      </xdr:nvSpPr>
      <xdr:spPr>
        <a:xfrm>
          <a:off x="16370300" y="13326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161237</xdr:rowOff>
    </xdr:from>
    <xdr:to>
      <xdr:col>81</xdr:col>
      <xdr:colOff>50800</xdr:colOff>
      <xdr:row>77</xdr:row>
      <xdr:rowOff>171273</xdr:rowOff>
    </xdr:to>
    <xdr:cxnSp macro="">
      <xdr:nvCxnSpPr>
        <xdr:cNvPr id="619" name="直線コネクタ 618"/>
        <xdr:cNvCxnSpPr/>
      </xdr:nvCxnSpPr>
      <xdr:spPr>
        <a:xfrm flipV="1">
          <a:off x="14592300" y="13362887"/>
          <a:ext cx="889000" cy="1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81977</xdr:rowOff>
    </xdr:from>
    <xdr:ext cx="534377" cy="259045"/>
    <xdr:sp macro="" textlink="">
      <xdr:nvSpPr>
        <xdr:cNvPr id="621" name="テキスト ボックス 620"/>
        <xdr:cNvSpPr txBox="1"/>
      </xdr:nvSpPr>
      <xdr:spPr>
        <a:xfrm>
          <a:off x="15214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157302</xdr:rowOff>
    </xdr:from>
    <xdr:to>
      <xdr:col>76</xdr:col>
      <xdr:colOff>114300</xdr:colOff>
      <xdr:row>77</xdr:row>
      <xdr:rowOff>171273</xdr:rowOff>
    </xdr:to>
    <xdr:cxnSp macro="">
      <xdr:nvCxnSpPr>
        <xdr:cNvPr id="622" name="直線コネクタ 621"/>
        <xdr:cNvCxnSpPr/>
      </xdr:nvCxnSpPr>
      <xdr:spPr>
        <a:xfrm>
          <a:off x="13703300" y="13358952"/>
          <a:ext cx="889000" cy="1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86343</xdr:rowOff>
    </xdr:from>
    <xdr:ext cx="534377" cy="259045"/>
    <xdr:sp macro="" textlink="">
      <xdr:nvSpPr>
        <xdr:cNvPr id="624" name="テキスト ボックス 623"/>
        <xdr:cNvSpPr txBox="1"/>
      </xdr:nvSpPr>
      <xdr:spPr>
        <a:xfrm>
          <a:off x="14325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148903</xdr:rowOff>
    </xdr:from>
    <xdr:to>
      <xdr:col>71</xdr:col>
      <xdr:colOff>177800</xdr:colOff>
      <xdr:row>77</xdr:row>
      <xdr:rowOff>157302</xdr:rowOff>
    </xdr:to>
    <xdr:cxnSp macro="">
      <xdr:nvCxnSpPr>
        <xdr:cNvPr id="625" name="直線コネクタ 624"/>
        <xdr:cNvCxnSpPr/>
      </xdr:nvCxnSpPr>
      <xdr:spPr>
        <a:xfrm>
          <a:off x="12814300" y="13350553"/>
          <a:ext cx="889000" cy="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84197</xdr:rowOff>
    </xdr:from>
    <xdr:ext cx="534377" cy="259045"/>
    <xdr:sp macro="" textlink="">
      <xdr:nvSpPr>
        <xdr:cNvPr id="627" name="テキスト ボックス 626"/>
        <xdr:cNvSpPr txBox="1"/>
      </xdr:nvSpPr>
      <xdr:spPr>
        <a:xfrm>
          <a:off x="13436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83462</xdr:rowOff>
    </xdr:from>
    <xdr:ext cx="534377" cy="259045"/>
    <xdr:sp macro="" textlink="">
      <xdr:nvSpPr>
        <xdr:cNvPr id="629" name="テキスト ボックス 628"/>
        <xdr:cNvSpPr txBox="1"/>
      </xdr:nvSpPr>
      <xdr:spPr>
        <a:xfrm>
          <a:off x="12547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82505</xdr:rowOff>
    </xdr:from>
    <xdr:to>
      <xdr:col>85</xdr:col>
      <xdr:colOff>177800</xdr:colOff>
      <xdr:row>78</xdr:row>
      <xdr:rowOff>12655</xdr:rowOff>
    </xdr:to>
    <xdr:sp macro="" textlink="">
      <xdr:nvSpPr>
        <xdr:cNvPr id="635" name="楕円 634"/>
        <xdr:cNvSpPr/>
      </xdr:nvSpPr>
      <xdr:spPr>
        <a:xfrm>
          <a:off x="16268700" y="1328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105382</xdr:rowOff>
    </xdr:from>
    <xdr:ext cx="534377" cy="259045"/>
    <xdr:sp macro="" textlink="">
      <xdr:nvSpPr>
        <xdr:cNvPr id="636" name="公債費該当値テキスト"/>
        <xdr:cNvSpPr txBox="1"/>
      </xdr:nvSpPr>
      <xdr:spPr>
        <a:xfrm>
          <a:off x="16370300" y="1313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110437</xdr:rowOff>
    </xdr:from>
    <xdr:to>
      <xdr:col>81</xdr:col>
      <xdr:colOff>101600</xdr:colOff>
      <xdr:row>78</xdr:row>
      <xdr:rowOff>40587</xdr:rowOff>
    </xdr:to>
    <xdr:sp macro="" textlink="">
      <xdr:nvSpPr>
        <xdr:cNvPr id="637" name="楕円 636"/>
        <xdr:cNvSpPr/>
      </xdr:nvSpPr>
      <xdr:spPr>
        <a:xfrm>
          <a:off x="15430500" y="1331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57114</xdr:rowOff>
    </xdr:from>
    <xdr:ext cx="534377" cy="259045"/>
    <xdr:sp macro="" textlink="">
      <xdr:nvSpPr>
        <xdr:cNvPr id="638" name="テキスト ボックス 637"/>
        <xdr:cNvSpPr txBox="1"/>
      </xdr:nvSpPr>
      <xdr:spPr>
        <a:xfrm>
          <a:off x="15214111" y="1308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120473</xdr:rowOff>
    </xdr:from>
    <xdr:to>
      <xdr:col>76</xdr:col>
      <xdr:colOff>165100</xdr:colOff>
      <xdr:row>78</xdr:row>
      <xdr:rowOff>50623</xdr:rowOff>
    </xdr:to>
    <xdr:sp macro="" textlink="">
      <xdr:nvSpPr>
        <xdr:cNvPr id="639" name="楕円 638"/>
        <xdr:cNvSpPr/>
      </xdr:nvSpPr>
      <xdr:spPr>
        <a:xfrm>
          <a:off x="14541500" y="1332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67150</xdr:rowOff>
    </xdr:from>
    <xdr:ext cx="534377" cy="259045"/>
    <xdr:sp macro="" textlink="">
      <xdr:nvSpPr>
        <xdr:cNvPr id="640" name="テキスト ボックス 639"/>
        <xdr:cNvSpPr txBox="1"/>
      </xdr:nvSpPr>
      <xdr:spPr>
        <a:xfrm>
          <a:off x="14325111" y="1309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106502</xdr:rowOff>
    </xdr:from>
    <xdr:to>
      <xdr:col>72</xdr:col>
      <xdr:colOff>38100</xdr:colOff>
      <xdr:row>78</xdr:row>
      <xdr:rowOff>36652</xdr:rowOff>
    </xdr:to>
    <xdr:sp macro="" textlink="">
      <xdr:nvSpPr>
        <xdr:cNvPr id="641" name="楕円 640"/>
        <xdr:cNvSpPr/>
      </xdr:nvSpPr>
      <xdr:spPr>
        <a:xfrm>
          <a:off x="13652500" y="133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53179</xdr:rowOff>
    </xdr:from>
    <xdr:ext cx="534377" cy="259045"/>
    <xdr:sp macro="" textlink="">
      <xdr:nvSpPr>
        <xdr:cNvPr id="642" name="テキスト ボックス 641"/>
        <xdr:cNvSpPr txBox="1"/>
      </xdr:nvSpPr>
      <xdr:spPr>
        <a:xfrm>
          <a:off x="13436111" y="130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98103</xdr:rowOff>
    </xdr:from>
    <xdr:to>
      <xdr:col>67</xdr:col>
      <xdr:colOff>101600</xdr:colOff>
      <xdr:row>78</xdr:row>
      <xdr:rowOff>28253</xdr:rowOff>
    </xdr:to>
    <xdr:sp macro="" textlink="">
      <xdr:nvSpPr>
        <xdr:cNvPr id="643" name="楕円 642"/>
        <xdr:cNvSpPr/>
      </xdr:nvSpPr>
      <xdr:spPr>
        <a:xfrm>
          <a:off x="12763500" y="1329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44780</xdr:rowOff>
    </xdr:from>
    <xdr:ext cx="534377" cy="259045"/>
    <xdr:sp macro="" textlink="">
      <xdr:nvSpPr>
        <xdr:cNvPr id="644" name="テキスト ボックス 643"/>
        <xdr:cNvSpPr txBox="1"/>
      </xdr:nvSpPr>
      <xdr:spPr>
        <a:xfrm>
          <a:off x="12547111" y="1307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67734</xdr:rowOff>
    </xdr:from>
    <xdr:to>
      <xdr:col>85</xdr:col>
      <xdr:colOff>127000</xdr:colOff>
      <xdr:row>98</xdr:row>
      <xdr:rowOff>69839</xdr:rowOff>
    </xdr:to>
    <xdr:cxnSp macro="">
      <xdr:nvCxnSpPr>
        <xdr:cNvPr id="671" name="直線コネクタ 670"/>
        <xdr:cNvCxnSpPr/>
      </xdr:nvCxnSpPr>
      <xdr:spPr>
        <a:xfrm>
          <a:off x="15481300" y="16869834"/>
          <a:ext cx="838200" cy="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67734</xdr:rowOff>
    </xdr:from>
    <xdr:to>
      <xdr:col>81</xdr:col>
      <xdr:colOff>50800</xdr:colOff>
      <xdr:row>98</xdr:row>
      <xdr:rowOff>81499</xdr:rowOff>
    </xdr:to>
    <xdr:cxnSp macro="">
      <xdr:nvCxnSpPr>
        <xdr:cNvPr id="674" name="直線コネクタ 673"/>
        <xdr:cNvCxnSpPr/>
      </xdr:nvCxnSpPr>
      <xdr:spPr>
        <a:xfrm flipV="1">
          <a:off x="14592300" y="16869834"/>
          <a:ext cx="889000" cy="1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81499</xdr:rowOff>
    </xdr:from>
    <xdr:to>
      <xdr:col>76</xdr:col>
      <xdr:colOff>114300</xdr:colOff>
      <xdr:row>98</xdr:row>
      <xdr:rowOff>106935</xdr:rowOff>
    </xdr:to>
    <xdr:cxnSp macro="">
      <xdr:nvCxnSpPr>
        <xdr:cNvPr id="677" name="直線コネクタ 676"/>
        <xdr:cNvCxnSpPr/>
      </xdr:nvCxnSpPr>
      <xdr:spPr>
        <a:xfrm flipV="1">
          <a:off x="13703300" y="16883599"/>
          <a:ext cx="889000" cy="2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74746</xdr:rowOff>
    </xdr:from>
    <xdr:to>
      <xdr:col>71</xdr:col>
      <xdr:colOff>177800</xdr:colOff>
      <xdr:row>98</xdr:row>
      <xdr:rowOff>106935</xdr:rowOff>
    </xdr:to>
    <xdr:cxnSp macro="">
      <xdr:nvCxnSpPr>
        <xdr:cNvPr id="680" name="直線コネクタ 679"/>
        <xdr:cNvCxnSpPr/>
      </xdr:nvCxnSpPr>
      <xdr:spPr>
        <a:xfrm>
          <a:off x="12814300" y="16876846"/>
          <a:ext cx="889000" cy="3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135413</xdr:rowOff>
    </xdr:from>
    <xdr:ext cx="534377" cy="259045"/>
    <xdr:sp macro="" textlink="">
      <xdr:nvSpPr>
        <xdr:cNvPr id="684" name="テキスト ボックス 683"/>
        <xdr:cNvSpPr txBox="1"/>
      </xdr:nvSpPr>
      <xdr:spPr>
        <a:xfrm>
          <a:off x="12547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19039</xdr:rowOff>
    </xdr:from>
    <xdr:to>
      <xdr:col>85</xdr:col>
      <xdr:colOff>177800</xdr:colOff>
      <xdr:row>98</xdr:row>
      <xdr:rowOff>120639</xdr:rowOff>
    </xdr:to>
    <xdr:sp macro="" textlink="">
      <xdr:nvSpPr>
        <xdr:cNvPr id="690" name="楕円 689"/>
        <xdr:cNvSpPr/>
      </xdr:nvSpPr>
      <xdr:spPr>
        <a:xfrm>
          <a:off x="16268700" y="1682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127745</xdr:rowOff>
    </xdr:from>
    <xdr:ext cx="534377" cy="259045"/>
    <xdr:sp macro="" textlink="">
      <xdr:nvSpPr>
        <xdr:cNvPr id="691" name="積立金該当値テキスト"/>
        <xdr:cNvSpPr txBox="1"/>
      </xdr:nvSpPr>
      <xdr:spPr>
        <a:xfrm>
          <a:off x="16370300" y="16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16934</xdr:rowOff>
    </xdr:from>
    <xdr:to>
      <xdr:col>81</xdr:col>
      <xdr:colOff>101600</xdr:colOff>
      <xdr:row>98</xdr:row>
      <xdr:rowOff>118534</xdr:rowOff>
    </xdr:to>
    <xdr:sp macro="" textlink="">
      <xdr:nvSpPr>
        <xdr:cNvPr id="692" name="楕円 691"/>
        <xdr:cNvSpPr/>
      </xdr:nvSpPr>
      <xdr:spPr>
        <a:xfrm>
          <a:off x="15430500" y="1681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109661</xdr:rowOff>
    </xdr:from>
    <xdr:ext cx="534377" cy="259045"/>
    <xdr:sp macro="" textlink="">
      <xdr:nvSpPr>
        <xdr:cNvPr id="693" name="テキスト ボックス 692"/>
        <xdr:cNvSpPr txBox="1"/>
      </xdr:nvSpPr>
      <xdr:spPr>
        <a:xfrm>
          <a:off x="15214111" y="1691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30699</xdr:rowOff>
    </xdr:from>
    <xdr:to>
      <xdr:col>76</xdr:col>
      <xdr:colOff>165100</xdr:colOff>
      <xdr:row>98</xdr:row>
      <xdr:rowOff>132299</xdr:rowOff>
    </xdr:to>
    <xdr:sp macro="" textlink="">
      <xdr:nvSpPr>
        <xdr:cNvPr id="694" name="楕円 693"/>
        <xdr:cNvSpPr/>
      </xdr:nvSpPr>
      <xdr:spPr>
        <a:xfrm>
          <a:off x="14541500" y="1683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123426</xdr:rowOff>
    </xdr:from>
    <xdr:ext cx="534377" cy="259045"/>
    <xdr:sp macro="" textlink="">
      <xdr:nvSpPr>
        <xdr:cNvPr id="695" name="テキスト ボックス 694"/>
        <xdr:cNvSpPr txBox="1"/>
      </xdr:nvSpPr>
      <xdr:spPr>
        <a:xfrm>
          <a:off x="14325111" y="169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56135</xdr:rowOff>
    </xdr:from>
    <xdr:to>
      <xdr:col>72</xdr:col>
      <xdr:colOff>38100</xdr:colOff>
      <xdr:row>98</xdr:row>
      <xdr:rowOff>157735</xdr:rowOff>
    </xdr:to>
    <xdr:sp macro="" textlink="">
      <xdr:nvSpPr>
        <xdr:cNvPr id="696" name="楕円 695"/>
        <xdr:cNvSpPr/>
      </xdr:nvSpPr>
      <xdr:spPr>
        <a:xfrm>
          <a:off x="13652500" y="1685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148862</xdr:rowOff>
    </xdr:from>
    <xdr:ext cx="534377" cy="259045"/>
    <xdr:sp macro="" textlink="">
      <xdr:nvSpPr>
        <xdr:cNvPr id="697" name="テキスト ボックス 696"/>
        <xdr:cNvSpPr txBox="1"/>
      </xdr:nvSpPr>
      <xdr:spPr>
        <a:xfrm>
          <a:off x="13436111" y="169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23946</xdr:rowOff>
    </xdr:from>
    <xdr:to>
      <xdr:col>67</xdr:col>
      <xdr:colOff>101600</xdr:colOff>
      <xdr:row>98</xdr:row>
      <xdr:rowOff>125546</xdr:rowOff>
    </xdr:to>
    <xdr:sp macro="" textlink="">
      <xdr:nvSpPr>
        <xdr:cNvPr id="698" name="楕円 697"/>
        <xdr:cNvSpPr/>
      </xdr:nvSpPr>
      <xdr:spPr>
        <a:xfrm>
          <a:off x="12763500" y="1682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142073</xdr:rowOff>
    </xdr:from>
    <xdr:ext cx="534377" cy="259045"/>
    <xdr:sp macro="" textlink="">
      <xdr:nvSpPr>
        <xdr:cNvPr id="699" name="テキスト ボックス 698"/>
        <xdr:cNvSpPr txBox="1"/>
      </xdr:nvSpPr>
      <xdr:spPr>
        <a:xfrm>
          <a:off x="12547111" y="166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137338</xdr:rowOff>
    </xdr:from>
    <xdr:to>
      <xdr:col>116</xdr:col>
      <xdr:colOff>63500</xdr:colOff>
      <xdr:row>39</xdr:row>
      <xdr:rowOff>44450</xdr:rowOff>
    </xdr:to>
    <xdr:cxnSp macro="">
      <xdr:nvCxnSpPr>
        <xdr:cNvPr id="728" name="直線コネクタ 727"/>
        <xdr:cNvCxnSpPr/>
      </xdr:nvCxnSpPr>
      <xdr:spPr>
        <a:xfrm>
          <a:off x="21323300" y="6652438"/>
          <a:ext cx="838200" cy="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137338</xdr:rowOff>
    </xdr:from>
    <xdr:to>
      <xdr:col>111</xdr:col>
      <xdr:colOff>177800</xdr:colOff>
      <xdr:row>39</xdr:row>
      <xdr:rowOff>44450</xdr:rowOff>
    </xdr:to>
    <xdr:cxnSp macro="">
      <xdr:nvCxnSpPr>
        <xdr:cNvPr id="731" name="直線コネクタ 730"/>
        <xdr:cNvCxnSpPr/>
      </xdr:nvCxnSpPr>
      <xdr:spPr>
        <a:xfrm flipV="1">
          <a:off x="20434300" y="6652438"/>
          <a:ext cx="889000" cy="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27039</xdr:rowOff>
    </xdr:from>
    <xdr:to>
      <xdr:col>107</xdr:col>
      <xdr:colOff>50800</xdr:colOff>
      <xdr:row>39</xdr:row>
      <xdr:rowOff>44450</xdr:rowOff>
    </xdr:to>
    <xdr:cxnSp macro="">
      <xdr:nvCxnSpPr>
        <xdr:cNvPr id="734" name="直線コネクタ 733"/>
        <xdr:cNvCxnSpPr/>
      </xdr:nvCxnSpPr>
      <xdr:spPr>
        <a:xfrm>
          <a:off x="19545300" y="6713589"/>
          <a:ext cx="889000" cy="1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27039</xdr:rowOff>
    </xdr:from>
    <xdr:to>
      <xdr:col>102</xdr:col>
      <xdr:colOff>114300</xdr:colOff>
      <xdr:row>39</xdr:row>
      <xdr:rowOff>44450</xdr:rowOff>
    </xdr:to>
    <xdr:cxnSp macro="">
      <xdr:nvCxnSpPr>
        <xdr:cNvPr id="737" name="直線コネクタ 736"/>
        <xdr:cNvCxnSpPr/>
      </xdr:nvCxnSpPr>
      <xdr:spPr>
        <a:xfrm flipV="1">
          <a:off x="18656300" y="6713589"/>
          <a:ext cx="889000" cy="1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86538</xdr:rowOff>
    </xdr:from>
    <xdr:to>
      <xdr:col>112</xdr:col>
      <xdr:colOff>38100</xdr:colOff>
      <xdr:row>39</xdr:row>
      <xdr:rowOff>16688</xdr:rowOff>
    </xdr:to>
    <xdr:sp macro="" textlink="">
      <xdr:nvSpPr>
        <xdr:cNvPr id="749" name="楕円 748"/>
        <xdr:cNvSpPr/>
      </xdr:nvSpPr>
      <xdr:spPr>
        <a:xfrm>
          <a:off x="21272500" y="66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7815</xdr:rowOff>
    </xdr:from>
    <xdr:ext cx="469744" cy="259045"/>
    <xdr:sp macro="" textlink="">
      <xdr:nvSpPr>
        <xdr:cNvPr id="750" name="テキスト ボックス 749"/>
        <xdr:cNvSpPr txBox="1"/>
      </xdr:nvSpPr>
      <xdr:spPr>
        <a:xfrm>
          <a:off x="21088428" y="669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147689</xdr:rowOff>
    </xdr:from>
    <xdr:to>
      <xdr:col>102</xdr:col>
      <xdr:colOff>165100</xdr:colOff>
      <xdr:row>39</xdr:row>
      <xdr:rowOff>77839</xdr:rowOff>
    </xdr:to>
    <xdr:sp macro="" textlink="">
      <xdr:nvSpPr>
        <xdr:cNvPr id="753" name="楕円 752"/>
        <xdr:cNvSpPr/>
      </xdr:nvSpPr>
      <xdr:spPr>
        <a:xfrm>
          <a:off x="19494500" y="666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68966</xdr:rowOff>
    </xdr:from>
    <xdr:ext cx="378565" cy="259045"/>
    <xdr:sp macro="" textlink="">
      <xdr:nvSpPr>
        <xdr:cNvPr id="754" name="テキスト ボックス 753"/>
        <xdr:cNvSpPr txBox="1"/>
      </xdr:nvSpPr>
      <xdr:spPr>
        <a:xfrm>
          <a:off x="19356017" y="675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5" name="直線コネクタ 78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8" name="直線コネクタ 78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1" name="直線コネクタ 79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4" name="直線コネクタ 79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4" name="楕円 80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5"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6" name="楕円 80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8" name="楕円 80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9" name="テキスト ボックス 80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0" name="楕円 80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1" name="テキスト ボックス 81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楕円 81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3" name="テキスト ボックス 81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56751</xdr:rowOff>
    </xdr:from>
    <xdr:to>
      <xdr:col>116</xdr:col>
      <xdr:colOff>63500</xdr:colOff>
      <xdr:row>73</xdr:row>
      <xdr:rowOff>70826</xdr:rowOff>
    </xdr:to>
    <xdr:cxnSp macro="">
      <xdr:nvCxnSpPr>
        <xdr:cNvPr id="845" name="直線コネクタ 844"/>
        <xdr:cNvCxnSpPr/>
      </xdr:nvCxnSpPr>
      <xdr:spPr>
        <a:xfrm>
          <a:off x="21323300" y="12572601"/>
          <a:ext cx="8382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137392</xdr:rowOff>
    </xdr:from>
    <xdr:ext cx="534377" cy="259045"/>
    <xdr:sp macro="" textlink="">
      <xdr:nvSpPr>
        <xdr:cNvPr id="846" name="繰出金平均値テキスト"/>
        <xdr:cNvSpPr txBox="1"/>
      </xdr:nvSpPr>
      <xdr:spPr>
        <a:xfrm>
          <a:off x="22212300" y="1299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56751</xdr:rowOff>
    </xdr:from>
    <xdr:to>
      <xdr:col>111</xdr:col>
      <xdr:colOff>177800</xdr:colOff>
      <xdr:row>73</xdr:row>
      <xdr:rowOff>98062</xdr:rowOff>
    </xdr:to>
    <xdr:cxnSp macro="">
      <xdr:nvCxnSpPr>
        <xdr:cNvPr id="848" name="直線コネクタ 847"/>
        <xdr:cNvCxnSpPr/>
      </xdr:nvCxnSpPr>
      <xdr:spPr>
        <a:xfrm flipV="1">
          <a:off x="20434300" y="12572601"/>
          <a:ext cx="889000" cy="4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111544</xdr:rowOff>
    </xdr:from>
    <xdr:ext cx="534377" cy="259045"/>
    <xdr:sp macro="" textlink="">
      <xdr:nvSpPr>
        <xdr:cNvPr id="850" name="テキスト ボックス 849"/>
        <xdr:cNvSpPr txBox="1"/>
      </xdr:nvSpPr>
      <xdr:spPr>
        <a:xfrm>
          <a:off x="21056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98062</xdr:rowOff>
    </xdr:from>
    <xdr:to>
      <xdr:col>107</xdr:col>
      <xdr:colOff>50800</xdr:colOff>
      <xdr:row>73</xdr:row>
      <xdr:rowOff>132238</xdr:rowOff>
    </xdr:to>
    <xdr:cxnSp macro="">
      <xdr:nvCxnSpPr>
        <xdr:cNvPr id="851" name="直線コネクタ 850"/>
        <xdr:cNvCxnSpPr/>
      </xdr:nvCxnSpPr>
      <xdr:spPr>
        <a:xfrm flipV="1">
          <a:off x="19545300" y="12613912"/>
          <a:ext cx="889000" cy="3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158799</xdr:rowOff>
    </xdr:from>
    <xdr:ext cx="534377" cy="259045"/>
    <xdr:sp macro="" textlink="">
      <xdr:nvSpPr>
        <xdr:cNvPr id="853" name="テキスト ボックス 852"/>
        <xdr:cNvSpPr txBox="1"/>
      </xdr:nvSpPr>
      <xdr:spPr>
        <a:xfrm>
          <a:off x="20167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132238</xdr:rowOff>
    </xdr:from>
    <xdr:to>
      <xdr:col>102</xdr:col>
      <xdr:colOff>114300</xdr:colOff>
      <xdr:row>73</xdr:row>
      <xdr:rowOff>145268</xdr:rowOff>
    </xdr:to>
    <xdr:cxnSp macro="">
      <xdr:nvCxnSpPr>
        <xdr:cNvPr id="854" name="直線コネクタ 853"/>
        <xdr:cNvCxnSpPr/>
      </xdr:nvCxnSpPr>
      <xdr:spPr>
        <a:xfrm flipV="1">
          <a:off x="18656300" y="12648088"/>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137442</xdr:rowOff>
    </xdr:from>
    <xdr:ext cx="534377" cy="259045"/>
    <xdr:sp macro="" textlink="">
      <xdr:nvSpPr>
        <xdr:cNvPr id="856" name="テキスト ボックス 855"/>
        <xdr:cNvSpPr txBox="1"/>
      </xdr:nvSpPr>
      <xdr:spPr>
        <a:xfrm>
          <a:off x="19278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122207</xdr:rowOff>
    </xdr:from>
    <xdr:ext cx="534377" cy="259045"/>
    <xdr:sp macro="" textlink="">
      <xdr:nvSpPr>
        <xdr:cNvPr id="858" name="テキスト ボックス 857"/>
        <xdr:cNvSpPr txBox="1"/>
      </xdr:nvSpPr>
      <xdr:spPr>
        <a:xfrm>
          <a:off x="18389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20026</xdr:rowOff>
    </xdr:from>
    <xdr:to>
      <xdr:col>116</xdr:col>
      <xdr:colOff>114300</xdr:colOff>
      <xdr:row>73</xdr:row>
      <xdr:rowOff>121626</xdr:rowOff>
    </xdr:to>
    <xdr:sp macro="" textlink="">
      <xdr:nvSpPr>
        <xdr:cNvPr id="864" name="楕円 863"/>
        <xdr:cNvSpPr/>
      </xdr:nvSpPr>
      <xdr:spPr>
        <a:xfrm>
          <a:off x="22110700" y="1253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42903</xdr:rowOff>
    </xdr:from>
    <xdr:ext cx="534377" cy="259045"/>
    <xdr:sp macro="" textlink="">
      <xdr:nvSpPr>
        <xdr:cNvPr id="865" name="繰出金該当値テキスト"/>
        <xdr:cNvSpPr txBox="1"/>
      </xdr:nvSpPr>
      <xdr:spPr>
        <a:xfrm>
          <a:off x="22212300" y="1238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5951</xdr:rowOff>
    </xdr:from>
    <xdr:to>
      <xdr:col>112</xdr:col>
      <xdr:colOff>38100</xdr:colOff>
      <xdr:row>73</xdr:row>
      <xdr:rowOff>107551</xdr:rowOff>
    </xdr:to>
    <xdr:sp macro="" textlink="">
      <xdr:nvSpPr>
        <xdr:cNvPr id="866" name="楕円 865"/>
        <xdr:cNvSpPr/>
      </xdr:nvSpPr>
      <xdr:spPr>
        <a:xfrm>
          <a:off x="21272500" y="1252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124078</xdr:rowOff>
    </xdr:from>
    <xdr:ext cx="534377" cy="259045"/>
    <xdr:sp macro="" textlink="">
      <xdr:nvSpPr>
        <xdr:cNvPr id="867" name="テキスト ボックス 866"/>
        <xdr:cNvSpPr txBox="1"/>
      </xdr:nvSpPr>
      <xdr:spPr>
        <a:xfrm>
          <a:off x="21056111" y="1229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47262</xdr:rowOff>
    </xdr:from>
    <xdr:to>
      <xdr:col>107</xdr:col>
      <xdr:colOff>101600</xdr:colOff>
      <xdr:row>73</xdr:row>
      <xdr:rowOff>148862</xdr:rowOff>
    </xdr:to>
    <xdr:sp macro="" textlink="">
      <xdr:nvSpPr>
        <xdr:cNvPr id="868" name="楕円 867"/>
        <xdr:cNvSpPr/>
      </xdr:nvSpPr>
      <xdr:spPr>
        <a:xfrm>
          <a:off x="20383500" y="1256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165389</xdr:rowOff>
    </xdr:from>
    <xdr:ext cx="534377" cy="259045"/>
    <xdr:sp macro="" textlink="">
      <xdr:nvSpPr>
        <xdr:cNvPr id="869" name="テキスト ボックス 868"/>
        <xdr:cNvSpPr txBox="1"/>
      </xdr:nvSpPr>
      <xdr:spPr>
        <a:xfrm>
          <a:off x="20167111" y="1233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81438</xdr:rowOff>
    </xdr:from>
    <xdr:to>
      <xdr:col>102</xdr:col>
      <xdr:colOff>165100</xdr:colOff>
      <xdr:row>74</xdr:row>
      <xdr:rowOff>11588</xdr:rowOff>
    </xdr:to>
    <xdr:sp macro="" textlink="">
      <xdr:nvSpPr>
        <xdr:cNvPr id="870" name="楕円 869"/>
        <xdr:cNvSpPr/>
      </xdr:nvSpPr>
      <xdr:spPr>
        <a:xfrm>
          <a:off x="19494500" y="125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28115</xdr:rowOff>
    </xdr:from>
    <xdr:ext cx="534377" cy="259045"/>
    <xdr:sp macro="" textlink="">
      <xdr:nvSpPr>
        <xdr:cNvPr id="871" name="テキスト ボックス 870"/>
        <xdr:cNvSpPr txBox="1"/>
      </xdr:nvSpPr>
      <xdr:spPr>
        <a:xfrm>
          <a:off x="19278111" y="1237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94468</xdr:rowOff>
    </xdr:from>
    <xdr:to>
      <xdr:col>98</xdr:col>
      <xdr:colOff>38100</xdr:colOff>
      <xdr:row>74</xdr:row>
      <xdr:rowOff>24618</xdr:rowOff>
    </xdr:to>
    <xdr:sp macro="" textlink="">
      <xdr:nvSpPr>
        <xdr:cNvPr id="872" name="楕円 871"/>
        <xdr:cNvSpPr/>
      </xdr:nvSpPr>
      <xdr:spPr>
        <a:xfrm>
          <a:off x="18605500" y="1261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41145</xdr:rowOff>
    </xdr:from>
    <xdr:ext cx="534377" cy="259045"/>
    <xdr:sp macro="" textlink="">
      <xdr:nvSpPr>
        <xdr:cNvPr id="873" name="テキスト ボックス 872"/>
        <xdr:cNvSpPr txBox="1"/>
      </xdr:nvSpPr>
      <xdr:spPr>
        <a:xfrm>
          <a:off x="18389111" y="1238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歳出決算総額の主な構成項目である人件費は、住民一人当たり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161,930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で全国・県内平均を大きく上回っており、類似団体内でも最高額に近い値となっている。これまでの職員数の削減などにより職員給は減少しているが、人口の減少割合も大きく抜本的な改善には至っていない。</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今後も、行財政改革大綱や定員管理計画に沿って、職員数の適正化・職員給の見直し等を行い、人件費の削減に努めていく必要がある。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大型公共事業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の完了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により普通建設事業費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は減少したものの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、維持管理に係る物件費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と合わせ類似団体よりも高い傾向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にある。今後これらの施設に係る維持補修費の増加も見込まれるため、公共施設等総合管理計画に基づいて、既存施設の民間譲渡や除却等も含めた適切な管理計画を推し進めて行く必要がある。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災害復旧費は平成２９年の台風被害からの復旧事業が落ち着いたものの、令和２年に新たな豪雨災害の発生により類似団体平均を上回っている。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繰出金は、住民一人当たり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84,718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円で類似団体平均を大きく上回っている。繰出金総額の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74.5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％は、後期高齢者医療事業会計と介護保険事業会計への繰出金である。過疎地域である竹田市の高齢化率は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、全国平均を上回って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令和３年度末４８．２５％</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、高齢者への給付費等（繰出金）が類似団体平均と比較して多くなっていることが主な要因である。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大分県竹田市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20,412
20,195
477.53
21,417,104
20,182,013
1,146,686
10,010,881
18,070,706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153035</xdr:rowOff>
    </xdr:from>
    <xdr:to>
      <xdr:col>24</xdr:col>
      <xdr:colOff>63500</xdr:colOff>
      <xdr:row>33</xdr:row>
      <xdr:rowOff>36068</xdr:rowOff>
    </xdr:to>
    <xdr:cxnSp macro="">
      <xdr:nvCxnSpPr>
        <xdr:cNvPr id="61" name="直線コネクタ 60"/>
        <xdr:cNvCxnSpPr/>
      </xdr:nvCxnSpPr>
      <xdr:spPr>
        <a:xfrm>
          <a:off x="3797300" y="5467985"/>
          <a:ext cx="838200" cy="22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78948</xdr:rowOff>
    </xdr:from>
    <xdr:ext cx="469744" cy="259045"/>
    <xdr:sp macro="" textlink="">
      <xdr:nvSpPr>
        <xdr:cNvPr id="62" name="議会費平均値テキスト"/>
        <xdr:cNvSpPr txBox="1"/>
      </xdr:nvSpPr>
      <xdr:spPr>
        <a:xfrm>
          <a:off x="4686300" y="6079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153035</xdr:rowOff>
    </xdr:from>
    <xdr:to>
      <xdr:col>19</xdr:col>
      <xdr:colOff>177800</xdr:colOff>
      <xdr:row>33</xdr:row>
      <xdr:rowOff>25400</xdr:rowOff>
    </xdr:to>
    <xdr:cxnSp macro="">
      <xdr:nvCxnSpPr>
        <xdr:cNvPr id="64" name="直線コネクタ 63"/>
        <xdr:cNvCxnSpPr/>
      </xdr:nvCxnSpPr>
      <xdr:spPr>
        <a:xfrm flipV="1">
          <a:off x="2908300" y="5467985"/>
          <a:ext cx="889000" cy="2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46943</xdr:rowOff>
    </xdr:from>
    <xdr:ext cx="469744" cy="259045"/>
    <xdr:sp macro="" textlink="">
      <xdr:nvSpPr>
        <xdr:cNvPr id="66" name="テキスト ボックス 65"/>
        <xdr:cNvSpPr txBox="1"/>
      </xdr:nvSpPr>
      <xdr:spPr>
        <a:xfrm>
          <a:off x="3562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25400</xdr:rowOff>
    </xdr:from>
    <xdr:to>
      <xdr:col>15</xdr:col>
      <xdr:colOff>50800</xdr:colOff>
      <xdr:row>33</xdr:row>
      <xdr:rowOff>61976</xdr:rowOff>
    </xdr:to>
    <xdr:cxnSp macro="">
      <xdr:nvCxnSpPr>
        <xdr:cNvPr id="67" name="直線コネクタ 66"/>
        <xdr:cNvCxnSpPr/>
      </xdr:nvCxnSpPr>
      <xdr:spPr>
        <a:xfrm flipV="1">
          <a:off x="2019300" y="568325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7510</xdr:rowOff>
    </xdr:from>
    <xdr:ext cx="469744" cy="259045"/>
    <xdr:sp macro="" textlink="">
      <xdr:nvSpPr>
        <xdr:cNvPr id="69" name="テキスト ボックス 68"/>
        <xdr:cNvSpPr txBox="1"/>
      </xdr:nvSpPr>
      <xdr:spPr>
        <a:xfrm>
          <a:off x="2673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61976</xdr:rowOff>
    </xdr:from>
    <xdr:to>
      <xdr:col>10</xdr:col>
      <xdr:colOff>114300</xdr:colOff>
      <xdr:row>33</xdr:row>
      <xdr:rowOff>64643</xdr:rowOff>
    </xdr:to>
    <xdr:cxnSp macro="">
      <xdr:nvCxnSpPr>
        <xdr:cNvPr id="70" name="直線コネクタ 69"/>
        <xdr:cNvCxnSpPr/>
      </xdr:nvCxnSpPr>
      <xdr:spPr>
        <a:xfrm flipV="1">
          <a:off x="1130300" y="571982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2557</xdr:rowOff>
    </xdr:from>
    <xdr:ext cx="469744" cy="259045"/>
    <xdr:sp macro="" textlink="">
      <xdr:nvSpPr>
        <xdr:cNvPr id="72" name="テキスト ボックス 71"/>
        <xdr:cNvSpPr txBox="1"/>
      </xdr:nvSpPr>
      <xdr:spPr>
        <a:xfrm>
          <a:off x="1784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156718</xdr:rowOff>
    </xdr:from>
    <xdr:to>
      <xdr:col>24</xdr:col>
      <xdr:colOff>114300</xdr:colOff>
      <xdr:row>33</xdr:row>
      <xdr:rowOff>86868</xdr:rowOff>
    </xdr:to>
    <xdr:sp macro="" textlink="">
      <xdr:nvSpPr>
        <xdr:cNvPr id="80" name="楕円 79"/>
        <xdr:cNvSpPr/>
      </xdr:nvSpPr>
      <xdr:spPr>
        <a:xfrm>
          <a:off x="4584700" y="56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8145</xdr:rowOff>
    </xdr:from>
    <xdr:ext cx="469744" cy="259045"/>
    <xdr:sp macro="" textlink="">
      <xdr:nvSpPr>
        <xdr:cNvPr id="81" name="議会費該当値テキスト"/>
        <xdr:cNvSpPr txBox="1"/>
      </xdr:nvSpPr>
      <xdr:spPr>
        <a:xfrm>
          <a:off x="4686300" y="549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102235</xdr:rowOff>
    </xdr:from>
    <xdr:to>
      <xdr:col>20</xdr:col>
      <xdr:colOff>38100</xdr:colOff>
      <xdr:row>32</xdr:row>
      <xdr:rowOff>32385</xdr:rowOff>
    </xdr:to>
    <xdr:sp macro="" textlink="">
      <xdr:nvSpPr>
        <xdr:cNvPr id="82" name="楕円 81"/>
        <xdr:cNvSpPr/>
      </xdr:nvSpPr>
      <xdr:spPr>
        <a:xfrm>
          <a:off x="3746500" y="541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48912</xdr:rowOff>
    </xdr:from>
    <xdr:ext cx="469744" cy="259045"/>
    <xdr:sp macro="" textlink="">
      <xdr:nvSpPr>
        <xdr:cNvPr id="83" name="テキスト ボックス 82"/>
        <xdr:cNvSpPr txBox="1"/>
      </xdr:nvSpPr>
      <xdr:spPr>
        <a:xfrm>
          <a:off x="3562428" y="51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146050</xdr:rowOff>
    </xdr:from>
    <xdr:to>
      <xdr:col>15</xdr:col>
      <xdr:colOff>101600</xdr:colOff>
      <xdr:row>33</xdr:row>
      <xdr:rowOff>76200</xdr:rowOff>
    </xdr:to>
    <xdr:sp macro="" textlink="">
      <xdr:nvSpPr>
        <xdr:cNvPr id="84" name="楕円 83"/>
        <xdr:cNvSpPr/>
      </xdr:nvSpPr>
      <xdr:spPr>
        <a:xfrm>
          <a:off x="2857500" y="56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92727</xdr:rowOff>
    </xdr:from>
    <xdr:ext cx="469744" cy="259045"/>
    <xdr:sp macro="" textlink="">
      <xdr:nvSpPr>
        <xdr:cNvPr id="85" name="テキスト ボックス 84"/>
        <xdr:cNvSpPr txBox="1"/>
      </xdr:nvSpPr>
      <xdr:spPr>
        <a:xfrm>
          <a:off x="2673428" y="54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11176</xdr:rowOff>
    </xdr:from>
    <xdr:to>
      <xdr:col>10</xdr:col>
      <xdr:colOff>165100</xdr:colOff>
      <xdr:row>33</xdr:row>
      <xdr:rowOff>112776</xdr:rowOff>
    </xdr:to>
    <xdr:sp macro="" textlink="">
      <xdr:nvSpPr>
        <xdr:cNvPr id="86" name="楕円 85"/>
        <xdr:cNvSpPr/>
      </xdr:nvSpPr>
      <xdr:spPr>
        <a:xfrm>
          <a:off x="1968500" y="566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129303</xdr:rowOff>
    </xdr:from>
    <xdr:ext cx="469744" cy="259045"/>
    <xdr:sp macro="" textlink="">
      <xdr:nvSpPr>
        <xdr:cNvPr id="87" name="テキスト ボックス 86"/>
        <xdr:cNvSpPr txBox="1"/>
      </xdr:nvSpPr>
      <xdr:spPr>
        <a:xfrm>
          <a:off x="1784428" y="544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13843</xdr:rowOff>
    </xdr:from>
    <xdr:to>
      <xdr:col>6</xdr:col>
      <xdr:colOff>38100</xdr:colOff>
      <xdr:row>33</xdr:row>
      <xdr:rowOff>115443</xdr:rowOff>
    </xdr:to>
    <xdr:sp macro="" textlink="">
      <xdr:nvSpPr>
        <xdr:cNvPr id="88" name="楕円 87"/>
        <xdr:cNvSpPr/>
      </xdr:nvSpPr>
      <xdr:spPr>
        <a:xfrm>
          <a:off x="1079500" y="567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131970</xdr:rowOff>
    </xdr:from>
    <xdr:ext cx="469744" cy="259045"/>
    <xdr:sp macro="" textlink="">
      <xdr:nvSpPr>
        <xdr:cNvPr id="89" name="テキスト ボックス 88"/>
        <xdr:cNvSpPr txBox="1"/>
      </xdr:nvSpPr>
      <xdr:spPr>
        <a:xfrm>
          <a:off x="895428" y="544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42405</xdr:rowOff>
    </xdr:from>
    <xdr:to>
      <xdr:col>24</xdr:col>
      <xdr:colOff>63500</xdr:colOff>
      <xdr:row>58</xdr:row>
      <xdr:rowOff>7367</xdr:rowOff>
    </xdr:to>
    <xdr:cxnSp macro="">
      <xdr:nvCxnSpPr>
        <xdr:cNvPr id="118" name="直線コネクタ 117"/>
        <xdr:cNvCxnSpPr/>
      </xdr:nvCxnSpPr>
      <xdr:spPr>
        <a:xfrm>
          <a:off x="3797300" y="9815055"/>
          <a:ext cx="838200" cy="13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144453</xdr:rowOff>
    </xdr:from>
    <xdr:ext cx="599010" cy="259045"/>
    <xdr:sp macro="" textlink="">
      <xdr:nvSpPr>
        <xdr:cNvPr id="119" name="総務費平均値テキスト"/>
        <xdr:cNvSpPr txBox="1"/>
      </xdr:nvSpPr>
      <xdr:spPr>
        <a:xfrm>
          <a:off x="4686300" y="9917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42405</xdr:rowOff>
    </xdr:from>
    <xdr:to>
      <xdr:col>19</xdr:col>
      <xdr:colOff>177800</xdr:colOff>
      <xdr:row>58</xdr:row>
      <xdr:rowOff>16435</xdr:rowOff>
    </xdr:to>
    <xdr:cxnSp macro="">
      <xdr:nvCxnSpPr>
        <xdr:cNvPr id="121" name="直線コネクタ 120"/>
        <xdr:cNvCxnSpPr/>
      </xdr:nvCxnSpPr>
      <xdr:spPr>
        <a:xfrm flipV="1">
          <a:off x="2908300" y="9815055"/>
          <a:ext cx="889000" cy="14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161669</xdr:rowOff>
    </xdr:from>
    <xdr:ext cx="599010" cy="259045"/>
    <xdr:sp macro="" textlink="">
      <xdr:nvSpPr>
        <xdr:cNvPr id="123" name="テキスト ボックス 122"/>
        <xdr:cNvSpPr txBox="1"/>
      </xdr:nvSpPr>
      <xdr:spPr>
        <a:xfrm>
          <a:off x="3497795" y="993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16435</xdr:rowOff>
    </xdr:from>
    <xdr:to>
      <xdr:col>15</xdr:col>
      <xdr:colOff>50800</xdr:colOff>
      <xdr:row>58</xdr:row>
      <xdr:rowOff>22704</xdr:rowOff>
    </xdr:to>
    <xdr:cxnSp macro="">
      <xdr:nvCxnSpPr>
        <xdr:cNvPr id="124" name="直線コネクタ 123"/>
        <xdr:cNvCxnSpPr/>
      </xdr:nvCxnSpPr>
      <xdr:spPr>
        <a:xfrm flipV="1">
          <a:off x="2019300" y="9960535"/>
          <a:ext cx="889000" cy="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128798</xdr:rowOff>
    </xdr:from>
    <xdr:ext cx="599010" cy="259045"/>
    <xdr:sp macro="" textlink="">
      <xdr:nvSpPr>
        <xdr:cNvPr id="126" name="テキスト ボックス 125"/>
        <xdr:cNvSpPr txBox="1"/>
      </xdr:nvSpPr>
      <xdr:spPr>
        <a:xfrm>
          <a:off x="2608795" y="1007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22704</xdr:rowOff>
    </xdr:from>
    <xdr:to>
      <xdr:col>10</xdr:col>
      <xdr:colOff>114300</xdr:colOff>
      <xdr:row>58</xdr:row>
      <xdr:rowOff>43169</xdr:rowOff>
    </xdr:to>
    <xdr:cxnSp macro="">
      <xdr:nvCxnSpPr>
        <xdr:cNvPr id="127" name="直線コネクタ 126"/>
        <xdr:cNvCxnSpPr/>
      </xdr:nvCxnSpPr>
      <xdr:spPr>
        <a:xfrm flipV="1">
          <a:off x="1130300" y="9966804"/>
          <a:ext cx="889000" cy="2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144370</xdr:rowOff>
    </xdr:from>
    <xdr:ext cx="534377" cy="259045"/>
    <xdr:sp macro="" textlink="">
      <xdr:nvSpPr>
        <xdr:cNvPr id="129" name="テキスト ボックス 128"/>
        <xdr:cNvSpPr txBox="1"/>
      </xdr:nvSpPr>
      <xdr:spPr>
        <a:xfrm>
          <a:off x="1752111" y="1008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145262</xdr:rowOff>
    </xdr:from>
    <xdr:ext cx="534377" cy="259045"/>
    <xdr:sp macro="" textlink="">
      <xdr:nvSpPr>
        <xdr:cNvPr id="131" name="テキスト ボックス 130"/>
        <xdr:cNvSpPr txBox="1"/>
      </xdr:nvSpPr>
      <xdr:spPr>
        <a:xfrm>
          <a:off x="863111" y="100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128017</xdr:rowOff>
    </xdr:from>
    <xdr:to>
      <xdr:col>24</xdr:col>
      <xdr:colOff>114300</xdr:colOff>
      <xdr:row>58</xdr:row>
      <xdr:rowOff>58167</xdr:rowOff>
    </xdr:to>
    <xdr:sp macro="" textlink="">
      <xdr:nvSpPr>
        <xdr:cNvPr id="137" name="楕円 136"/>
        <xdr:cNvSpPr/>
      </xdr:nvSpPr>
      <xdr:spPr>
        <a:xfrm>
          <a:off x="4584700" y="990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150894</xdr:rowOff>
    </xdr:from>
    <xdr:ext cx="599010" cy="259045"/>
    <xdr:sp macro="" textlink="">
      <xdr:nvSpPr>
        <xdr:cNvPr id="138" name="総務費該当値テキスト"/>
        <xdr:cNvSpPr txBox="1"/>
      </xdr:nvSpPr>
      <xdr:spPr>
        <a:xfrm>
          <a:off x="4686300" y="9752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163055</xdr:rowOff>
    </xdr:from>
    <xdr:to>
      <xdr:col>20</xdr:col>
      <xdr:colOff>38100</xdr:colOff>
      <xdr:row>57</xdr:row>
      <xdr:rowOff>93205</xdr:rowOff>
    </xdr:to>
    <xdr:sp macro="" textlink="">
      <xdr:nvSpPr>
        <xdr:cNvPr id="139" name="楕円 138"/>
        <xdr:cNvSpPr/>
      </xdr:nvSpPr>
      <xdr:spPr>
        <a:xfrm>
          <a:off x="3746500" y="976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109732</xdr:rowOff>
    </xdr:from>
    <xdr:ext cx="599010" cy="259045"/>
    <xdr:sp macro="" textlink="">
      <xdr:nvSpPr>
        <xdr:cNvPr id="140" name="テキスト ボックス 139"/>
        <xdr:cNvSpPr txBox="1"/>
      </xdr:nvSpPr>
      <xdr:spPr>
        <a:xfrm>
          <a:off x="3497795" y="9539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137085</xdr:rowOff>
    </xdr:from>
    <xdr:to>
      <xdr:col>15</xdr:col>
      <xdr:colOff>101600</xdr:colOff>
      <xdr:row>58</xdr:row>
      <xdr:rowOff>67235</xdr:rowOff>
    </xdr:to>
    <xdr:sp macro="" textlink="">
      <xdr:nvSpPr>
        <xdr:cNvPr id="141" name="楕円 140"/>
        <xdr:cNvSpPr/>
      </xdr:nvSpPr>
      <xdr:spPr>
        <a:xfrm>
          <a:off x="2857500" y="990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83762</xdr:rowOff>
    </xdr:from>
    <xdr:ext cx="599010" cy="259045"/>
    <xdr:sp macro="" textlink="">
      <xdr:nvSpPr>
        <xdr:cNvPr id="142" name="テキスト ボックス 141"/>
        <xdr:cNvSpPr txBox="1"/>
      </xdr:nvSpPr>
      <xdr:spPr>
        <a:xfrm>
          <a:off x="2608795" y="9684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143354</xdr:rowOff>
    </xdr:from>
    <xdr:to>
      <xdr:col>10</xdr:col>
      <xdr:colOff>165100</xdr:colOff>
      <xdr:row>58</xdr:row>
      <xdr:rowOff>73504</xdr:rowOff>
    </xdr:to>
    <xdr:sp macro="" textlink="">
      <xdr:nvSpPr>
        <xdr:cNvPr id="143" name="楕円 142"/>
        <xdr:cNvSpPr/>
      </xdr:nvSpPr>
      <xdr:spPr>
        <a:xfrm>
          <a:off x="1968500" y="991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90031</xdr:rowOff>
    </xdr:from>
    <xdr:ext cx="599010" cy="259045"/>
    <xdr:sp macro="" textlink="">
      <xdr:nvSpPr>
        <xdr:cNvPr id="144" name="テキスト ボックス 143"/>
        <xdr:cNvSpPr txBox="1"/>
      </xdr:nvSpPr>
      <xdr:spPr>
        <a:xfrm>
          <a:off x="1719795" y="9691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163819</xdr:rowOff>
    </xdr:from>
    <xdr:to>
      <xdr:col>6</xdr:col>
      <xdr:colOff>38100</xdr:colOff>
      <xdr:row>58</xdr:row>
      <xdr:rowOff>93969</xdr:rowOff>
    </xdr:to>
    <xdr:sp macro="" textlink="">
      <xdr:nvSpPr>
        <xdr:cNvPr id="145" name="楕円 144"/>
        <xdr:cNvSpPr/>
      </xdr:nvSpPr>
      <xdr:spPr>
        <a:xfrm>
          <a:off x="1079500" y="993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110496</xdr:rowOff>
    </xdr:from>
    <xdr:ext cx="599010" cy="259045"/>
    <xdr:sp macro="" textlink="">
      <xdr:nvSpPr>
        <xdr:cNvPr id="146" name="テキスト ボックス 145"/>
        <xdr:cNvSpPr txBox="1"/>
      </xdr:nvSpPr>
      <xdr:spPr>
        <a:xfrm>
          <a:off x="830795" y="971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88768</xdr:rowOff>
    </xdr:from>
    <xdr:to>
      <xdr:col>24</xdr:col>
      <xdr:colOff>63500</xdr:colOff>
      <xdr:row>75</xdr:row>
      <xdr:rowOff>62781</xdr:rowOff>
    </xdr:to>
    <xdr:cxnSp macro="">
      <xdr:nvCxnSpPr>
        <xdr:cNvPr id="174" name="直線コネクタ 173"/>
        <xdr:cNvCxnSpPr/>
      </xdr:nvCxnSpPr>
      <xdr:spPr>
        <a:xfrm flipV="1">
          <a:off x="3797300" y="12776068"/>
          <a:ext cx="838200" cy="14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48600</xdr:rowOff>
    </xdr:from>
    <xdr:ext cx="599010" cy="259045"/>
    <xdr:sp macro="" textlink="">
      <xdr:nvSpPr>
        <xdr:cNvPr id="175" name="民生費平均値テキスト"/>
        <xdr:cNvSpPr txBox="1"/>
      </xdr:nvSpPr>
      <xdr:spPr>
        <a:xfrm>
          <a:off x="4686300" y="1290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41101</xdr:rowOff>
    </xdr:from>
    <xdr:to>
      <xdr:col>19</xdr:col>
      <xdr:colOff>177800</xdr:colOff>
      <xdr:row>75</xdr:row>
      <xdr:rowOff>62781</xdr:rowOff>
    </xdr:to>
    <xdr:cxnSp macro="">
      <xdr:nvCxnSpPr>
        <xdr:cNvPr id="177" name="直線コネクタ 176"/>
        <xdr:cNvCxnSpPr/>
      </xdr:nvCxnSpPr>
      <xdr:spPr>
        <a:xfrm>
          <a:off x="2908300" y="12899851"/>
          <a:ext cx="889000" cy="2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79" name="テキスト ボックス 178"/>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41101</xdr:rowOff>
    </xdr:from>
    <xdr:to>
      <xdr:col>15</xdr:col>
      <xdr:colOff>50800</xdr:colOff>
      <xdr:row>75</xdr:row>
      <xdr:rowOff>114426</xdr:rowOff>
    </xdr:to>
    <xdr:cxnSp macro="">
      <xdr:nvCxnSpPr>
        <xdr:cNvPr id="180" name="直線コネクタ 179"/>
        <xdr:cNvCxnSpPr/>
      </xdr:nvCxnSpPr>
      <xdr:spPr>
        <a:xfrm flipV="1">
          <a:off x="2019300" y="12899851"/>
          <a:ext cx="889000" cy="7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133525</xdr:rowOff>
    </xdr:from>
    <xdr:ext cx="599010" cy="259045"/>
    <xdr:sp macro="" textlink="">
      <xdr:nvSpPr>
        <xdr:cNvPr id="182" name="テキスト ボックス 181"/>
        <xdr:cNvSpPr txBox="1"/>
      </xdr:nvSpPr>
      <xdr:spPr>
        <a:xfrm>
          <a:off x="2608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114426</xdr:rowOff>
    </xdr:from>
    <xdr:to>
      <xdr:col>10</xdr:col>
      <xdr:colOff>114300</xdr:colOff>
      <xdr:row>75</xdr:row>
      <xdr:rowOff>144766</xdr:rowOff>
    </xdr:to>
    <xdr:cxnSp macro="">
      <xdr:nvCxnSpPr>
        <xdr:cNvPr id="183" name="直線コネクタ 182"/>
        <xdr:cNvCxnSpPr/>
      </xdr:nvCxnSpPr>
      <xdr:spPr>
        <a:xfrm flipV="1">
          <a:off x="1130300" y="12973176"/>
          <a:ext cx="889000" cy="3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156673</xdr:rowOff>
    </xdr:from>
    <xdr:ext cx="599010" cy="259045"/>
    <xdr:sp macro="" textlink="">
      <xdr:nvSpPr>
        <xdr:cNvPr id="185" name="テキスト ボックス 184"/>
        <xdr:cNvSpPr txBox="1"/>
      </xdr:nvSpPr>
      <xdr:spPr>
        <a:xfrm>
          <a:off x="1719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166467</xdr:rowOff>
    </xdr:from>
    <xdr:ext cx="599010" cy="259045"/>
    <xdr:sp macro="" textlink="">
      <xdr:nvSpPr>
        <xdr:cNvPr id="187" name="テキスト ボックス 186"/>
        <xdr:cNvSpPr txBox="1"/>
      </xdr:nvSpPr>
      <xdr:spPr>
        <a:xfrm>
          <a:off x="830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37968</xdr:rowOff>
    </xdr:from>
    <xdr:to>
      <xdr:col>24</xdr:col>
      <xdr:colOff>114300</xdr:colOff>
      <xdr:row>74</xdr:row>
      <xdr:rowOff>139568</xdr:rowOff>
    </xdr:to>
    <xdr:sp macro="" textlink="">
      <xdr:nvSpPr>
        <xdr:cNvPr id="193" name="楕円 192"/>
        <xdr:cNvSpPr/>
      </xdr:nvSpPr>
      <xdr:spPr>
        <a:xfrm>
          <a:off x="4584700" y="1272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60845</xdr:rowOff>
    </xdr:from>
    <xdr:ext cx="599010" cy="259045"/>
    <xdr:sp macro="" textlink="">
      <xdr:nvSpPr>
        <xdr:cNvPr id="194" name="民生費該当値テキスト"/>
        <xdr:cNvSpPr txBox="1"/>
      </xdr:nvSpPr>
      <xdr:spPr>
        <a:xfrm>
          <a:off x="4686300" y="12576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11981</xdr:rowOff>
    </xdr:from>
    <xdr:to>
      <xdr:col>20</xdr:col>
      <xdr:colOff>38100</xdr:colOff>
      <xdr:row>75</xdr:row>
      <xdr:rowOff>113581</xdr:rowOff>
    </xdr:to>
    <xdr:sp macro="" textlink="">
      <xdr:nvSpPr>
        <xdr:cNvPr id="195" name="楕円 194"/>
        <xdr:cNvSpPr/>
      </xdr:nvSpPr>
      <xdr:spPr>
        <a:xfrm>
          <a:off x="3746500" y="1287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130108</xdr:rowOff>
    </xdr:from>
    <xdr:ext cx="599010" cy="259045"/>
    <xdr:sp macro="" textlink="">
      <xdr:nvSpPr>
        <xdr:cNvPr id="196" name="テキスト ボックス 195"/>
        <xdr:cNvSpPr txBox="1"/>
      </xdr:nvSpPr>
      <xdr:spPr>
        <a:xfrm>
          <a:off x="3497795" y="12645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161751</xdr:rowOff>
    </xdr:from>
    <xdr:to>
      <xdr:col>15</xdr:col>
      <xdr:colOff>101600</xdr:colOff>
      <xdr:row>75</xdr:row>
      <xdr:rowOff>91901</xdr:rowOff>
    </xdr:to>
    <xdr:sp macro="" textlink="">
      <xdr:nvSpPr>
        <xdr:cNvPr id="197" name="楕円 196"/>
        <xdr:cNvSpPr/>
      </xdr:nvSpPr>
      <xdr:spPr>
        <a:xfrm>
          <a:off x="2857500" y="1284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108428</xdr:rowOff>
    </xdr:from>
    <xdr:ext cx="599010" cy="259045"/>
    <xdr:sp macro="" textlink="">
      <xdr:nvSpPr>
        <xdr:cNvPr id="198" name="テキスト ボックス 197"/>
        <xdr:cNvSpPr txBox="1"/>
      </xdr:nvSpPr>
      <xdr:spPr>
        <a:xfrm>
          <a:off x="2608795" y="1262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63626</xdr:rowOff>
    </xdr:from>
    <xdr:to>
      <xdr:col>10</xdr:col>
      <xdr:colOff>165100</xdr:colOff>
      <xdr:row>75</xdr:row>
      <xdr:rowOff>165227</xdr:rowOff>
    </xdr:to>
    <xdr:sp macro="" textlink="">
      <xdr:nvSpPr>
        <xdr:cNvPr id="199" name="楕円 198"/>
        <xdr:cNvSpPr/>
      </xdr:nvSpPr>
      <xdr:spPr>
        <a:xfrm>
          <a:off x="1968500" y="129223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10303</xdr:rowOff>
    </xdr:from>
    <xdr:ext cx="599010" cy="259045"/>
    <xdr:sp macro="" textlink="">
      <xdr:nvSpPr>
        <xdr:cNvPr id="200" name="テキスト ボックス 199"/>
        <xdr:cNvSpPr txBox="1"/>
      </xdr:nvSpPr>
      <xdr:spPr>
        <a:xfrm>
          <a:off x="1719795" y="1269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93966</xdr:rowOff>
    </xdr:from>
    <xdr:to>
      <xdr:col>6</xdr:col>
      <xdr:colOff>38100</xdr:colOff>
      <xdr:row>76</xdr:row>
      <xdr:rowOff>24116</xdr:rowOff>
    </xdr:to>
    <xdr:sp macro="" textlink="">
      <xdr:nvSpPr>
        <xdr:cNvPr id="201" name="楕円 200"/>
        <xdr:cNvSpPr/>
      </xdr:nvSpPr>
      <xdr:spPr>
        <a:xfrm>
          <a:off x="1079500" y="129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40643</xdr:rowOff>
    </xdr:from>
    <xdr:ext cx="599010" cy="259045"/>
    <xdr:sp macro="" textlink="">
      <xdr:nvSpPr>
        <xdr:cNvPr id="202" name="テキスト ボックス 201"/>
        <xdr:cNvSpPr txBox="1"/>
      </xdr:nvSpPr>
      <xdr:spPr>
        <a:xfrm>
          <a:off x="830795" y="12727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106331</xdr:rowOff>
    </xdr:from>
    <xdr:to>
      <xdr:col>24</xdr:col>
      <xdr:colOff>63500</xdr:colOff>
      <xdr:row>97</xdr:row>
      <xdr:rowOff>9184</xdr:rowOff>
    </xdr:to>
    <xdr:cxnSp macro="">
      <xdr:nvCxnSpPr>
        <xdr:cNvPr id="231" name="直線コネクタ 230"/>
        <xdr:cNvCxnSpPr/>
      </xdr:nvCxnSpPr>
      <xdr:spPr>
        <a:xfrm flipV="1">
          <a:off x="3797300" y="16565531"/>
          <a:ext cx="838200" cy="7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9184</xdr:rowOff>
    </xdr:from>
    <xdr:to>
      <xdr:col>19</xdr:col>
      <xdr:colOff>177800</xdr:colOff>
      <xdr:row>97</xdr:row>
      <xdr:rowOff>26344</xdr:rowOff>
    </xdr:to>
    <xdr:cxnSp macro="">
      <xdr:nvCxnSpPr>
        <xdr:cNvPr id="234" name="直線コネクタ 233"/>
        <xdr:cNvCxnSpPr/>
      </xdr:nvCxnSpPr>
      <xdr:spPr>
        <a:xfrm flipV="1">
          <a:off x="2908300" y="16639834"/>
          <a:ext cx="889000" cy="1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6" name="テキスト ボックス 235"/>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13855</xdr:rowOff>
    </xdr:from>
    <xdr:to>
      <xdr:col>15</xdr:col>
      <xdr:colOff>50800</xdr:colOff>
      <xdr:row>97</xdr:row>
      <xdr:rowOff>26344</xdr:rowOff>
    </xdr:to>
    <xdr:cxnSp macro="">
      <xdr:nvCxnSpPr>
        <xdr:cNvPr id="237" name="直線コネクタ 236"/>
        <xdr:cNvCxnSpPr/>
      </xdr:nvCxnSpPr>
      <xdr:spPr>
        <a:xfrm>
          <a:off x="2019300" y="16473055"/>
          <a:ext cx="889000" cy="18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39" name="テキスト ボックス 238"/>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13855</xdr:rowOff>
    </xdr:from>
    <xdr:to>
      <xdr:col>10</xdr:col>
      <xdr:colOff>114300</xdr:colOff>
      <xdr:row>96</xdr:row>
      <xdr:rowOff>91869</xdr:rowOff>
    </xdr:to>
    <xdr:cxnSp macro="">
      <xdr:nvCxnSpPr>
        <xdr:cNvPr id="240" name="直線コネクタ 239"/>
        <xdr:cNvCxnSpPr/>
      </xdr:nvCxnSpPr>
      <xdr:spPr>
        <a:xfrm flipV="1">
          <a:off x="1130300" y="16473055"/>
          <a:ext cx="889000" cy="7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23520</xdr:rowOff>
    </xdr:from>
    <xdr:ext cx="534377" cy="259045"/>
    <xdr:sp macro="" textlink="">
      <xdr:nvSpPr>
        <xdr:cNvPr id="242" name="テキスト ボックス 241"/>
        <xdr:cNvSpPr txBox="1"/>
      </xdr:nvSpPr>
      <xdr:spPr>
        <a:xfrm>
          <a:off x="1752111" y="166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22551</xdr:rowOff>
    </xdr:from>
    <xdr:ext cx="534377" cy="259045"/>
    <xdr:sp macro="" textlink="">
      <xdr:nvSpPr>
        <xdr:cNvPr id="244" name="テキスト ボックス 243"/>
        <xdr:cNvSpPr txBox="1"/>
      </xdr:nvSpPr>
      <xdr:spPr>
        <a:xfrm>
          <a:off x="863111" y="1665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55531</xdr:rowOff>
    </xdr:from>
    <xdr:to>
      <xdr:col>24</xdr:col>
      <xdr:colOff>114300</xdr:colOff>
      <xdr:row>96</xdr:row>
      <xdr:rowOff>157131</xdr:rowOff>
    </xdr:to>
    <xdr:sp macro="" textlink="">
      <xdr:nvSpPr>
        <xdr:cNvPr id="250" name="楕円 249"/>
        <xdr:cNvSpPr/>
      </xdr:nvSpPr>
      <xdr:spPr>
        <a:xfrm>
          <a:off x="4584700" y="1651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33958</xdr:rowOff>
    </xdr:from>
    <xdr:ext cx="534377" cy="259045"/>
    <xdr:sp macro="" textlink="">
      <xdr:nvSpPr>
        <xdr:cNvPr id="251" name="衛生費該当値テキスト"/>
        <xdr:cNvSpPr txBox="1"/>
      </xdr:nvSpPr>
      <xdr:spPr>
        <a:xfrm>
          <a:off x="4686300" y="1649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129834</xdr:rowOff>
    </xdr:from>
    <xdr:to>
      <xdr:col>20</xdr:col>
      <xdr:colOff>38100</xdr:colOff>
      <xdr:row>97</xdr:row>
      <xdr:rowOff>59984</xdr:rowOff>
    </xdr:to>
    <xdr:sp macro="" textlink="">
      <xdr:nvSpPr>
        <xdr:cNvPr id="252" name="楕円 251"/>
        <xdr:cNvSpPr/>
      </xdr:nvSpPr>
      <xdr:spPr>
        <a:xfrm>
          <a:off x="3746500" y="1658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51111</xdr:rowOff>
    </xdr:from>
    <xdr:ext cx="534377" cy="259045"/>
    <xdr:sp macro="" textlink="">
      <xdr:nvSpPr>
        <xdr:cNvPr id="253" name="テキスト ボックス 252"/>
        <xdr:cNvSpPr txBox="1"/>
      </xdr:nvSpPr>
      <xdr:spPr>
        <a:xfrm>
          <a:off x="3530111" y="1668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146994</xdr:rowOff>
    </xdr:from>
    <xdr:to>
      <xdr:col>15</xdr:col>
      <xdr:colOff>101600</xdr:colOff>
      <xdr:row>97</xdr:row>
      <xdr:rowOff>77144</xdr:rowOff>
    </xdr:to>
    <xdr:sp macro="" textlink="">
      <xdr:nvSpPr>
        <xdr:cNvPr id="254" name="楕円 253"/>
        <xdr:cNvSpPr/>
      </xdr:nvSpPr>
      <xdr:spPr>
        <a:xfrm>
          <a:off x="2857500" y="1660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68271</xdr:rowOff>
    </xdr:from>
    <xdr:ext cx="534377" cy="259045"/>
    <xdr:sp macro="" textlink="">
      <xdr:nvSpPr>
        <xdr:cNvPr id="255" name="テキスト ボックス 254"/>
        <xdr:cNvSpPr txBox="1"/>
      </xdr:nvSpPr>
      <xdr:spPr>
        <a:xfrm>
          <a:off x="2641111" y="1669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134505</xdr:rowOff>
    </xdr:from>
    <xdr:to>
      <xdr:col>10</xdr:col>
      <xdr:colOff>165100</xdr:colOff>
      <xdr:row>96</xdr:row>
      <xdr:rowOff>64655</xdr:rowOff>
    </xdr:to>
    <xdr:sp macro="" textlink="">
      <xdr:nvSpPr>
        <xdr:cNvPr id="256" name="楕円 255"/>
        <xdr:cNvSpPr/>
      </xdr:nvSpPr>
      <xdr:spPr>
        <a:xfrm>
          <a:off x="1968500" y="1642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81182</xdr:rowOff>
    </xdr:from>
    <xdr:ext cx="534377" cy="259045"/>
    <xdr:sp macro="" textlink="">
      <xdr:nvSpPr>
        <xdr:cNvPr id="257" name="テキスト ボックス 256"/>
        <xdr:cNvSpPr txBox="1"/>
      </xdr:nvSpPr>
      <xdr:spPr>
        <a:xfrm>
          <a:off x="1752111" y="1619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41069</xdr:rowOff>
    </xdr:from>
    <xdr:to>
      <xdr:col>6</xdr:col>
      <xdr:colOff>38100</xdr:colOff>
      <xdr:row>96</xdr:row>
      <xdr:rowOff>142669</xdr:rowOff>
    </xdr:to>
    <xdr:sp macro="" textlink="">
      <xdr:nvSpPr>
        <xdr:cNvPr id="258" name="楕円 257"/>
        <xdr:cNvSpPr/>
      </xdr:nvSpPr>
      <xdr:spPr>
        <a:xfrm>
          <a:off x="1079500" y="1650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159196</xdr:rowOff>
    </xdr:from>
    <xdr:ext cx="534377" cy="259045"/>
    <xdr:sp macro="" textlink="">
      <xdr:nvSpPr>
        <xdr:cNvPr id="259" name="テキスト ボックス 258"/>
        <xdr:cNvSpPr txBox="1"/>
      </xdr:nvSpPr>
      <xdr:spPr>
        <a:xfrm>
          <a:off x="863111" y="1627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25400</xdr:rowOff>
    </xdr:from>
    <xdr:to>
      <xdr:col>55</xdr:col>
      <xdr:colOff>0</xdr:colOff>
      <xdr:row>38</xdr:row>
      <xdr:rowOff>34544</xdr:rowOff>
    </xdr:to>
    <xdr:cxnSp macro="">
      <xdr:nvCxnSpPr>
        <xdr:cNvPr id="286" name="直線コネクタ 285"/>
        <xdr:cNvCxnSpPr/>
      </xdr:nvCxnSpPr>
      <xdr:spPr>
        <a:xfrm flipV="1">
          <a:off x="9639300" y="65405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148158</xdr:rowOff>
    </xdr:from>
    <xdr:to>
      <xdr:col>50</xdr:col>
      <xdr:colOff>114300</xdr:colOff>
      <xdr:row>38</xdr:row>
      <xdr:rowOff>34544</xdr:rowOff>
    </xdr:to>
    <xdr:cxnSp macro="">
      <xdr:nvCxnSpPr>
        <xdr:cNvPr id="289" name="直線コネクタ 288"/>
        <xdr:cNvCxnSpPr/>
      </xdr:nvCxnSpPr>
      <xdr:spPr>
        <a:xfrm>
          <a:off x="8750300" y="6491808"/>
          <a:ext cx="889000" cy="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148158</xdr:rowOff>
    </xdr:from>
    <xdr:to>
      <xdr:col>45</xdr:col>
      <xdr:colOff>177800</xdr:colOff>
      <xdr:row>38</xdr:row>
      <xdr:rowOff>30886</xdr:rowOff>
    </xdr:to>
    <xdr:cxnSp macro="">
      <xdr:nvCxnSpPr>
        <xdr:cNvPr id="292" name="直線コネクタ 291"/>
        <xdr:cNvCxnSpPr/>
      </xdr:nvCxnSpPr>
      <xdr:spPr>
        <a:xfrm flipV="1">
          <a:off x="7861300" y="6491808"/>
          <a:ext cx="8890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4" name="テキスト ボックス 293"/>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28372</xdr:rowOff>
    </xdr:from>
    <xdr:to>
      <xdr:col>41</xdr:col>
      <xdr:colOff>50800</xdr:colOff>
      <xdr:row>38</xdr:row>
      <xdr:rowOff>30886</xdr:rowOff>
    </xdr:to>
    <xdr:cxnSp macro="">
      <xdr:nvCxnSpPr>
        <xdr:cNvPr id="295" name="直線コネクタ 294"/>
        <xdr:cNvCxnSpPr/>
      </xdr:nvCxnSpPr>
      <xdr:spPr>
        <a:xfrm>
          <a:off x="6972300" y="6543472"/>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7" name="テキスト ボックス 296"/>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299" name="テキスト ボックス 298"/>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146050</xdr:rowOff>
    </xdr:from>
    <xdr:to>
      <xdr:col>55</xdr:col>
      <xdr:colOff>50800</xdr:colOff>
      <xdr:row>38</xdr:row>
      <xdr:rowOff>76200</xdr:rowOff>
    </xdr:to>
    <xdr:sp macro="" textlink="">
      <xdr:nvSpPr>
        <xdr:cNvPr id="305" name="楕円 304"/>
        <xdr:cNvSpPr/>
      </xdr:nvSpPr>
      <xdr:spPr>
        <a:xfrm>
          <a:off x="10426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60977</xdr:rowOff>
    </xdr:from>
    <xdr:ext cx="378565" cy="259045"/>
    <xdr:sp macro="" textlink="">
      <xdr:nvSpPr>
        <xdr:cNvPr id="306" name="労働費該当値テキスト"/>
        <xdr:cNvSpPr txBox="1"/>
      </xdr:nvSpPr>
      <xdr:spPr>
        <a:xfrm>
          <a:off x="10528300" y="6404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155194</xdr:rowOff>
    </xdr:from>
    <xdr:to>
      <xdr:col>50</xdr:col>
      <xdr:colOff>165100</xdr:colOff>
      <xdr:row>38</xdr:row>
      <xdr:rowOff>85344</xdr:rowOff>
    </xdr:to>
    <xdr:sp macro="" textlink="">
      <xdr:nvSpPr>
        <xdr:cNvPr id="307" name="楕円 306"/>
        <xdr:cNvSpPr/>
      </xdr:nvSpPr>
      <xdr:spPr>
        <a:xfrm>
          <a:off x="9588500" y="649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76471</xdr:rowOff>
    </xdr:from>
    <xdr:ext cx="378565" cy="259045"/>
    <xdr:sp macro="" textlink="">
      <xdr:nvSpPr>
        <xdr:cNvPr id="308" name="テキスト ボックス 307"/>
        <xdr:cNvSpPr txBox="1"/>
      </xdr:nvSpPr>
      <xdr:spPr>
        <a:xfrm>
          <a:off x="9450017" y="6591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97358</xdr:rowOff>
    </xdr:from>
    <xdr:to>
      <xdr:col>46</xdr:col>
      <xdr:colOff>38100</xdr:colOff>
      <xdr:row>38</xdr:row>
      <xdr:rowOff>27508</xdr:rowOff>
    </xdr:to>
    <xdr:sp macro="" textlink="">
      <xdr:nvSpPr>
        <xdr:cNvPr id="309" name="楕円 308"/>
        <xdr:cNvSpPr/>
      </xdr:nvSpPr>
      <xdr:spPr>
        <a:xfrm>
          <a:off x="8699500" y="64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18635</xdr:rowOff>
    </xdr:from>
    <xdr:ext cx="378565" cy="259045"/>
    <xdr:sp macro="" textlink="">
      <xdr:nvSpPr>
        <xdr:cNvPr id="310" name="テキスト ボックス 309"/>
        <xdr:cNvSpPr txBox="1"/>
      </xdr:nvSpPr>
      <xdr:spPr>
        <a:xfrm>
          <a:off x="8561017" y="6533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151536</xdr:rowOff>
    </xdr:from>
    <xdr:to>
      <xdr:col>41</xdr:col>
      <xdr:colOff>101600</xdr:colOff>
      <xdr:row>38</xdr:row>
      <xdr:rowOff>81686</xdr:rowOff>
    </xdr:to>
    <xdr:sp macro="" textlink="">
      <xdr:nvSpPr>
        <xdr:cNvPr id="311" name="楕円 310"/>
        <xdr:cNvSpPr/>
      </xdr:nvSpPr>
      <xdr:spPr>
        <a:xfrm>
          <a:off x="7810500" y="64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72813</xdr:rowOff>
    </xdr:from>
    <xdr:ext cx="378565" cy="259045"/>
    <xdr:sp macro="" textlink="">
      <xdr:nvSpPr>
        <xdr:cNvPr id="312" name="テキスト ボックス 311"/>
        <xdr:cNvSpPr txBox="1"/>
      </xdr:nvSpPr>
      <xdr:spPr>
        <a:xfrm>
          <a:off x="7672017" y="6587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149022</xdr:rowOff>
    </xdr:from>
    <xdr:to>
      <xdr:col>36</xdr:col>
      <xdr:colOff>165100</xdr:colOff>
      <xdr:row>38</xdr:row>
      <xdr:rowOff>79172</xdr:rowOff>
    </xdr:to>
    <xdr:sp macro="" textlink="">
      <xdr:nvSpPr>
        <xdr:cNvPr id="313" name="楕円 312"/>
        <xdr:cNvSpPr/>
      </xdr:nvSpPr>
      <xdr:spPr>
        <a:xfrm>
          <a:off x="6921500" y="649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70299</xdr:rowOff>
    </xdr:from>
    <xdr:ext cx="378565" cy="259045"/>
    <xdr:sp macro="" textlink="">
      <xdr:nvSpPr>
        <xdr:cNvPr id="314" name="テキスト ボックス 313"/>
        <xdr:cNvSpPr txBox="1"/>
      </xdr:nvSpPr>
      <xdr:spPr>
        <a:xfrm>
          <a:off x="6783017" y="6585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86637</xdr:rowOff>
    </xdr:from>
    <xdr:to>
      <xdr:col>54</xdr:col>
      <xdr:colOff>189865</xdr:colOff>
      <xdr:row>58</xdr:row>
      <xdr:rowOff>102406</xdr:rowOff>
    </xdr:to>
    <xdr:cxnSp macro="">
      <xdr:nvCxnSpPr>
        <xdr:cNvPr id="336" name="直線コネクタ 335"/>
        <xdr:cNvCxnSpPr/>
      </xdr:nvCxnSpPr>
      <xdr:spPr>
        <a:xfrm flipV="1">
          <a:off x="10475595" y="9516387"/>
          <a:ext cx="1270" cy="53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106233</xdr:rowOff>
    </xdr:from>
    <xdr:ext cx="469744" cy="259045"/>
    <xdr:sp macro="" textlink="">
      <xdr:nvSpPr>
        <xdr:cNvPr id="337" name="農林水産業費最小値テキスト"/>
        <xdr:cNvSpPr txBox="1"/>
      </xdr:nvSpPr>
      <xdr:spPr>
        <a:xfrm>
          <a:off x="10528300" y="1005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102406</xdr:rowOff>
    </xdr:from>
    <xdr:to>
      <xdr:col>55</xdr:col>
      <xdr:colOff>88900</xdr:colOff>
      <xdr:row>58</xdr:row>
      <xdr:rowOff>102406</xdr:rowOff>
    </xdr:to>
    <xdr:cxnSp macro="">
      <xdr:nvCxnSpPr>
        <xdr:cNvPr id="338" name="直線コネクタ 337"/>
        <xdr:cNvCxnSpPr/>
      </xdr:nvCxnSpPr>
      <xdr:spPr>
        <a:xfrm>
          <a:off x="10388600" y="100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33314</xdr:rowOff>
    </xdr:from>
    <xdr:ext cx="599010" cy="259045"/>
    <xdr:sp macro="" textlink="">
      <xdr:nvSpPr>
        <xdr:cNvPr id="339" name="農林水産業費最大値テキスト"/>
        <xdr:cNvSpPr txBox="1"/>
      </xdr:nvSpPr>
      <xdr:spPr>
        <a:xfrm>
          <a:off x="10528300" y="92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55</xdr:row>
      <xdr:rowOff>86637</xdr:rowOff>
    </xdr:from>
    <xdr:to>
      <xdr:col>55</xdr:col>
      <xdr:colOff>88900</xdr:colOff>
      <xdr:row>55</xdr:row>
      <xdr:rowOff>86637</xdr:rowOff>
    </xdr:to>
    <xdr:cxnSp macro="">
      <xdr:nvCxnSpPr>
        <xdr:cNvPr id="340" name="直線コネクタ 339"/>
        <xdr:cNvCxnSpPr/>
      </xdr:nvCxnSpPr>
      <xdr:spPr>
        <a:xfrm>
          <a:off x="10388600" y="951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123712</xdr:rowOff>
    </xdr:from>
    <xdr:to>
      <xdr:col>55</xdr:col>
      <xdr:colOff>0</xdr:colOff>
      <xdr:row>55</xdr:row>
      <xdr:rowOff>86637</xdr:rowOff>
    </xdr:to>
    <xdr:cxnSp macro="">
      <xdr:nvCxnSpPr>
        <xdr:cNvPr id="341" name="直線コネクタ 340"/>
        <xdr:cNvCxnSpPr/>
      </xdr:nvCxnSpPr>
      <xdr:spPr>
        <a:xfrm>
          <a:off x="9639300" y="8867662"/>
          <a:ext cx="838200" cy="64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59623</xdr:rowOff>
    </xdr:from>
    <xdr:ext cx="534377" cy="259045"/>
    <xdr:sp macro="" textlink="">
      <xdr:nvSpPr>
        <xdr:cNvPr id="342" name="農林水産業費平均値テキスト"/>
        <xdr:cNvSpPr txBox="1"/>
      </xdr:nvSpPr>
      <xdr:spPr>
        <a:xfrm>
          <a:off x="10528300" y="9832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81196</xdr:rowOff>
    </xdr:from>
    <xdr:to>
      <xdr:col>55</xdr:col>
      <xdr:colOff>50800</xdr:colOff>
      <xdr:row>58</xdr:row>
      <xdr:rowOff>11346</xdr:rowOff>
    </xdr:to>
    <xdr:sp macro="" textlink="">
      <xdr:nvSpPr>
        <xdr:cNvPr id="343" name="フローチャート: 判断 342"/>
        <xdr:cNvSpPr/>
      </xdr:nvSpPr>
      <xdr:spPr>
        <a:xfrm>
          <a:off x="10426700" y="985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123712</xdr:rowOff>
    </xdr:from>
    <xdr:to>
      <xdr:col>50</xdr:col>
      <xdr:colOff>114300</xdr:colOff>
      <xdr:row>55</xdr:row>
      <xdr:rowOff>138681</xdr:rowOff>
    </xdr:to>
    <xdr:cxnSp macro="">
      <xdr:nvCxnSpPr>
        <xdr:cNvPr id="344" name="直線コネクタ 343"/>
        <xdr:cNvCxnSpPr/>
      </xdr:nvCxnSpPr>
      <xdr:spPr>
        <a:xfrm flipV="1">
          <a:off x="8750300" y="8867662"/>
          <a:ext cx="889000" cy="70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85288</xdr:rowOff>
    </xdr:from>
    <xdr:to>
      <xdr:col>50</xdr:col>
      <xdr:colOff>165100</xdr:colOff>
      <xdr:row>58</xdr:row>
      <xdr:rowOff>15438</xdr:rowOff>
    </xdr:to>
    <xdr:sp macro="" textlink="">
      <xdr:nvSpPr>
        <xdr:cNvPr id="345" name="フローチャート: 判断 344"/>
        <xdr:cNvSpPr/>
      </xdr:nvSpPr>
      <xdr:spPr>
        <a:xfrm>
          <a:off x="95885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6565</xdr:rowOff>
    </xdr:from>
    <xdr:ext cx="534377" cy="259045"/>
    <xdr:sp macro="" textlink="">
      <xdr:nvSpPr>
        <xdr:cNvPr id="346" name="テキスト ボックス 345"/>
        <xdr:cNvSpPr txBox="1"/>
      </xdr:nvSpPr>
      <xdr:spPr>
        <a:xfrm>
          <a:off x="9372111" y="995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81878</xdr:rowOff>
    </xdr:from>
    <xdr:to>
      <xdr:col>45</xdr:col>
      <xdr:colOff>177800</xdr:colOff>
      <xdr:row>55</xdr:row>
      <xdr:rowOff>138681</xdr:rowOff>
    </xdr:to>
    <xdr:cxnSp macro="">
      <xdr:nvCxnSpPr>
        <xdr:cNvPr id="347" name="直線コネクタ 346"/>
        <xdr:cNvCxnSpPr/>
      </xdr:nvCxnSpPr>
      <xdr:spPr>
        <a:xfrm>
          <a:off x="7861300" y="9511628"/>
          <a:ext cx="889000" cy="5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98588</xdr:rowOff>
    </xdr:from>
    <xdr:to>
      <xdr:col>46</xdr:col>
      <xdr:colOff>38100</xdr:colOff>
      <xdr:row>58</xdr:row>
      <xdr:rowOff>28738</xdr:rowOff>
    </xdr:to>
    <xdr:sp macro="" textlink="">
      <xdr:nvSpPr>
        <xdr:cNvPr id="348" name="フローチャート: 判断 347"/>
        <xdr:cNvSpPr/>
      </xdr:nvSpPr>
      <xdr:spPr>
        <a:xfrm>
          <a:off x="8699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19865</xdr:rowOff>
    </xdr:from>
    <xdr:ext cx="534377" cy="259045"/>
    <xdr:sp macro="" textlink="">
      <xdr:nvSpPr>
        <xdr:cNvPr id="349" name="テキスト ボックス 348"/>
        <xdr:cNvSpPr txBox="1"/>
      </xdr:nvSpPr>
      <xdr:spPr>
        <a:xfrm>
          <a:off x="8483111" y="996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81878</xdr:rowOff>
    </xdr:from>
    <xdr:to>
      <xdr:col>41</xdr:col>
      <xdr:colOff>50800</xdr:colOff>
      <xdr:row>56</xdr:row>
      <xdr:rowOff>5699</xdr:rowOff>
    </xdr:to>
    <xdr:cxnSp macro="">
      <xdr:nvCxnSpPr>
        <xdr:cNvPr id="350" name="直線コネクタ 349"/>
        <xdr:cNvCxnSpPr/>
      </xdr:nvCxnSpPr>
      <xdr:spPr>
        <a:xfrm flipV="1">
          <a:off x="6972300" y="9511628"/>
          <a:ext cx="889000" cy="9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95228</xdr:rowOff>
    </xdr:from>
    <xdr:to>
      <xdr:col>41</xdr:col>
      <xdr:colOff>101600</xdr:colOff>
      <xdr:row>58</xdr:row>
      <xdr:rowOff>25378</xdr:rowOff>
    </xdr:to>
    <xdr:sp macro="" textlink="">
      <xdr:nvSpPr>
        <xdr:cNvPr id="351" name="フローチャート: 判断 350"/>
        <xdr:cNvSpPr/>
      </xdr:nvSpPr>
      <xdr:spPr>
        <a:xfrm>
          <a:off x="7810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16505</xdr:rowOff>
    </xdr:from>
    <xdr:ext cx="534377" cy="259045"/>
    <xdr:sp macro="" textlink="">
      <xdr:nvSpPr>
        <xdr:cNvPr id="352" name="テキスト ボックス 351"/>
        <xdr:cNvSpPr txBox="1"/>
      </xdr:nvSpPr>
      <xdr:spPr>
        <a:xfrm>
          <a:off x="7594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98853</xdr:rowOff>
    </xdr:from>
    <xdr:to>
      <xdr:col>36</xdr:col>
      <xdr:colOff>165100</xdr:colOff>
      <xdr:row>58</xdr:row>
      <xdr:rowOff>29003</xdr:rowOff>
    </xdr:to>
    <xdr:sp macro="" textlink="">
      <xdr:nvSpPr>
        <xdr:cNvPr id="353" name="フローチャート: 判断 352"/>
        <xdr:cNvSpPr/>
      </xdr:nvSpPr>
      <xdr:spPr>
        <a:xfrm>
          <a:off x="6921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20130</xdr:rowOff>
    </xdr:from>
    <xdr:ext cx="534377" cy="259045"/>
    <xdr:sp macro="" textlink="">
      <xdr:nvSpPr>
        <xdr:cNvPr id="354" name="テキスト ボックス 353"/>
        <xdr:cNvSpPr txBox="1"/>
      </xdr:nvSpPr>
      <xdr:spPr>
        <a:xfrm>
          <a:off x="6705111" y="99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35837</xdr:rowOff>
    </xdr:from>
    <xdr:to>
      <xdr:col>55</xdr:col>
      <xdr:colOff>50800</xdr:colOff>
      <xdr:row>55</xdr:row>
      <xdr:rowOff>137437</xdr:rowOff>
    </xdr:to>
    <xdr:sp macro="" textlink="">
      <xdr:nvSpPr>
        <xdr:cNvPr id="360" name="楕円 359"/>
        <xdr:cNvSpPr/>
      </xdr:nvSpPr>
      <xdr:spPr>
        <a:xfrm>
          <a:off x="10426700" y="946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160314</xdr:rowOff>
    </xdr:from>
    <xdr:ext cx="599010" cy="259045"/>
    <xdr:sp macro="" textlink="">
      <xdr:nvSpPr>
        <xdr:cNvPr id="361" name="農林水産業費該当値テキスト"/>
        <xdr:cNvSpPr txBox="1"/>
      </xdr:nvSpPr>
      <xdr:spPr>
        <a:xfrm>
          <a:off x="10528300" y="9418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72912</xdr:rowOff>
    </xdr:from>
    <xdr:to>
      <xdr:col>50</xdr:col>
      <xdr:colOff>165100</xdr:colOff>
      <xdr:row>52</xdr:row>
      <xdr:rowOff>3062</xdr:rowOff>
    </xdr:to>
    <xdr:sp macro="" textlink="">
      <xdr:nvSpPr>
        <xdr:cNvPr id="362" name="楕円 361"/>
        <xdr:cNvSpPr/>
      </xdr:nvSpPr>
      <xdr:spPr>
        <a:xfrm>
          <a:off x="9588500" y="881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19589</xdr:rowOff>
    </xdr:from>
    <xdr:ext cx="599010" cy="259045"/>
    <xdr:sp macro="" textlink="">
      <xdr:nvSpPr>
        <xdr:cNvPr id="363" name="テキスト ボックス 362"/>
        <xdr:cNvSpPr txBox="1"/>
      </xdr:nvSpPr>
      <xdr:spPr>
        <a:xfrm>
          <a:off x="9339795" y="8592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87881</xdr:rowOff>
    </xdr:from>
    <xdr:to>
      <xdr:col>46</xdr:col>
      <xdr:colOff>38100</xdr:colOff>
      <xdr:row>56</xdr:row>
      <xdr:rowOff>18031</xdr:rowOff>
    </xdr:to>
    <xdr:sp macro="" textlink="">
      <xdr:nvSpPr>
        <xdr:cNvPr id="364" name="楕円 363"/>
        <xdr:cNvSpPr/>
      </xdr:nvSpPr>
      <xdr:spPr>
        <a:xfrm>
          <a:off x="8699500" y="951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34558</xdr:rowOff>
    </xdr:from>
    <xdr:ext cx="599010" cy="259045"/>
    <xdr:sp macro="" textlink="">
      <xdr:nvSpPr>
        <xdr:cNvPr id="365" name="テキスト ボックス 364"/>
        <xdr:cNvSpPr txBox="1"/>
      </xdr:nvSpPr>
      <xdr:spPr>
        <a:xfrm>
          <a:off x="8450795" y="9292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31078</xdr:rowOff>
    </xdr:from>
    <xdr:to>
      <xdr:col>41</xdr:col>
      <xdr:colOff>101600</xdr:colOff>
      <xdr:row>55</xdr:row>
      <xdr:rowOff>132678</xdr:rowOff>
    </xdr:to>
    <xdr:sp macro="" textlink="">
      <xdr:nvSpPr>
        <xdr:cNvPr id="366" name="楕円 365"/>
        <xdr:cNvSpPr/>
      </xdr:nvSpPr>
      <xdr:spPr>
        <a:xfrm>
          <a:off x="7810500" y="946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149205</xdr:rowOff>
    </xdr:from>
    <xdr:ext cx="599010" cy="259045"/>
    <xdr:sp macro="" textlink="">
      <xdr:nvSpPr>
        <xdr:cNvPr id="367" name="テキスト ボックス 366"/>
        <xdr:cNvSpPr txBox="1"/>
      </xdr:nvSpPr>
      <xdr:spPr>
        <a:xfrm>
          <a:off x="7561795" y="9236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126349</xdr:rowOff>
    </xdr:from>
    <xdr:to>
      <xdr:col>36</xdr:col>
      <xdr:colOff>165100</xdr:colOff>
      <xdr:row>56</xdr:row>
      <xdr:rowOff>56499</xdr:rowOff>
    </xdr:to>
    <xdr:sp macro="" textlink="">
      <xdr:nvSpPr>
        <xdr:cNvPr id="368" name="楕円 367"/>
        <xdr:cNvSpPr/>
      </xdr:nvSpPr>
      <xdr:spPr>
        <a:xfrm>
          <a:off x="6921500" y="955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73026</xdr:rowOff>
    </xdr:from>
    <xdr:ext cx="599010" cy="259045"/>
    <xdr:sp macro="" textlink="">
      <xdr:nvSpPr>
        <xdr:cNvPr id="369" name="テキスト ボックス 368"/>
        <xdr:cNvSpPr txBox="1"/>
      </xdr:nvSpPr>
      <xdr:spPr>
        <a:xfrm>
          <a:off x="6672795" y="933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1" name="直線コネクタ 390"/>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2" name="商工費最小値テキスト"/>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3" name="直線コネクタ 392"/>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4" name="商工費最大値テキスト"/>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5" name="直線コネクタ 394"/>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152310</xdr:rowOff>
    </xdr:from>
    <xdr:to>
      <xdr:col>55</xdr:col>
      <xdr:colOff>0</xdr:colOff>
      <xdr:row>77</xdr:row>
      <xdr:rowOff>154933</xdr:rowOff>
    </xdr:to>
    <xdr:cxnSp macro="">
      <xdr:nvCxnSpPr>
        <xdr:cNvPr id="396" name="直線コネクタ 395"/>
        <xdr:cNvCxnSpPr/>
      </xdr:nvCxnSpPr>
      <xdr:spPr>
        <a:xfrm>
          <a:off x="9639300" y="13353960"/>
          <a:ext cx="838200" cy="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97603</xdr:rowOff>
    </xdr:from>
    <xdr:ext cx="534377" cy="259045"/>
    <xdr:sp macro="" textlink="">
      <xdr:nvSpPr>
        <xdr:cNvPr id="397" name="商工費平均値テキスト"/>
        <xdr:cNvSpPr txBox="1"/>
      </xdr:nvSpPr>
      <xdr:spPr>
        <a:xfrm>
          <a:off x="10528300" y="13299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398" name="フローチャート: 判断 397"/>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152310</xdr:rowOff>
    </xdr:from>
    <xdr:to>
      <xdr:col>50</xdr:col>
      <xdr:colOff>114300</xdr:colOff>
      <xdr:row>77</xdr:row>
      <xdr:rowOff>152908</xdr:rowOff>
    </xdr:to>
    <xdr:cxnSp macro="">
      <xdr:nvCxnSpPr>
        <xdr:cNvPr id="399" name="直線コネクタ 398"/>
        <xdr:cNvCxnSpPr/>
      </xdr:nvCxnSpPr>
      <xdr:spPr>
        <a:xfrm flipV="1">
          <a:off x="8750300" y="13353960"/>
          <a:ext cx="889000" cy="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0" name="フローチャート: 判断 399"/>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33293</xdr:rowOff>
    </xdr:from>
    <xdr:ext cx="534377" cy="259045"/>
    <xdr:sp macro="" textlink="">
      <xdr:nvSpPr>
        <xdr:cNvPr id="401" name="テキスト ボックス 400"/>
        <xdr:cNvSpPr txBox="1"/>
      </xdr:nvSpPr>
      <xdr:spPr>
        <a:xfrm>
          <a:off x="9372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152908</xdr:rowOff>
    </xdr:from>
    <xdr:to>
      <xdr:col>45</xdr:col>
      <xdr:colOff>177800</xdr:colOff>
      <xdr:row>78</xdr:row>
      <xdr:rowOff>37836</xdr:rowOff>
    </xdr:to>
    <xdr:cxnSp macro="">
      <xdr:nvCxnSpPr>
        <xdr:cNvPr id="402" name="直線コネクタ 401"/>
        <xdr:cNvCxnSpPr/>
      </xdr:nvCxnSpPr>
      <xdr:spPr>
        <a:xfrm flipV="1">
          <a:off x="7861300" y="13354558"/>
          <a:ext cx="889000" cy="5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3" name="フローチャート: 判断 402"/>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82625</xdr:rowOff>
    </xdr:from>
    <xdr:ext cx="534377" cy="259045"/>
    <xdr:sp macro="" textlink="">
      <xdr:nvSpPr>
        <xdr:cNvPr id="404" name="テキスト ボックス 403"/>
        <xdr:cNvSpPr txBox="1"/>
      </xdr:nvSpPr>
      <xdr:spPr>
        <a:xfrm>
          <a:off x="8483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34370</xdr:rowOff>
    </xdr:from>
    <xdr:to>
      <xdr:col>41</xdr:col>
      <xdr:colOff>50800</xdr:colOff>
      <xdr:row>78</xdr:row>
      <xdr:rowOff>37836</xdr:rowOff>
    </xdr:to>
    <xdr:cxnSp macro="">
      <xdr:nvCxnSpPr>
        <xdr:cNvPr id="405" name="直線コネクタ 404"/>
        <xdr:cNvCxnSpPr/>
      </xdr:nvCxnSpPr>
      <xdr:spPr>
        <a:xfrm>
          <a:off x="6972300" y="13407470"/>
          <a:ext cx="889000" cy="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6" name="フローチャート: 判断 405"/>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94150</xdr:rowOff>
    </xdr:from>
    <xdr:ext cx="534377" cy="259045"/>
    <xdr:sp macro="" textlink="">
      <xdr:nvSpPr>
        <xdr:cNvPr id="407" name="テキスト ボックス 406"/>
        <xdr:cNvSpPr txBox="1"/>
      </xdr:nvSpPr>
      <xdr:spPr>
        <a:xfrm>
          <a:off x="7594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08" name="フローチャート: 判断 407"/>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95468</xdr:rowOff>
    </xdr:from>
    <xdr:ext cx="534377" cy="259045"/>
    <xdr:sp macro="" textlink="">
      <xdr:nvSpPr>
        <xdr:cNvPr id="409" name="テキスト ボックス 408"/>
        <xdr:cNvSpPr txBox="1"/>
      </xdr:nvSpPr>
      <xdr:spPr>
        <a:xfrm>
          <a:off x="6705111" y="134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104133</xdr:rowOff>
    </xdr:from>
    <xdr:to>
      <xdr:col>55</xdr:col>
      <xdr:colOff>50800</xdr:colOff>
      <xdr:row>78</xdr:row>
      <xdr:rowOff>34283</xdr:rowOff>
    </xdr:to>
    <xdr:sp macro="" textlink="">
      <xdr:nvSpPr>
        <xdr:cNvPr id="415" name="楕円 414"/>
        <xdr:cNvSpPr/>
      </xdr:nvSpPr>
      <xdr:spPr>
        <a:xfrm>
          <a:off x="10426700" y="1330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127010</xdr:rowOff>
    </xdr:from>
    <xdr:ext cx="534377" cy="259045"/>
    <xdr:sp macro="" textlink="">
      <xdr:nvSpPr>
        <xdr:cNvPr id="416" name="商工費該当値テキスト"/>
        <xdr:cNvSpPr txBox="1"/>
      </xdr:nvSpPr>
      <xdr:spPr>
        <a:xfrm>
          <a:off x="10528300" y="1315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101510</xdr:rowOff>
    </xdr:from>
    <xdr:to>
      <xdr:col>50</xdr:col>
      <xdr:colOff>165100</xdr:colOff>
      <xdr:row>78</xdr:row>
      <xdr:rowOff>31660</xdr:rowOff>
    </xdr:to>
    <xdr:sp macro="" textlink="">
      <xdr:nvSpPr>
        <xdr:cNvPr id="417" name="楕円 416"/>
        <xdr:cNvSpPr/>
      </xdr:nvSpPr>
      <xdr:spPr>
        <a:xfrm>
          <a:off x="9588500" y="1330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48187</xdr:rowOff>
    </xdr:from>
    <xdr:ext cx="534377" cy="259045"/>
    <xdr:sp macro="" textlink="">
      <xdr:nvSpPr>
        <xdr:cNvPr id="418" name="テキスト ボックス 417"/>
        <xdr:cNvSpPr txBox="1"/>
      </xdr:nvSpPr>
      <xdr:spPr>
        <a:xfrm>
          <a:off x="9372111" y="1307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102108</xdr:rowOff>
    </xdr:from>
    <xdr:to>
      <xdr:col>46</xdr:col>
      <xdr:colOff>38100</xdr:colOff>
      <xdr:row>78</xdr:row>
      <xdr:rowOff>32258</xdr:rowOff>
    </xdr:to>
    <xdr:sp macro="" textlink="">
      <xdr:nvSpPr>
        <xdr:cNvPr id="419" name="楕円 418"/>
        <xdr:cNvSpPr/>
      </xdr:nvSpPr>
      <xdr:spPr>
        <a:xfrm>
          <a:off x="8699500" y="1330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48785</xdr:rowOff>
    </xdr:from>
    <xdr:ext cx="534377" cy="259045"/>
    <xdr:sp macro="" textlink="">
      <xdr:nvSpPr>
        <xdr:cNvPr id="420" name="テキスト ボックス 419"/>
        <xdr:cNvSpPr txBox="1"/>
      </xdr:nvSpPr>
      <xdr:spPr>
        <a:xfrm>
          <a:off x="8483111" y="1307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158486</xdr:rowOff>
    </xdr:from>
    <xdr:to>
      <xdr:col>41</xdr:col>
      <xdr:colOff>101600</xdr:colOff>
      <xdr:row>78</xdr:row>
      <xdr:rowOff>88636</xdr:rowOff>
    </xdr:to>
    <xdr:sp macro="" textlink="">
      <xdr:nvSpPr>
        <xdr:cNvPr id="421" name="楕円 420"/>
        <xdr:cNvSpPr/>
      </xdr:nvSpPr>
      <xdr:spPr>
        <a:xfrm>
          <a:off x="7810500" y="1336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105163</xdr:rowOff>
    </xdr:from>
    <xdr:ext cx="534377" cy="259045"/>
    <xdr:sp macro="" textlink="">
      <xdr:nvSpPr>
        <xdr:cNvPr id="422" name="テキスト ボックス 421"/>
        <xdr:cNvSpPr txBox="1"/>
      </xdr:nvSpPr>
      <xdr:spPr>
        <a:xfrm>
          <a:off x="7594111" y="1313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155020</xdr:rowOff>
    </xdr:from>
    <xdr:to>
      <xdr:col>36</xdr:col>
      <xdr:colOff>165100</xdr:colOff>
      <xdr:row>78</xdr:row>
      <xdr:rowOff>85170</xdr:rowOff>
    </xdr:to>
    <xdr:sp macro="" textlink="">
      <xdr:nvSpPr>
        <xdr:cNvPr id="423" name="楕円 422"/>
        <xdr:cNvSpPr/>
      </xdr:nvSpPr>
      <xdr:spPr>
        <a:xfrm>
          <a:off x="6921500" y="1335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101697</xdr:rowOff>
    </xdr:from>
    <xdr:ext cx="534377" cy="259045"/>
    <xdr:sp macro="" textlink="">
      <xdr:nvSpPr>
        <xdr:cNvPr id="424" name="テキスト ボックス 423"/>
        <xdr:cNvSpPr txBox="1"/>
      </xdr:nvSpPr>
      <xdr:spPr>
        <a:xfrm>
          <a:off x="6705111" y="131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6" name="直線コネクタ 445"/>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7" name="土木費最小値テキスト"/>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48" name="直線コネクタ 447"/>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49" name="土木費最大値テキスト"/>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0" name="直線コネクタ 449"/>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170689</xdr:rowOff>
    </xdr:from>
    <xdr:to>
      <xdr:col>55</xdr:col>
      <xdr:colOff>0</xdr:colOff>
      <xdr:row>97</xdr:row>
      <xdr:rowOff>94095</xdr:rowOff>
    </xdr:to>
    <xdr:cxnSp macro="">
      <xdr:nvCxnSpPr>
        <xdr:cNvPr id="451" name="直線コネクタ 450"/>
        <xdr:cNvCxnSpPr/>
      </xdr:nvCxnSpPr>
      <xdr:spPr>
        <a:xfrm flipV="1">
          <a:off x="9639300" y="16629889"/>
          <a:ext cx="838200" cy="9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113471</xdr:rowOff>
    </xdr:from>
    <xdr:ext cx="534377" cy="259045"/>
    <xdr:sp macro="" textlink="">
      <xdr:nvSpPr>
        <xdr:cNvPr id="452" name="土木費平均値テキスト"/>
        <xdr:cNvSpPr txBox="1"/>
      </xdr:nvSpPr>
      <xdr:spPr>
        <a:xfrm>
          <a:off x="10528300" y="16572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3" name="フローチャート: 判断 452"/>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25766</xdr:rowOff>
    </xdr:from>
    <xdr:to>
      <xdr:col>50</xdr:col>
      <xdr:colOff>114300</xdr:colOff>
      <xdr:row>97</xdr:row>
      <xdr:rowOff>94095</xdr:rowOff>
    </xdr:to>
    <xdr:cxnSp macro="">
      <xdr:nvCxnSpPr>
        <xdr:cNvPr id="454" name="直線コネクタ 453"/>
        <xdr:cNvCxnSpPr/>
      </xdr:nvCxnSpPr>
      <xdr:spPr>
        <a:xfrm>
          <a:off x="8750300" y="16656416"/>
          <a:ext cx="889000" cy="6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5" name="フローチャート: 判断 454"/>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105757</xdr:rowOff>
    </xdr:from>
    <xdr:ext cx="534377" cy="259045"/>
    <xdr:sp macro="" textlink="">
      <xdr:nvSpPr>
        <xdr:cNvPr id="456" name="テキスト ボックス 455"/>
        <xdr:cNvSpPr txBox="1"/>
      </xdr:nvSpPr>
      <xdr:spPr>
        <a:xfrm>
          <a:off x="9372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151222</xdr:rowOff>
    </xdr:from>
    <xdr:to>
      <xdr:col>45</xdr:col>
      <xdr:colOff>177800</xdr:colOff>
      <xdr:row>97</xdr:row>
      <xdr:rowOff>25766</xdr:rowOff>
    </xdr:to>
    <xdr:cxnSp macro="">
      <xdr:nvCxnSpPr>
        <xdr:cNvPr id="457" name="直線コネクタ 456"/>
        <xdr:cNvCxnSpPr/>
      </xdr:nvCxnSpPr>
      <xdr:spPr>
        <a:xfrm>
          <a:off x="7861300" y="16610422"/>
          <a:ext cx="889000" cy="4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58" name="フローチャート: 判断 457"/>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104419</xdr:rowOff>
    </xdr:from>
    <xdr:ext cx="534377" cy="259045"/>
    <xdr:sp macro="" textlink="">
      <xdr:nvSpPr>
        <xdr:cNvPr id="459" name="テキスト ボックス 458"/>
        <xdr:cNvSpPr txBox="1"/>
      </xdr:nvSpPr>
      <xdr:spPr>
        <a:xfrm>
          <a:off x="8483111" y="1673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151222</xdr:rowOff>
    </xdr:from>
    <xdr:to>
      <xdr:col>41</xdr:col>
      <xdr:colOff>50800</xdr:colOff>
      <xdr:row>97</xdr:row>
      <xdr:rowOff>30260</xdr:rowOff>
    </xdr:to>
    <xdr:cxnSp macro="">
      <xdr:nvCxnSpPr>
        <xdr:cNvPr id="460" name="直線コネクタ 459"/>
        <xdr:cNvCxnSpPr/>
      </xdr:nvCxnSpPr>
      <xdr:spPr>
        <a:xfrm flipV="1">
          <a:off x="6972300" y="16610422"/>
          <a:ext cx="889000" cy="5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1" name="フローチャート: 判断 460"/>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99815</xdr:rowOff>
    </xdr:from>
    <xdr:ext cx="534377" cy="259045"/>
    <xdr:sp macro="" textlink="">
      <xdr:nvSpPr>
        <xdr:cNvPr id="462" name="テキスト ボックス 461"/>
        <xdr:cNvSpPr txBox="1"/>
      </xdr:nvSpPr>
      <xdr:spPr>
        <a:xfrm>
          <a:off x="7594111" y="1673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3" name="フローチャート: 判断 462"/>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97727</xdr:rowOff>
    </xdr:from>
    <xdr:ext cx="534377" cy="259045"/>
    <xdr:sp macro="" textlink="">
      <xdr:nvSpPr>
        <xdr:cNvPr id="464" name="テキスト ボックス 463"/>
        <xdr:cNvSpPr txBox="1"/>
      </xdr:nvSpPr>
      <xdr:spPr>
        <a:xfrm>
          <a:off x="6705111" y="167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119889</xdr:rowOff>
    </xdr:from>
    <xdr:to>
      <xdr:col>55</xdr:col>
      <xdr:colOff>50800</xdr:colOff>
      <xdr:row>97</xdr:row>
      <xdr:rowOff>50039</xdr:rowOff>
    </xdr:to>
    <xdr:sp macro="" textlink="">
      <xdr:nvSpPr>
        <xdr:cNvPr id="470" name="楕円 469"/>
        <xdr:cNvSpPr/>
      </xdr:nvSpPr>
      <xdr:spPr>
        <a:xfrm>
          <a:off x="10426700" y="1657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142766</xdr:rowOff>
    </xdr:from>
    <xdr:ext cx="534377" cy="259045"/>
    <xdr:sp macro="" textlink="">
      <xdr:nvSpPr>
        <xdr:cNvPr id="471" name="土木費該当値テキスト"/>
        <xdr:cNvSpPr txBox="1"/>
      </xdr:nvSpPr>
      <xdr:spPr>
        <a:xfrm>
          <a:off x="10528300" y="1643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43295</xdr:rowOff>
    </xdr:from>
    <xdr:to>
      <xdr:col>50</xdr:col>
      <xdr:colOff>165100</xdr:colOff>
      <xdr:row>97</xdr:row>
      <xdr:rowOff>144895</xdr:rowOff>
    </xdr:to>
    <xdr:sp macro="" textlink="">
      <xdr:nvSpPr>
        <xdr:cNvPr id="472" name="楕円 471"/>
        <xdr:cNvSpPr/>
      </xdr:nvSpPr>
      <xdr:spPr>
        <a:xfrm>
          <a:off x="9588500" y="1667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136022</xdr:rowOff>
    </xdr:from>
    <xdr:ext cx="534377" cy="259045"/>
    <xdr:sp macro="" textlink="">
      <xdr:nvSpPr>
        <xdr:cNvPr id="473" name="テキスト ボックス 472"/>
        <xdr:cNvSpPr txBox="1"/>
      </xdr:nvSpPr>
      <xdr:spPr>
        <a:xfrm>
          <a:off x="9372111" y="1676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146416</xdr:rowOff>
    </xdr:from>
    <xdr:to>
      <xdr:col>46</xdr:col>
      <xdr:colOff>38100</xdr:colOff>
      <xdr:row>97</xdr:row>
      <xdr:rowOff>76566</xdr:rowOff>
    </xdr:to>
    <xdr:sp macro="" textlink="">
      <xdr:nvSpPr>
        <xdr:cNvPr id="474" name="楕円 473"/>
        <xdr:cNvSpPr/>
      </xdr:nvSpPr>
      <xdr:spPr>
        <a:xfrm>
          <a:off x="8699500" y="1660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93093</xdr:rowOff>
    </xdr:from>
    <xdr:ext cx="534377" cy="259045"/>
    <xdr:sp macro="" textlink="">
      <xdr:nvSpPr>
        <xdr:cNvPr id="475" name="テキスト ボックス 474"/>
        <xdr:cNvSpPr txBox="1"/>
      </xdr:nvSpPr>
      <xdr:spPr>
        <a:xfrm>
          <a:off x="8483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100422</xdr:rowOff>
    </xdr:from>
    <xdr:to>
      <xdr:col>41</xdr:col>
      <xdr:colOff>101600</xdr:colOff>
      <xdr:row>97</xdr:row>
      <xdr:rowOff>30572</xdr:rowOff>
    </xdr:to>
    <xdr:sp macro="" textlink="">
      <xdr:nvSpPr>
        <xdr:cNvPr id="476" name="楕円 475"/>
        <xdr:cNvSpPr/>
      </xdr:nvSpPr>
      <xdr:spPr>
        <a:xfrm>
          <a:off x="7810500" y="1655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47099</xdr:rowOff>
    </xdr:from>
    <xdr:ext cx="534377" cy="259045"/>
    <xdr:sp macro="" textlink="">
      <xdr:nvSpPr>
        <xdr:cNvPr id="477" name="テキスト ボックス 476"/>
        <xdr:cNvSpPr txBox="1"/>
      </xdr:nvSpPr>
      <xdr:spPr>
        <a:xfrm>
          <a:off x="7594111" y="1633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150910</xdr:rowOff>
    </xdr:from>
    <xdr:to>
      <xdr:col>36</xdr:col>
      <xdr:colOff>165100</xdr:colOff>
      <xdr:row>97</xdr:row>
      <xdr:rowOff>81060</xdr:rowOff>
    </xdr:to>
    <xdr:sp macro="" textlink="">
      <xdr:nvSpPr>
        <xdr:cNvPr id="478" name="楕円 477"/>
        <xdr:cNvSpPr/>
      </xdr:nvSpPr>
      <xdr:spPr>
        <a:xfrm>
          <a:off x="6921500" y="1661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97587</xdr:rowOff>
    </xdr:from>
    <xdr:ext cx="534377" cy="259045"/>
    <xdr:sp macro="" textlink="">
      <xdr:nvSpPr>
        <xdr:cNvPr id="479" name="テキスト ボックス 478"/>
        <xdr:cNvSpPr txBox="1"/>
      </xdr:nvSpPr>
      <xdr:spPr>
        <a:xfrm>
          <a:off x="6705111" y="1638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9" name="テキスト ボックス 49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3" name="直線コネクタ 502"/>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4" name="消防費最小値テキスト"/>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5" name="直線コネクタ 504"/>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6" name="消防費最大値テキスト"/>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7" name="直線コネクタ 506"/>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147815</xdr:rowOff>
    </xdr:from>
    <xdr:to>
      <xdr:col>85</xdr:col>
      <xdr:colOff>127000</xdr:colOff>
      <xdr:row>36</xdr:row>
      <xdr:rowOff>22314</xdr:rowOff>
    </xdr:to>
    <xdr:cxnSp macro="">
      <xdr:nvCxnSpPr>
        <xdr:cNvPr id="508" name="直線コネクタ 507"/>
        <xdr:cNvCxnSpPr/>
      </xdr:nvCxnSpPr>
      <xdr:spPr>
        <a:xfrm>
          <a:off x="15481300" y="6148565"/>
          <a:ext cx="8382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145394</xdr:rowOff>
    </xdr:from>
    <xdr:ext cx="534377" cy="259045"/>
    <xdr:sp macro="" textlink="">
      <xdr:nvSpPr>
        <xdr:cNvPr id="509" name="消防費平均値テキスト"/>
        <xdr:cNvSpPr txBox="1"/>
      </xdr:nvSpPr>
      <xdr:spPr>
        <a:xfrm>
          <a:off x="16370300" y="6146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0" name="フローチャート: 判断 509"/>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147815</xdr:rowOff>
    </xdr:from>
    <xdr:to>
      <xdr:col>81</xdr:col>
      <xdr:colOff>50800</xdr:colOff>
      <xdr:row>35</xdr:row>
      <xdr:rowOff>156521</xdr:rowOff>
    </xdr:to>
    <xdr:cxnSp macro="">
      <xdr:nvCxnSpPr>
        <xdr:cNvPr id="511" name="直線コネクタ 510"/>
        <xdr:cNvCxnSpPr/>
      </xdr:nvCxnSpPr>
      <xdr:spPr>
        <a:xfrm flipV="1">
          <a:off x="14592300" y="6148565"/>
          <a:ext cx="889000" cy="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2" name="フローチャート: 判断 511"/>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78014</xdr:rowOff>
    </xdr:from>
    <xdr:ext cx="534377" cy="259045"/>
    <xdr:sp macro="" textlink="">
      <xdr:nvSpPr>
        <xdr:cNvPr id="513" name="テキスト ボックス 512"/>
        <xdr:cNvSpPr txBox="1"/>
      </xdr:nvSpPr>
      <xdr:spPr>
        <a:xfrm>
          <a:off x="15214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156521</xdr:rowOff>
    </xdr:from>
    <xdr:to>
      <xdr:col>76</xdr:col>
      <xdr:colOff>114300</xdr:colOff>
      <xdr:row>36</xdr:row>
      <xdr:rowOff>13322</xdr:rowOff>
    </xdr:to>
    <xdr:cxnSp macro="">
      <xdr:nvCxnSpPr>
        <xdr:cNvPr id="514" name="直線コネクタ 513"/>
        <xdr:cNvCxnSpPr/>
      </xdr:nvCxnSpPr>
      <xdr:spPr>
        <a:xfrm flipV="1">
          <a:off x="13703300" y="6157271"/>
          <a:ext cx="889000" cy="2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5" name="フローチャート: 判断 514"/>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126115</xdr:rowOff>
    </xdr:from>
    <xdr:ext cx="534377" cy="259045"/>
    <xdr:sp macro="" textlink="">
      <xdr:nvSpPr>
        <xdr:cNvPr id="516" name="テキスト ボックス 515"/>
        <xdr:cNvSpPr txBox="1"/>
      </xdr:nvSpPr>
      <xdr:spPr>
        <a:xfrm>
          <a:off x="14325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13322</xdr:rowOff>
    </xdr:from>
    <xdr:to>
      <xdr:col>71</xdr:col>
      <xdr:colOff>177800</xdr:colOff>
      <xdr:row>36</xdr:row>
      <xdr:rowOff>33820</xdr:rowOff>
    </xdr:to>
    <xdr:cxnSp macro="">
      <xdr:nvCxnSpPr>
        <xdr:cNvPr id="517" name="直線コネクタ 516"/>
        <xdr:cNvCxnSpPr/>
      </xdr:nvCxnSpPr>
      <xdr:spPr>
        <a:xfrm flipV="1">
          <a:off x="12814300" y="6185522"/>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18" name="フローチャート: 判断 517"/>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130001</xdr:rowOff>
    </xdr:from>
    <xdr:ext cx="534377" cy="259045"/>
    <xdr:sp macro="" textlink="">
      <xdr:nvSpPr>
        <xdr:cNvPr id="519" name="テキスト ボックス 518"/>
        <xdr:cNvSpPr txBox="1"/>
      </xdr:nvSpPr>
      <xdr:spPr>
        <a:xfrm>
          <a:off x="13436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0" name="フローチャート: 判断 519"/>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145813</xdr:rowOff>
    </xdr:from>
    <xdr:ext cx="534377" cy="259045"/>
    <xdr:sp macro="" textlink="">
      <xdr:nvSpPr>
        <xdr:cNvPr id="521" name="テキスト ボックス 520"/>
        <xdr:cNvSpPr txBox="1"/>
      </xdr:nvSpPr>
      <xdr:spPr>
        <a:xfrm>
          <a:off x="12547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142964</xdr:rowOff>
    </xdr:from>
    <xdr:to>
      <xdr:col>85</xdr:col>
      <xdr:colOff>177800</xdr:colOff>
      <xdr:row>36</xdr:row>
      <xdr:rowOff>73114</xdr:rowOff>
    </xdr:to>
    <xdr:sp macro="" textlink="">
      <xdr:nvSpPr>
        <xdr:cNvPr id="527" name="楕円 526"/>
        <xdr:cNvSpPr/>
      </xdr:nvSpPr>
      <xdr:spPr>
        <a:xfrm>
          <a:off x="16268700" y="614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165841</xdr:rowOff>
    </xdr:from>
    <xdr:ext cx="534377" cy="259045"/>
    <xdr:sp macro="" textlink="">
      <xdr:nvSpPr>
        <xdr:cNvPr id="528" name="消防費該当値テキスト"/>
        <xdr:cNvSpPr txBox="1"/>
      </xdr:nvSpPr>
      <xdr:spPr>
        <a:xfrm>
          <a:off x="16370300" y="599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97015</xdr:rowOff>
    </xdr:from>
    <xdr:to>
      <xdr:col>81</xdr:col>
      <xdr:colOff>101600</xdr:colOff>
      <xdr:row>36</xdr:row>
      <xdr:rowOff>27165</xdr:rowOff>
    </xdr:to>
    <xdr:sp macro="" textlink="">
      <xdr:nvSpPr>
        <xdr:cNvPr id="529" name="楕円 528"/>
        <xdr:cNvSpPr/>
      </xdr:nvSpPr>
      <xdr:spPr>
        <a:xfrm>
          <a:off x="15430500" y="609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43692</xdr:rowOff>
    </xdr:from>
    <xdr:ext cx="534377" cy="259045"/>
    <xdr:sp macro="" textlink="">
      <xdr:nvSpPr>
        <xdr:cNvPr id="530" name="テキスト ボックス 529"/>
        <xdr:cNvSpPr txBox="1"/>
      </xdr:nvSpPr>
      <xdr:spPr>
        <a:xfrm>
          <a:off x="15214111" y="587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105721</xdr:rowOff>
    </xdr:from>
    <xdr:to>
      <xdr:col>76</xdr:col>
      <xdr:colOff>165100</xdr:colOff>
      <xdr:row>36</xdr:row>
      <xdr:rowOff>35871</xdr:rowOff>
    </xdr:to>
    <xdr:sp macro="" textlink="">
      <xdr:nvSpPr>
        <xdr:cNvPr id="531" name="楕円 530"/>
        <xdr:cNvSpPr/>
      </xdr:nvSpPr>
      <xdr:spPr>
        <a:xfrm>
          <a:off x="14541500" y="610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52398</xdr:rowOff>
    </xdr:from>
    <xdr:ext cx="534377" cy="259045"/>
    <xdr:sp macro="" textlink="">
      <xdr:nvSpPr>
        <xdr:cNvPr id="532" name="テキスト ボックス 531"/>
        <xdr:cNvSpPr txBox="1"/>
      </xdr:nvSpPr>
      <xdr:spPr>
        <a:xfrm>
          <a:off x="14325111" y="588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133972</xdr:rowOff>
    </xdr:from>
    <xdr:to>
      <xdr:col>72</xdr:col>
      <xdr:colOff>38100</xdr:colOff>
      <xdr:row>36</xdr:row>
      <xdr:rowOff>64122</xdr:rowOff>
    </xdr:to>
    <xdr:sp macro="" textlink="">
      <xdr:nvSpPr>
        <xdr:cNvPr id="533" name="楕円 532"/>
        <xdr:cNvSpPr/>
      </xdr:nvSpPr>
      <xdr:spPr>
        <a:xfrm>
          <a:off x="13652500" y="613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80649</xdr:rowOff>
    </xdr:from>
    <xdr:ext cx="534377" cy="259045"/>
    <xdr:sp macro="" textlink="">
      <xdr:nvSpPr>
        <xdr:cNvPr id="534" name="テキスト ボックス 533"/>
        <xdr:cNvSpPr txBox="1"/>
      </xdr:nvSpPr>
      <xdr:spPr>
        <a:xfrm>
          <a:off x="13436111" y="590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154470</xdr:rowOff>
    </xdr:from>
    <xdr:to>
      <xdr:col>67</xdr:col>
      <xdr:colOff>101600</xdr:colOff>
      <xdr:row>36</xdr:row>
      <xdr:rowOff>84620</xdr:rowOff>
    </xdr:to>
    <xdr:sp macro="" textlink="">
      <xdr:nvSpPr>
        <xdr:cNvPr id="535" name="楕円 534"/>
        <xdr:cNvSpPr/>
      </xdr:nvSpPr>
      <xdr:spPr>
        <a:xfrm>
          <a:off x="12763500" y="615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101147</xdr:rowOff>
    </xdr:from>
    <xdr:ext cx="534377" cy="259045"/>
    <xdr:sp macro="" textlink="">
      <xdr:nvSpPr>
        <xdr:cNvPr id="536" name="テキスト ボックス 535"/>
        <xdr:cNvSpPr txBox="1"/>
      </xdr:nvSpPr>
      <xdr:spPr>
        <a:xfrm>
          <a:off x="12547111" y="593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4928</xdr:rowOff>
    </xdr:from>
    <xdr:to>
      <xdr:col>85</xdr:col>
      <xdr:colOff>126364</xdr:colOff>
      <xdr:row>59</xdr:row>
      <xdr:rowOff>66942</xdr:rowOff>
    </xdr:to>
    <xdr:cxnSp macro="">
      <xdr:nvCxnSpPr>
        <xdr:cNvPr id="561" name="直線コネクタ 560"/>
        <xdr:cNvCxnSpPr/>
      </xdr:nvCxnSpPr>
      <xdr:spPr>
        <a:xfrm flipV="1">
          <a:off x="16317595" y="8920328"/>
          <a:ext cx="1269" cy="126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70769</xdr:rowOff>
    </xdr:from>
    <xdr:ext cx="534377" cy="259045"/>
    <xdr:sp macro="" textlink="">
      <xdr:nvSpPr>
        <xdr:cNvPr id="562" name="教育費最小値テキスト"/>
        <xdr:cNvSpPr txBox="1"/>
      </xdr:nvSpPr>
      <xdr:spPr>
        <a:xfrm>
          <a:off x="16370300" y="1018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66942</xdr:rowOff>
    </xdr:from>
    <xdr:to>
      <xdr:col>86</xdr:col>
      <xdr:colOff>25400</xdr:colOff>
      <xdr:row>59</xdr:row>
      <xdr:rowOff>66942</xdr:rowOff>
    </xdr:to>
    <xdr:cxnSp macro="">
      <xdr:nvCxnSpPr>
        <xdr:cNvPr id="563" name="直線コネクタ 562"/>
        <xdr:cNvCxnSpPr/>
      </xdr:nvCxnSpPr>
      <xdr:spPr>
        <a:xfrm>
          <a:off x="16230600" y="1018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123055</xdr:rowOff>
    </xdr:from>
    <xdr:ext cx="599010" cy="259045"/>
    <xdr:sp macro="" textlink="">
      <xdr:nvSpPr>
        <xdr:cNvPr id="564" name="教育費最大値テキスト"/>
        <xdr:cNvSpPr txBox="1"/>
      </xdr:nvSpPr>
      <xdr:spPr>
        <a:xfrm>
          <a:off x="16370300" y="869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4928</xdr:rowOff>
    </xdr:from>
    <xdr:to>
      <xdr:col>86</xdr:col>
      <xdr:colOff>25400</xdr:colOff>
      <xdr:row>52</xdr:row>
      <xdr:rowOff>4928</xdr:rowOff>
    </xdr:to>
    <xdr:cxnSp macro="">
      <xdr:nvCxnSpPr>
        <xdr:cNvPr id="565" name="直線コネクタ 564"/>
        <xdr:cNvCxnSpPr/>
      </xdr:nvCxnSpPr>
      <xdr:spPr>
        <a:xfrm>
          <a:off x="16230600" y="892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13780</xdr:rowOff>
    </xdr:from>
    <xdr:to>
      <xdr:col>85</xdr:col>
      <xdr:colOff>127000</xdr:colOff>
      <xdr:row>55</xdr:row>
      <xdr:rowOff>33515</xdr:rowOff>
    </xdr:to>
    <xdr:cxnSp macro="">
      <xdr:nvCxnSpPr>
        <xdr:cNvPr id="566" name="直線コネクタ 565"/>
        <xdr:cNvCxnSpPr/>
      </xdr:nvCxnSpPr>
      <xdr:spPr>
        <a:xfrm flipV="1">
          <a:off x="15481300" y="9443530"/>
          <a:ext cx="838200" cy="1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32135</xdr:rowOff>
    </xdr:from>
    <xdr:ext cx="534377" cy="259045"/>
    <xdr:sp macro="" textlink="">
      <xdr:nvSpPr>
        <xdr:cNvPr id="567" name="教育費平均値テキスト"/>
        <xdr:cNvSpPr txBox="1"/>
      </xdr:nvSpPr>
      <xdr:spPr>
        <a:xfrm>
          <a:off x="16370300" y="9633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53708</xdr:rowOff>
    </xdr:from>
    <xdr:to>
      <xdr:col>85</xdr:col>
      <xdr:colOff>177800</xdr:colOff>
      <xdr:row>56</xdr:row>
      <xdr:rowOff>155308</xdr:rowOff>
    </xdr:to>
    <xdr:sp macro="" textlink="">
      <xdr:nvSpPr>
        <xdr:cNvPr id="568" name="フローチャート: 判断 567"/>
        <xdr:cNvSpPr/>
      </xdr:nvSpPr>
      <xdr:spPr>
        <a:xfrm>
          <a:off x="162687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6858</xdr:rowOff>
    </xdr:from>
    <xdr:to>
      <xdr:col>81</xdr:col>
      <xdr:colOff>50800</xdr:colOff>
      <xdr:row>55</xdr:row>
      <xdr:rowOff>33515</xdr:rowOff>
    </xdr:to>
    <xdr:cxnSp macro="">
      <xdr:nvCxnSpPr>
        <xdr:cNvPr id="569" name="直線コネクタ 568"/>
        <xdr:cNvCxnSpPr/>
      </xdr:nvCxnSpPr>
      <xdr:spPr>
        <a:xfrm>
          <a:off x="14592300" y="8750808"/>
          <a:ext cx="889000" cy="71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161074</xdr:rowOff>
    </xdr:from>
    <xdr:to>
      <xdr:col>81</xdr:col>
      <xdr:colOff>101600</xdr:colOff>
      <xdr:row>56</xdr:row>
      <xdr:rowOff>91224</xdr:rowOff>
    </xdr:to>
    <xdr:sp macro="" textlink="">
      <xdr:nvSpPr>
        <xdr:cNvPr id="570" name="フローチャート: 判断 569"/>
        <xdr:cNvSpPr/>
      </xdr:nvSpPr>
      <xdr:spPr>
        <a:xfrm>
          <a:off x="15430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82351</xdr:rowOff>
    </xdr:from>
    <xdr:ext cx="534377" cy="259045"/>
    <xdr:sp macro="" textlink="">
      <xdr:nvSpPr>
        <xdr:cNvPr id="571" name="テキスト ボックス 570"/>
        <xdr:cNvSpPr txBox="1"/>
      </xdr:nvSpPr>
      <xdr:spPr>
        <a:xfrm>
          <a:off x="15214111" y="96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1524</xdr:rowOff>
    </xdr:from>
    <xdr:to>
      <xdr:col>76</xdr:col>
      <xdr:colOff>114300</xdr:colOff>
      <xdr:row>51</xdr:row>
      <xdr:rowOff>6858</xdr:rowOff>
    </xdr:to>
    <xdr:cxnSp macro="">
      <xdr:nvCxnSpPr>
        <xdr:cNvPr id="572" name="直線コネクタ 571"/>
        <xdr:cNvCxnSpPr/>
      </xdr:nvCxnSpPr>
      <xdr:spPr>
        <a:xfrm>
          <a:off x="13703300" y="8745474"/>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42659</xdr:rowOff>
    </xdr:from>
    <xdr:to>
      <xdr:col>76</xdr:col>
      <xdr:colOff>165100</xdr:colOff>
      <xdr:row>56</xdr:row>
      <xdr:rowOff>144259</xdr:rowOff>
    </xdr:to>
    <xdr:sp macro="" textlink="">
      <xdr:nvSpPr>
        <xdr:cNvPr id="573" name="フローチャート: 判断 572"/>
        <xdr:cNvSpPr/>
      </xdr:nvSpPr>
      <xdr:spPr>
        <a:xfrm>
          <a:off x="14541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135386</xdr:rowOff>
    </xdr:from>
    <xdr:ext cx="534377" cy="259045"/>
    <xdr:sp macro="" textlink="">
      <xdr:nvSpPr>
        <xdr:cNvPr id="574" name="テキスト ボックス 573"/>
        <xdr:cNvSpPr txBox="1"/>
      </xdr:nvSpPr>
      <xdr:spPr>
        <a:xfrm>
          <a:off x="14325111" y="97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1524</xdr:rowOff>
    </xdr:from>
    <xdr:to>
      <xdr:col>71</xdr:col>
      <xdr:colOff>177800</xdr:colOff>
      <xdr:row>51</xdr:row>
      <xdr:rowOff>133921</xdr:rowOff>
    </xdr:to>
    <xdr:cxnSp macro="">
      <xdr:nvCxnSpPr>
        <xdr:cNvPr id="575" name="直線コネクタ 574"/>
        <xdr:cNvCxnSpPr/>
      </xdr:nvCxnSpPr>
      <xdr:spPr>
        <a:xfrm flipV="1">
          <a:off x="12814300" y="8745474"/>
          <a:ext cx="889000" cy="13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128918</xdr:rowOff>
    </xdr:from>
    <xdr:to>
      <xdr:col>72</xdr:col>
      <xdr:colOff>38100</xdr:colOff>
      <xdr:row>57</xdr:row>
      <xdr:rowOff>59068</xdr:rowOff>
    </xdr:to>
    <xdr:sp macro="" textlink="">
      <xdr:nvSpPr>
        <xdr:cNvPr id="576" name="フローチャート: 判断 575"/>
        <xdr:cNvSpPr/>
      </xdr:nvSpPr>
      <xdr:spPr>
        <a:xfrm>
          <a:off x="13652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50195</xdr:rowOff>
    </xdr:from>
    <xdr:ext cx="534377" cy="259045"/>
    <xdr:sp macro="" textlink="">
      <xdr:nvSpPr>
        <xdr:cNvPr id="577" name="テキスト ボックス 576"/>
        <xdr:cNvSpPr txBox="1"/>
      </xdr:nvSpPr>
      <xdr:spPr>
        <a:xfrm>
          <a:off x="13436111" y="98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121336</xdr:rowOff>
    </xdr:from>
    <xdr:to>
      <xdr:col>67</xdr:col>
      <xdr:colOff>101600</xdr:colOff>
      <xdr:row>57</xdr:row>
      <xdr:rowOff>51486</xdr:rowOff>
    </xdr:to>
    <xdr:sp macro="" textlink="">
      <xdr:nvSpPr>
        <xdr:cNvPr id="578" name="フローチャート: 判断 577"/>
        <xdr:cNvSpPr/>
      </xdr:nvSpPr>
      <xdr:spPr>
        <a:xfrm>
          <a:off x="12763500" y="97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42613</xdr:rowOff>
    </xdr:from>
    <xdr:ext cx="534377" cy="259045"/>
    <xdr:sp macro="" textlink="">
      <xdr:nvSpPr>
        <xdr:cNvPr id="579" name="テキスト ボックス 578"/>
        <xdr:cNvSpPr txBox="1"/>
      </xdr:nvSpPr>
      <xdr:spPr>
        <a:xfrm>
          <a:off x="12547111" y="981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134430</xdr:rowOff>
    </xdr:from>
    <xdr:to>
      <xdr:col>85</xdr:col>
      <xdr:colOff>177800</xdr:colOff>
      <xdr:row>55</xdr:row>
      <xdr:rowOff>64580</xdr:rowOff>
    </xdr:to>
    <xdr:sp macro="" textlink="">
      <xdr:nvSpPr>
        <xdr:cNvPr id="585" name="楕円 584"/>
        <xdr:cNvSpPr/>
      </xdr:nvSpPr>
      <xdr:spPr>
        <a:xfrm>
          <a:off x="16268700" y="939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157307</xdr:rowOff>
    </xdr:from>
    <xdr:ext cx="534377" cy="259045"/>
    <xdr:sp macro="" textlink="">
      <xdr:nvSpPr>
        <xdr:cNvPr id="586" name="教育費該当値テキスト"/>
        <xdr:cNvSpPr txBox="1"/>
      </xdr:nvSpPr>
      <xdr:spPr>
        <a:xfrm>
          <a:off x="16370300" y="924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154165</xdr:rowOff>
    </xdr:from>
    <xdr:to>
      <xdr:col>81</xdr:col>
      <xdr:colOff>101600</xdr:colOff>
      <xdr:row>55</xdr:row>
      <xdr:rowOff>84315</xdr:rowOff>
    </xdr:to>
    <xdr:sp macro="" textlink="">
      <xdr:nvSpPr>
        <xdr:cNvPr id="587" name="楕円 586"/>
        <xdr:cNvSpPr/>
      </xdr:nvSpPr>
      <xdr:spPr>
        <a:xfrm>
          <a:off x="15430500" y="941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100842</xdr:rowOff>
    </xdr:from>
    <xdr:ext cx="534377" cy="259045"/>
    <xdr:sp macro="" textlink="">
      <xdr:nvSpPr>
        <xdr:cNvPr id="588" name="テキスト ボックス 587"/>
        <xdr:cNvSpPr txBox="1"/>
      </xdr:nvSpPr>
      <xdr:spPr>
        <a:xfrm>
          <a:off x="15214111" y="918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127508</xdr:rowOff>
    </xdr:from>
    <xdr:to>
      <xdr:col>76</xdr:col>
      <xdr:colOff>165100</xdr:colOff>
      <xdr:row>51</xdr:row>
      <xdr:rowOff>57658</xdr:rowOff>
    </xdr:to>
    <xdr:sp macro="" textlink="">
      <xdr:nvSpPr>
        <xdr:cNvPr id="589" name="楕円 588"/>
        <xdr:cNvSpPr/>
      </xdr:nvSpPr>
      <xdr:spPr>
        <a:xfrm>
          <a:off x="14541500" y="870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74185</xdr:rowOff>
    </xdr:from>
    <xdr:ext cx="599010" cy="259045"/>
    <xdr:sp macro="" textlink="">
      <xdr:nvSpPr>
        <xdr:cNvPr id="590" name="テキスト ボックス 589"/>
        <xdr:cNvSpPr txBox="1"/>
      </xdr:nvSpPr>
      <xdr:spPr>
        <a:xfrm>
          <a:off x="14292795" y="8475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122174</xdr:rowOff>
    </xdr:from>
    <xdr:to>
      <xdr:col>72</xdr:col>
      <xdr:colOff>38100</xdr:colOff>
      <xdr:row>51</xdr:row>
      <xdr:rowOff>52324</xdr:rowOff>
    </xdr:to>
    <xdr:sp macro="" textlink="">
      <xdr:nvSpPr>
        <xdr:cNvPr id="591" name="楕円 590"/>
        <xdr:cNvSpPr/>
      </xdr:nvSpPr>
      <xdr:spPr>
        <a:xfrm>
          <a:off x="13652500" y="869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68851</xdr:rowOff>
    </xdr:from>
    <xdr:ext cx="599010" cy="259045"/>
    <xdr:sp macro="" textlink="">
      <xdr:nvSpPr>
        <xdr:cNvPr id="592" name="テキスト ボックス 591"/>
        <xdr:cNvSpPr txBox="1"/>
      </xdr:nvSpPr>
      <xdr:spPr>
        <a:xfrm>
          <a:off x="13403795" y="846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83121</xdr:rowOff>
    </xdr:from>
    <xdr:to>
      <xdr:col>67</xdr:col>
      <xdr:colOff>101600</xdr:colOff>
      <xdr:row>52</xdr:row>
      <xdr:rowOff>13271</xdr:rowOff>
    </xdr:to>
    <xdr:sp macro="" textlink="">
      <xdr:nvSpPr>
        <xdr:cNvPr id="593" name="楕円 592"/>
        <xdr:cNvSpPr/>
      </xdr:nvSpPr>
      <xdr:spPr>
        <a:xfrm>
          <a:off x="12763500" y="882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29798</xdr:rowOff>
    </xdr:from>
    <xdr:ext cx="599010" cy="259045"/>
    <xdr:sp macro="" textlink="">
      <xdr:nvSpPr>
        <xdr:cNvPr id="594" name="テキスト ボックス 593"/>
        <xdr:cNvSpPr txBox="1"/>
      </xdr:nvSpPr>
      <xdr:spPr>
        <a:xfrm>
          <a:off x="12514795" y="8602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5" name="直線コネクタ 60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6" name="テキスト ボックス 605"/>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8" name="テキスト ボックス 60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9" name="直線コネクタ 60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0" name="テキスト ボックス 60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14" name="直線コネクタ 613"/>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15"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6" name="直線コネクタ 615"/>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17" name="災害復旧費最大値テキスト"/>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18" name="直線コネクタ 617"/>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22313</xdr:rowOff>
    </xdr:from>
    <xdr:to>
      <xdr:col>85</xdr:col>
      <xdr:colOff>127000</xdr:colOff>
      <xdr:row>76</xdr:row>
      <xdr:rowOff>154981</xdr:rowOff>
    </xdr:to>
    <xdr:cxnSp macro="">
      <xdr:nvCxnSpPr>
        <xdr:cNvPr id="619" name="直線コネクタ 618"/>
        <xdr:cNvCxnSpPr/>
      </xdr:nvCxnSpPr>
      <xdr:spPr>
        <a:xfrm flipV="1">
          <a:off x="15481300" y="13052513"/>
          <a:ext cx="838200" cy="13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66961</xdr:rowOff>
    </xdr:from>
    <xdr:ext cx="534377" cy="259045"/>
    <xdr:sp macro="" textlink="">
      <xdr:nvSpPr>
        <xdr:cNvPr id="620" name="災害復旧費平均値テキスト"/>
        <xdr:cNvSpPr txBox="1"/>
      </xdr:nvSpPr>
      <xdr:spPr>
        <a:xfrm>
          <a:off x="16370300" y="13268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1" name="フローチャート: 判断 620"/>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154981</xdr:rowOff>
    </xdr:from>
    <xdr:to>
      <xdr:col>81</xdr:col>
      <xdr:colOff>50800</xdr:colOff>
      <xdr:row>77</xdr:row>
      <xdr:rowOff>87202</xdr:rowOff>
    </xdr:to>
    <xdr:cxnSp macro="">
      <xdr:nvCxnSpPr>
        <xdr:cNvPr id="622" name="直線コネクタ 621"/>
        <xdr:cNvCxnSpPr/>
      </xdr:nvCxnSpPr>
      <xdr:spPr>
        <a:xfrm flipV="1">
          <a:off x="14592300" y="13185181"/>
          <a:ext cx="889000" cy="10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3" name="フローチャート: 判断 622"/>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14691</xdr:rowOff>
    </xdr:from>
    <xdr:ext cx="469744" cy="259045"/>
    <xdr:sp macro="" textlink="">
      <xdr:nvSpPr>
        <xdr:cNvPr id="624" name="テキスト ボックス 623"/>
        <xdr:cNvSpPr txBox="1"/>
      </xdr:nvSpPr>
      <xdr:spPr>
        <a:xfrm>
          <a:off x="15246428" y="1338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163743</xdr:rowOff>
    </xdr:from>
    <xdr:to>
      <xdr:col>76</xdr:col>
      <xdr:colOff>114300</xdr:colOff>
      <xdr:row>77</xdr:row>
      <xdr:rowOff>87202</xdr:rowOff>
    </xdr:to>
    <xdr:cxnSp macro="">
      <xdr:nvCxnSpPr>
        <xdr:cNvPr id="625" name="直線コネクタ 624"/>
        <xdr:cNvCxnSpPr/>
      </xdr:nvCxnSpPr>
      <xdr:spPr>
        <a:xfrm>
          <a:off x="13703300" y="13193943"/>
          <a:ext cx="889000" cy="9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26" name="フローチャート: 判断 625"/>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9509</xdr:rowOff>
    </xdr:from>
    <xdr:ext cx="534377" cy="259045"/>
    <xdr:sp macro="" textlink="">
      <xdr:nvSpPr>
        <xdr:cNvPr id="627" name="テキスト ボックス 626"/>
        <xdr:cNvSpPr txBox="1"/>
      </xdr:nvSpPr>
      <xdr:spPr>
        <a:xfrm>
          <a:off x="14325111" y="1338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155330</xdr:rowOff>
    </xdr:from>
    <xdr:to>
      <xdr:col>71</xdr:col>
      <xdr:colOff>177800</xdr:colOff>
      <xdr:row>76</xdr:row>
      <xdr:rowOff>163743</xdr:rowOff>
    </xdr:to>
    <xdr:cxnSp macro="">
      <xdr:nvCxnSpPr>
        <xdr:cNvPr id="628" name="直線コネクタ 627"/>
        <xdr:cNvCxnSpPr/>
      </xdr:nvCxnSpPr>
      <xdr:spPr>
        <a:xfrm>
          <a:off x="12814300" y="13185530"/>
          <a:ext cx="889000" cy="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29" name="フローチャート: 判断 628"/>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15264</xdr:rowOff>
    </xdr:from>
    <xdr:ext cx="469744" cy="259045"/>
    <xdr:sp macro="" textlink="">
      <xdr:nvSpPr>
        <xdr:cNvPr id="630" name="テキスト ボックス 629"/>
        <xdr:cNvSpPr txBox="1"/>
      </xdr:nvSpPr>
      <xdr:spPr>
        <a:xfrm>
          <a:off x="13468428" y="1338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1" name="フローチャート: 判断 630"/>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36837</xdr:rowOff>
    </xdr:from>
    <xdr:ext cx="469744" cy="259045"/>
    <xdr:sp macro="" textlink="">
      <xdr:nvSpPr>
        <xdr:cNvPr id="632" name="テキスト ボックス 631"/>
        <xdr:cNvSpPr txBox="1"/>
      </xdr:nvSpPr>
      <xdr:spPr>
        <a:xfrm>
          <a:off x="12579428" y="1340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142964</xdr:rowOff>
    </xdr:from>
    <xdr:to>
      <xdr:col>85</xdr:col>
      <xdr:colOff>177800</xdr:colOff>
      <xdr:row>76</xdr:row>
      <xdr:rowOff>73115</xdr:rowOff>
    </xdr:to>
    <xdr:sp macro="" textlink="">
      <xdr:nvSpPr>
        <xdr:cNvPr id="638" name="楕円 637"/>
        <xdr:cNvSpPr/>
      </xdr:nvSpPr>
      <xdr:spPr>
        <a:xfrm>
          <a:off x="16268700" y="130017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165841</xdr:rowOff>
    </xdr:from>
    <xdr:ext cx="534377" cy="259045"/>
    <xdr:sp macro="" textlink="">
      <xdr:nvSpPr>
        <xdr:cNvPr id="639" name="災害復旧費該当値テキスト"/>
        <xdr:cNvSpPr txBox="1"/>
      </xdr:nvSpPr>
      <xdr:spPr>
        <a:xfrm>
          <a:off x="16370300" y="1285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104181</xdr:rowOff>
    </xdr:from>
    <xdr:to>
      <xdr:col>81</xdr:col>
      <xdr:colOff>101600</xdr:colOff>
      <xdr:row>77</xdr:row>
      <xdr:rowOff>34331</xdr:rowOff>
    </xdr:to>
    <xdr:sp macro="" textlink="">
      <xdr:nvSpPr>
        <xdr:cNvPr id="640" name="楕円 639"/>
        <xdr:cNvSpPr/>
      </xdr:nvSpPr>
      <xdr:spPr>
        <a:xfrm>
          <a:off x="15430500" y="1313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50859</xdr:rowOff>
    </xdr:from>
    <xdr:ext cx="534377" cy="259045"/>
    <xdr:sp macro="" textlink="">
      <xdr:nvSpPr>
        <xdr:cNvPr id="641" name="テキスト ボックス 640"/>
        <xdr:cNvSpPr txBox="1"/>
      </xdr:nvSpPr>
      <xdr:spPr>
        <a:xfrm>
          <a:off x="15214111" y="1290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36402</xdr:rowOff>
    </xdr:from>
    <xdr:to>
      <xdr:col>76</xdr:col>
      <xdr:colOff>165100</xdr:colOff>
      <xdr:row>77</xdr:row>
      <xdr:rowOff>138002</xdr:rowOff>
    </xdr:to>
    <xdr:sp macro="" textlink="">
      <xdr:nvSpPr>
        <xdr:cNvPr id="642" name="楕円 641"/>
        <xdr:cNvSpPr/>
      </xdr:nvSpPr>
      <xdr:spPr>
        <a:xfrm>
          <a:off x="14541500" y="1323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154529</xdr:rowOff>
    </xdr:from>
    <xdr:ext cx="534377" cy="259045"/>
    <xdr:sp macro="" textlink="">
      <xdr:nvSpPr>
        <xdr:cNvPr id="643" name="テキスト ボックス 642"/>
        <xdr:cNvSpPr txBox="1"/>
      </xdr:nvSpPr>
      <xdr:spPr>
        <a:xfrm>
          <a:off x="14325111" y="1301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112943</xdr:rowOff>
    </xdr:from>
    <xdr:to>
      <xdr:col>72</xdr:col>
      <xdr:colOff>38100</xdr:colOff>
      <xdr:row>77</xdr:row>
      <xdr:rowOff>43093</xdr:rowOff>
    </xdr:to>
    <xdr:sp macro="" textlink="">
      <xdr:nvSpPr>
        <xdr:cNvPr id="644" name="楕円 643"/>
        <xdr:cNvSpPr/>
      </xdr:nvSpPr>
      <xdr:spPr>
        <a:xfrm>
          <a:off x="13652500" y="1314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59620</xdr:rowOff>
    </xdr:from>
    <xdr:ext cx="534377" cy="259045"/>
    <xdr:sp macro="" textlink="">
      <xdr:nvSpPr>
        <xdr:cNvPr id="645" name="テキスト ボックス 644"/>
        <xdr:cNvSpPr txBox="1"/>
      </xdr:nvSpPr>
      <xdr:spPr>
        <a:xfrm>
          <a:off x="13436111" y="1291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104530</xdr:rowOff>
    </xdr:from>
    <xdr:to>
      <xdr:col>67</xdr:col>
      <xdr:colOff>101600</xdr:colOff>
      <xdr:row>77</xdr:row>
      <xdr:rowOff>34680</xdr:rowOff>
    </xdr:to>
    <xdr:sp macro="" textlink="">
      <xdr:nvSpPr>
        <xdr:cNvPr id="646" name="楕円 645"/>
        <xdr:cNvSpPr/>
      </xdr:nvSpPr>
      <xdr:spPr>
        <a:xfrm>
          <a:off x="12763500" y="1313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51208</xdr:rowOff>
    </xdr:from>
    <xdr:ext cx="534377" cy="259045"/>
    <xdr:sp macro="" textlink="">
      <xdr:nvSpPr>
        <xdr:cNvPr id="647" name="テキスト ボックス 646"/>
        <xdr:cNvSpPr txBox="1"/>
      </xdr:nvSpPr>
      <xdr:spPr>
        <a:xfrm>
          <a:off x="12547111" y="1290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1" name="テキスト ボックス 660"/>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3" name="テキスト ボックス 662"/>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5" name="テキスト ボックス 66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3" name="直線コネクタ 672"/>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74" name="公債費最小値テキスト"/>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75" name="直線コネクタ 674"/>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76" name="公債費最大値テキスト"/>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77" name="直線コネクタ 676"/>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133305</xdr:rowOff>
    </xdr:from>
    <xdr:to>
      <xdr:col>85</xdr:col>
      <xdr:colOff>127000</xdr:colOff>
      <xdr:row>97</xdr:row>
      <xdr:rowOff>161237</xdr:rowOff>
    </xdr:to>
    <xdr:cxnSp macro="">
      <xdr:nvCxnSpPr>
        <xdr:cNvPr id="678" name="直線コネクタ 677"/>
        <xdr:cNvCxnSpPr/>
      </xdr:nvCxnSpPr>
      <xdr:spPr>
        <a:xfrm flipV="1">
          <a:off x="15481300" y="16763955"/>
          <a:ext cx="838200" cy="2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124368</xdr:rowOff>
    </xdr:from>
    <xdr:ext cx="534377" cy="259045"/>
    <xdr:sp macro="" textlink="">
      <xdr:nvSpPr>
        <xdr:cNvPr id="679" name="公債費平均値テキスト"/>
        <xdr:cNvSpPr txBox="1"/>
      </xdr:nvSpPr>
      <xdr:spPr>
        <a:xfrm>
          <a:off x="16370300" y="16755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0" name="フローチャート: 判断 679"/>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161237</xdr:rowOff>
    </xdr:from>
    <xdr:to>
      <xdr:col>81</xdr:col>
      <xdr:colOff>50800</xdr:colOff>
      <xdr:row>97</xdr:row>
      <xdr:rowOff>171273</xdr:rowOff>
    </xdr:to>
    <xdr:cxnSp macro="">
      <xdr:nvCxnSpPr>
        <xdr:cNvPr id="681" name="直線コネクタ 680"/>
        <xdr:cNvCxnSpPr/>
      </xdr:nvCxnSpPr>
      <xdr:spPr>
        <a:xfrm flipV="1">
          <a:off x="14592300" y="16791887"/>
          <a:ext cx="889000" cy="1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2" name="フローチャート: 判断 681"/>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81963</xdr:rowOff>
    </xdr:from>
    <xdr:ext cx="534377" cy="259045"/>
    <xdr:sp macro="" textlink="">
      <xdr:nvSpPr>
        <xdr:cNvPr id="683" name="テキスト ボックス 682"/>
        <xdr:cNvSpPr txBox="1"/>
      </xdr:nvSpPr>
      <xdr:spPr>
        <a:xfrm>
          <a:off x="15214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157302</xdr:rowOff>
    </xdr:from>
    <xdr:to>
      <xdr:col>76</xdr:col>
      <xdr:colOff>114300</xdr:colOff>
      <xdr:row>97</xdr:row>
      <xdr:rowOff>171273</xdr:rowOff>
    </xdr:to>
    <xdr:cxnSp macro="">
      <xdr:nvCxnSpPr>
        <xdr:cNvPr id="684" name="直線コネクタ 683"/>
        <xdr:cNvCxnSpPr/>
      </xdr:nvCxnSpPr>
      <xdr:spPr>
        <a:xfrm>
          <a:off x="13703300" y="16787952"/>
          <a:ext cx="889000" cy="1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85" name="フローチャート: 判断 684"/>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86337</xdr:rowOff>
    </xdr:from>
    <xdr:ext cx="534377" cy="259045"/>
    <xdr:sp macro="" textlink="">
      <xdr:nvSpPr>
        <xdr:cNvPr id="686" name="テキスト ボックス 685"/>
        <xdr:cNvSpPr txBox="1"/>
      </xdr:nvSpPr>
      <xdr:spPr>
        <a:xfrm>
          <a:off x="14325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148903</xdr:rowOff>
    </xdr:from>
    <xdr:to>
      <xdr:col>71</xdr:col>
      <xdr:colOff>177800</xdr:colOff>
      <xdr:row>97</xdr:row>
      <xdr:rowOff>157302</xdr:rowOff>
    </xdr:to>
    <xdr:cxnSp macro="">
      <xdr:nvCxnSpPr>
        <xdr:cNvPr id="687" name="直線コネクタ 686"/>
        <xdr:cNvCxnSpPr/>
      </xdr:nvCxnSpPr>
      <xdr:spPr>
        <a:xfrm>
          <a:off x="12814300" y="16779553"/>
          <a:ext cx="889000" cy="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88" name="フローチャート: 判断 687"/>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84179</xdr:rowOff>
    </xdr:from>
    <xdr:ext cx="534377" cy="259045"/>
    <xdr:sp macro="" textlink="">
      <xdr:nvSpPr>
        <xdr:cNvPr id="689" name="テキスト ボックス 688"/>
        <xdr:cNvSpPr txBox="1"/>
      </xdr:nvSpPr>
      <xdr:spPr>
        <a:xfrm>
          <a:off x="13436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0" name="フローチャート: 判断 689"/>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83417</xdr:rowOff>
    </xdr:from>
    <xdr:ext cx="534377" cy="259045"/>
    <xdr:sp macro="" textlink="">
      <xdr:nvSpPr>
        <xdr:cNvPr id="691" name="テキスト ボックス 690"/>
        <xdr:cNvSpPr txBox="1"/>
      </xdr:nvSpPr>
      <xdr:spPr>
        <a:xfrm>
          <a:off x="12547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82505</xdr:rowOff>
    </xdr:from>
    <xdr:to>
      <xdr:col>85</xdr:col>
      <xdr:colOff>177800</xdr:colOff>
      <xdr:row>98</xdr:row>
      <xdr:rowOff>12655</xdr:rowOff>
    </xdr:to>
    <xdr:sp macro="" textlink="">
      <xdr:nvSpPr>
        <xdr:cNvPr id="697" name="楕円 696"/>
        <xdr:cNvSpPr/>
      </xdr:nvSpPr>
      <xdr:spPr>
        <a:xfrm>
          <a:off x="16268700" y="1671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105382</xdr:rowOff>
    </xdr:from>
    <xdr:ext cx="534377" cy="259045"/>
    <xdr:sp macro="" textlink="">
      <xdr:nvSpPr>
        <xdr:cNvPr id="698" name="公債費該当値テキスト"/>
        <xdr:cNvSpPr txBox="1"/>
      </xdr:nvSpPr>
      <xdr:spPr>
        <a:xfrm>
          <a:off x="16370300" y="1656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110437</xdr:rowOff>
    </xdr:from>
    <xdr:to>
      <xdr:col>81</xdr:col>
      <xdr:colOff>101600</xdr:colOff>
      <xdr:row>98</xdr:row>
      <xdr:rowOff>40587</xdr:rowOff>
    </xdr:to>
    <xdr:sp macro="" textlink="">
      <xdr:nvSpPr>
        <xdr:cNvPr id="699" name="楕円 698"/>
        <xdr:cNvSpPr/>
      </xdr:nvSpPr>
      <xdr:spPr>
        <a:xfrm>
          <a:off x="15430500" y="1674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57114</xdr:rowOff>
    </xdr:from>
    <xdr:ext cx="534377" cy="259045"/>
    <xdr:sp macro="" textlink="">
      <xdr:nvSpPr>
        <xdr:cNvPr id="700" name="テキスト ボックス 699"/>
        <xdr:cNvSpPr txBox="1"/>
      </xdr:nvSpPr>
      <xdr:spPr>
        <a:xfrm>
          <a:off x="15214111" y="1651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120473</xdr:rowOff>
    </xdr:from>
    <xdr:to>
      <xdr:col>76</xdr:col>
      <xdr:colOff>165100</xdr:colOff>
      <xdr:row>98</xdr:row>
      <xdr:rowOff>50623</xdr:rowOff>
    </xdr:to>
    <xdr:sp macro="" textlink="">
      <xdr:nvSpPr>
        <xdr:cNvPr id="701" name="楕円 700"/>
        <xdr:cNvSpPr/>
      </xdr:nvSpPr>
      <xdr:spPr>
        <a:xfrm>
          <a:off x="14541500" y="1675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67150</xdr:rowOff>
    </xdr:from>
    <xdr:ext cx="534377" cy="259045"/>
    <xdr:sp macro="" textlink="">
      <xdr:nvSpPr>
        <xdr:cNvPr id="702" name="テキスト ボックス 701"/>
        <xdr:cNvSpPr txBox="1"/>
      </xdr:nvSpPr>
      <xdr:spPr>
        <a:xfrm>
          <a:off x="14325111" y="1652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106502</xdr:rowOff>
    </xdr:from>
    <xdr:to>
      <xdr:col>72</xdr:col>
      <xdr:colOff>38100</xdr:colOff>
      <xdr:row>98</xdr:row>
      <xdr:rowOff>36652</xdr:rowOff>
    </xdr:to>
    <xdr:sp macro="" textlink="">
      <xdr:nvSpPr>
        <xdr:cNvPr id="703" name="楕円 702"/>
        <xdr:cNvSpPr/>
      </xdr:nvSpPr>
      <xdr:spPr>
        <a:xfrm>
          <a:off x="13652500" y="1673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53179</xdr:rowOff>
    </xdr:from>
    <xdr:ext cx="534377" cy="259045"/>
    <xdr:sp macro="" textlink="">
      <xdr:nvSpPr>
        <xdr:cNvPr id="704" name="テキスト ボックス 703"/>
        <xdr:cNvSpPr txBox="1"/>
      </xdr:nvSpPr>
      <xdr:spPr>
        <a:xfrm>
          <a:off x="13436111" y="1651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98103</xdr:rowOff>
    </xdr:from>
    <xdr:to>
      <xdr:col>67</xdr:col>
      <xdr:colOff>101600</xdr:colOff>
      <xdr:row>98</xdr:row>
      <xdr:rowOff>28253</xdr:rowOff>
    </xdr:to>
    <xdr:sp macro="" textlink="">
      <xdr:nvSpPr>
        <xdr:cNvPr id="705" name="楕円 704"/>
        <xdr:cNvSpPr/>
      </xdr:nvSpPr>
      <xdr:spPr>
        <a:xfrm>
          <a:off x="12763500" y="1672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44780</xdr:rowOff>
    </xdr:from>
    <xdr:ext cx="534377" cy="259045"/>
    <xdr:sp macro="" textlink="">
      <xdr:nvSpPr>
        <xdr:cNvPr id="706" name="テキスト ボックス 705"/>
        <xdr:cNvSpPr txBox="1"/>
      </xdr:nvSpPr>
      <xdr:spPr>
        <a:xfrm>
          <a:off x="12547111" y="1650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2" name="テキスト ボックス 72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4" name="テキスト ボックス 72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6" name="テキスト ボックス 72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28" name="直線コネクタ 727"/>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29" name="諸支出金最小値テキスト"/>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1" name="諸支出金最大値テキスト"/>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2" name="直線コネクタ 731"/>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34" name="諸支出金平均値テキスト"/>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35" name="フローチャート: 判断 734"/>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37" name="フローチャート: 判断 736"/>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38" name="テキスト ボックス 737"/>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0" name="フローチャート: 判断 739"/>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1" name="テキスト ボックス 740"/>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3" name="フローチャート: 判断 742"/>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44" name="テキスト ボックス 743"/>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45" name="フローチャート: 判断 744"/>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46" name="テキスト ボックス 745"/>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3" name="諸支出金該当値テキスト"/>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5" name="テキスト ボックス 77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77" name="テキスト ボックス 776"/>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79" name="テキスト ボックス 778"/>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85" name="直線コネクタ 784"/>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86" name="前年度繰上充用金最小値テキスト"/>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88" name="前年度繰上充用金最大値テキスト"/>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89" name="直線コネクタ 788"/>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0" name="直線コネクタ 78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1" name="前年度繰上充用金平均値テキスト"/>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2" name="フローチャート: 判断 791"/>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3" name="直線コネクタ 79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794" name="フローチャート: 判断 793"/>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795" name="テキスト ボックス 794"/>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6" name="直線コネクタ 79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797" name="フローチャート: 判断 796"/>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798" name="テキスト ボックス 797"/>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9" name="直線コネクタ 79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0" name="フローチャート: 判断 799"/>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1" name="テキスト ボックス 800"/>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2" name="フローチャート: 判断 801"/>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3" name="テキスト ボックス 802"/>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9" name="楕円 80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0" name="前年度繰上充用金該当値テキスト"/>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1" name="楕円 81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2" name="テキスト ボックス 81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3" name="楕円 81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4" name="テキスト ボックス 81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5" name="楕円 81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6" name="テキスト ボックス 81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7" name="楕円 81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8" name="テキスト ボックス 81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歳出決算総額の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割を占める民生費は、少子高齢化の進展等により社会保障費に多額の費用を要し住民一人当たり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261,140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円と、類似団体の中でも一人当たりのコストが高い状況となっている。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農林水産業費は、農業が主産業である当市では農地基盤整備に多額の費用を要するため、類似団体内で最高額となっている。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教育費は、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令和元年度までに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大型建設事業（図書館、総合文化ホール、歴史文化館）が終了し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たことにより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、一人当たりのコストは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減少した。なお類似団体平均を上回っているのは、小中学校の統廃合が進んでおらず、施設の維持費に多額の費用を要することが要因となっている。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災害復旧費は平成２９年の台風被害からの復旧事業が落ち着いたものの、令和２年に新たな豪雨災害の発生により類似団体平均を上回っている。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議会費は、令和２年度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議場等会議システム改修事業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が完了したことにより、例年並みの水準となった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。また、例年類似団体平均よりも上回っているのは、人口減少が要因となっている。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大分県竹田市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国営大野川上流土地改良事業の完了等による歳出減や、再算定に伴う普通交付税の増額等により、実質収支額、実質単年度収支ともに黒字となっている。</a:t>
          </a:r>
          <a:endParaRPr kumimoji="1" lang="en-US" altLang="ja-JP" sz="12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財政調整基金については、今後は施設の老朽化対策や広域での消防・新環境センター施設整備や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新斎場建設事業等に伴う歳出増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財政状況も厳しさを増すことから、ある程度の取崩しは避けられない見込みである。不要不急な事業は控え、市民ニーズ・行政需要実態に即した事業を実施していく必要がある。</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大分県竹田市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連結実質収支比率については、赤字の会計がないため当該比率は良好な状態にあると思われる。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c r="B2" s="179" t="s">
        <v>81</v>
      </c>
      <c r="C2" s="179"/>
      <c r="D2" s="180"/>
    </row>
    <row r="3" spans="1:119" ht="18.75" customHeight="1" thickBot="1">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21417104</v>
      </c>
      <c r="BO4" s="411"/>
      <c r="BP4" s="411"/>
      <c r="BQ4" s="411"/>
      <c r="BR4" s="411"/>
      <c r="BS4" s="411"/>
      <c r="BT4" s="411"/>
      <c r="BU4" s="412"/>
      <c r="BV4" s="410">
        <v>24648328</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11.5</v>
      </c>
      <c r="CU4" s="417"/>
      <c r="CV4" s="417"/>
      <c r="CW4" s="417"/>
      <c r="CX4" s="417"/>
      <c r="CY4" s="417"/>
      <c r="CZ4" s="417"/>
      <c r="DA4" s="418"/>
      <c r="DB4" s="416">
        <v>4.2</v>
      </c>
      <c r="DC4" s="417"/>
      <c r="DD4" s="417"/>
      <c r="DE4" s="417"/>
      <c r="DF4" s="417"/>
      <c r="DG4" s="417"/>
      <c r="DH4" s="417"/>
      <c r="DI4" s="418"/>
    </row>
    <row r="5" spans="1:119" ht="18.75" customHeight="1">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20182013</v>
      </c>
      <c r="BO5" s="448"/>
      <c r="BP5" s="448"/>
      <c r="BQ5" s="448"/>
      <c r="BR5" s="448"/>
      <c r="BS5" s="448"/>
      <c r="BT5" s="448"/>
      <c r="BU5" s="449"/>
      <c r="BV5" s="447">
        <v>23910938</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93.4</v>
      </c>
      <c r="CU5" s="445"/>
      <c r="CV5" s="445"/>
      <c r="CW5" s="445"/>
      <c r="CX5" s="445"/>
      <c r="CY5" s="445"/>
      <c r="CZ5" s="445"/>
      <c r="DA5" s="446"/>
      <c r="DB5" s="444">
        <v>96.2</v>
      </c>
      <c r="DC5" s="445"/>
      <c r="DD5" s="445"/>
      <c r="DE5" s="445"/>
      <c r="DF5" s="445"/>
      <c r="DG5" s="445"/>
      <c r="DH5" s="445"/>
      <c r="DI5" s="446"/>
    </row>
    <row r="6" spans="1:119" ht="18.75" customHeight="1">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102</v>
      </c>
      <c r="AV6" s="480"/>
      <c r="AW6" s="480"/>
      <c r="AX6" s="480"/>
      <c r="AY6" s="481" t="s">
        <v>103</v>
      </c>
      <c r="AZ6" s="482"/>
      <c r="BA6" s="482"/>
      <c r="BB6" s="482"/>
      <c r="BC6" s="482"/>
      <c r="BD6" s="482"/>
      <c r="BE6" s="482"/>
      <c r="BF6" s="482"/>
      <c r="BG6" s="482"/>
      <c r="BH6" s="482"/>
      <c r="BI6" s="482"/>
      <c r="BJ6" s="482"/>
      <c r="BK6" s="482"/>
      <c r="BL6" s="482"/>
      <c r="BM6" s="483"/>
      <c r="BN6" s="447">
        <v>1235091</v>
      </c>
      <c r="BO6" s="448"/>
      <c r="BP6" s="448"/>
      <c r="BQ6" s="448"/>
      <c r="BR6" s="448"/>
      <c r="BS6" s="448"/>
      <c r="BT6" s="448"/>
      <c r="BU6" s="449"/>
      <c r="BV6" s="447">
        <v>737390</v>
      </c>
      <c r="BW6" s="448"/>
      <c r="BX6" s="448"/>
      <c r="BY6" s="448"/>
      <c r="BZ6" s="448"/>
      <c r="CA6" s="448"/>
      <c r="CB6" s="448"/>
      <c r="CC6" s="449"/>
      <c r="CD6" s="450" t="s">
        <v>104</v>
      </c>
      <c r="CE6" s="451"/>
      <c r="CF6" s="451"/>
      <c r="CG6" s="451"/>
      <c r="CH6" s="451"/>
      <c r="CI6" s="451"/>
      <c r="CJ6" s="451"/>
      <c r="CK6" s="451"/>
      <c r="CL6" s="451"/>
      <c r="CM6" s="451"/>
      <c r="CN6" s="451"/>
      <c r="CO6" s="451"/>
      <c r="CP6" s="451"/>
      <c r="CQ6" s="451"/>
      <c r="CR6" s="451"/>
      <c r="CS6" s="452"/>
      <c r="CT6" s="484">
        <v>95.9</v>
      </c>
      <c r="CU6" s="485"/>
      <c r="CV6" s="485"/>
      <c r="CW6" s="485"/>
      <c r="CX6" s="485"/>
      <c r="CY6" s="485"/>
      <c r="CZ6" s="485"/>
      <c r="DA6" s="486"/>
      <c r="DB6" s="484">
        <v>98.9</v>
      </c>
      <c r="DC6" s="485"/>
      <c r="DD6" s="485"/>
      <c r="DE6" s="485"/>
      <c r="DF6" s="485"/>
      <c r="DG6" s="485"/>
      <c r="DH6" s="485"/>
      <c r="DI6" s="486"/>
    </row>
    <row r="7" spans="1:119" ht="18.75" customHeight="1">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105</v>
      </c>
      <c r="AN7" s="477"/>
      <c r="AO7" s="477"/>
      <c r="AP7" s="477"/>
      <c r="AQ7" s="477"/>
      <c r="AR7" s="477"/>
      <c r="AS7" s="477"/>
      <c r="AT7" s="478"/>
      <c r="AU7" s="479" t="s">
        <v>106</v>
      </c>
      <c r="AV7" s="480"/>
      <c r="AW7" s="480"/>
      <c r="AX7" s="480"/>
      <c r="AY7" s="481" t="s">
        <v>107</v>
      </c>
      <c r="AZ7" s="482"/>
      <c r="BA7" s="482"/>
      <c r="BB7" s="482"/>
      <c r="BC7" s="482"/>
      <c r="BD7" s="482"/>
      <c r="BE7" s="482"/>
      <c r="BF7" s="482"/>
      <c r="BG7" s="482"/>
      <c r="BH7" s="482"/>
      <c r="BI7" s="482"/>
      <c r="BJ7" s="482"/>
      <c r="BK7" s="482"/>
      <c r="BL7" s="482"/>
      <c r="BM7" s="483"/>
      <c r="BN7" s="447">
        <v>88405</v>
      </c>
      <c r="BO7" s="448"/>
      <c r="BP7" s="448"/>
      <c r="BQ7" s="448"/>
      <c r="BR7" s="448"/>
      <c r="BS7" s="448"/>
      <c r="BT7" s="448"/>
      <c r="BU7" s="449"/>
      <c r="BV7" s="447">
        <v>333010</v>
      </c>
      <c r="BW7" s="448"/>
      <c r="BX7" s="448"/>
      <c r="BY7" s="448"/>
      <c r="BZ7" s="448"/>
      <c r="CA7" s="448"/>
      <c r="CB7" s="448"/>
      <c r="CC7" s="449"/>
      <c r="CD7" s="450" t="s">
        <v>108</v>
      </c>
      <c r="CE7" s="451"/>
      <c r="CF7" s="451"/>
      <c r="CG7" s="451"/>
      <c r="CH7" s="451"/>
      <c r="CI7" s="451"/>
      <c r="CJ7" s="451"/>
      <c r="CK7" s="451"/>
      <c r="CL7" s="451"/>
      <c r="CM7" s="451"/>
      <c r="CN7" s="451"/>
      <c r="CO7" s="451"/>
      <c r="CP7" s="451"/>
      <c r="CQ7" s="451"/>
      <c r="CR7" s="451"/>
      <c r="CS7" s="452"/>
      <c r="CT7" s="447">
        <v>10010881</v>
      </c>
      <c r="CU7" s="448"/>
      <c r="CV7" s="448"/>
      <c r="CW7" s="448"/>
      <c r="CX7" s="448"/>
      <c r="CY7" s="448"/>
      <c r="CZ7" s="448"/>
      <c r="DA7" s="449"/>
      <c r="DB7" s="447">
        <v>9625571</v>
      </c>
      <c r="DC7" s="448"/>
      <c r="DD7" s="448"/>
      <c r="DE7" s="448"/>
      <c r="DF7" s="448"/>
      <c r="DG7" s="448"/>
      <c r="DH7" s="448"/>
      <c r="DI7" s="449"/>
    </row>
    <row r="8" spans="1:119" ht="18.75" customHeight="1" thickBot="1">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109</v>
      </c>
      <c r="AN8" s="477"/>
      <c r="AO8" s="477"/>
      <c r="AP8" s="477"/>
      <c r="AQ8" s="477"/>
      <c r="AR8" s="477"/>
      <c r="AS8" s="477"/>
      <c r="AT8" s="478"/>
      <c r="AU8" s="479" t="s">
        <v>102</v>
      </c>
      <c r="AV8" s="480"/>
      <c r="AW8" s="480"/>
      <c r="AX8" s="480"/>
      <c r="AY8" s="481" t="s">
        <v>110</v>
      </c>
      <c r="AZ8" s="482"/>
      <c r="BA8" s="482"/>
      <c r="BB8" s="482"/>
      <c r="BC8" s="482"/>
      <c r="BD8" s="482"/>
      <c r="BE8" s="482"/>
      <c r="BF8" s="482"/>
      <c r="BG8" s="482"/>
      <c r="BH8" s="482"/>
      <c r="BI8" s="482"/>
      <c r="BJ8" s="482"/>
      <c r="BK8" s="482"/>
      <c r="BL8" s="482"/>
      <c r="BM8" s="483"/>
      <c r="BN8" s="447">
        <v>1146686</v>
      </c>
      <c r="BO8" s="448"/>
      <c r="BP8" s="448"/>
      <c r="BQ8" s="448"/>
      <c r="BR8" s="448"/>
      <c r="BS8" s="448"/>
      <c r="BT8" s="448"/>
      <c r="BU8" s="449"/>
      <c r="BV8" s="447">
        <v>404380</v>
      </c>
      <c r="BW8" s="448"/>
      <c r="BX8" s="448"/>
      <c r="BY8" s="448"/>
      <c r="BZ8" s="448"/>
      <c r="CA8" s="448"/>
      <c r="CB8" s="448"/>
      <c r="CC8" s="449"/>
      <c r="CD8" s="450" t="s">
        <v>111</v>
      </c>
      <c r="CE8" s="451"/>
      <c r="CF8" s="451"/>
      <c r="CG8" s="451"/>
      <c r="CH8" s="451"/>
      <c r="CI8" s="451"/>
      <c r="CJ8" s="451"/>
      <c r="CK8" s="451"/>
      <c r="CL8" s="451"/>
      <c r="CM8" s="451"/>
      <c r="CN8" s="451"/>
      <c r="CO8" s="451"/>
      <c r="CP8" s="451"/>
      <c r="CQ8" s="451"/>
      <c r="CR8" s="451"/>
      <c r="CS8" s="452"/>
      <c r="CT8" s="487">
        <v>0.25</v>
      </c>
      <c r="CU8" s="488"/>
      <c r="CV8" s="488"/>
      <c r="CW8" s="488"/>
      <c r="CX8" s="488"/>
      <c r="CY8" s="488"/>
      <c r="CZ8" s="488"/>
      <c r="DA8" s="489"/>
      <c r="DB8" s="487">
        <v>0.26</v>
      </c>
      <c r="DC8" s="488"/>
      <c r="DD8" s="488"/>
      <c r="DE8" s="488"/>
      <c r="DF8" s="488"/>
      <c r="DG8" s="488"/>
      <c r="DH8" s="488"/>
      <c r="DI8" s="489"/>
    </row>
    <row r="9" spans="1:119" ht="18.75" customHeight="1" thickBot="1">
      <c r="A9" s="178"/>
      <c r="B9" s="441" t="s">
        <v>112</v>
      </c>
      <c r="C9" s="442"/>
      <c r="D9" s="442"/>
      <c r="E9" s="442"/>
      <c r="F9" s="442"/>
      <c r="G9" s="442"/>
      <c r="H9" s="442"/>
      <c r="I9" s="442"/>
      <c r="J9" s="442"/>
      <c r="K9" s="490"/>
      <c r="L9" s="491" t="s">
        <v>113</v>
      </c>
      <c r="M9" s="492"/>
      <c r="N9" s="492"/>
      <c r="O9" s="492"/>
      <c r="P9" s="492"/>
      <c r="Q9" s="493"/>
      <c r="R9" s="494">
        <v>20332</v>
      </c>
      <c r="S9" s="495"/>
      <c r="T9" s="495"/>
      <c r="U9" s="495"/>
      <c r="V9" s="496"/>
      <c r="W9" s="404" t="s">
        <v>114</v>
      </c>
      <c r="X9" s="405"/>
      <c r="Y9" s="405"/>
      <c r="Z9" s="405"/>
      <c r="AA9" s="405"/>
      <c r="AB9" s="405"/>
      <c r="AC9" s="405"/>
      <c r="AD9" s="405"/>
      <c r="AE9" s="405"/>
      <c r="AF9" s="405"/>
      <c r="AG9" s="405"/>
      <c r="AH9" s="405"/>
      <c r="AI9" s="405"/>
      <c r="AJ9" s="405"/>
      <c r="AK9" s="405"/>
      <c r="AL9" s="406"/>
      <c r="AM9" s="476" t="s">
        <v>115</v>
      </c>
      <c r="AN9" s="477"/>
      <c r="AO9" s="477"/>
      <c r="AP9" s="477"/>
      <c r="AQ9" s="477"/>
      <c r="AR9" s="477"/>
      <c r="AS9" s="477"/>
      <c r="AT9" s="478"/>
      <c r="AU9" s="479" t="s">
        <v>116</v>
      </c>
      <c r="AV9" s="480"/>
      <c r="AW9" s="480"/>
      <c r="AX9" s="480"/>
      <c r="AY9" s="481" t="s">
        <v>117</v>
      </c>
      <c r="AZ9" s="482"/>
      <c r="BA9" s="482"/>
      <c r="BB9" s="482"/>
      <c r="BC9" s="482"/>
      <c r="BD9" s="482"/>
      <c r="BE9" s="482"/>
      <c r="BF9" s="482"/>
      <c r="BG9" s="482"/>
      <c r="BH9" s="482"/>
      <c r="BI9" s="482"/>
      <c r="BJ9" s="482"/>
      <c r="BK9" s="482"/>
      <c r="BL9" s="482"/>
      <c r="BM9" s="483"/>
      <c r="BN9" s="447">
        <v>742306</v>
      </c>
      <c r="BO9" s="448"/>
      <c r="BP9" s="448"/>
      <c r="BQ9" s="448"/>
      <c r="BR9" s="448"/>
      <c r="BS9" s="448"/>
      <c r="BT9" s="448"/>
      <c r="BU9" s="449"/>
      <c r="BV9" s="447">
        <v>-159579</v>
      </c>
      <c r="BW9" s="448"/>
      <c r="BX9" s="448"/>
      <c r="BY9" s="448"/>
      <c r="BZ9" s="448"/>
      <c r="CA9" s="448"/>
      <c r="CB9" s="448"/>
      <c r="CC9" s="449"/>
      <c r="CD9" s="450" t="s">
        <v>118</v>
      </c>
      <c r="CE9" s="451"/>
      <c r="CF9" s="451"/>
      <c r="CG9" s="451"/>
      <c r="CH9" s="451"/>
      <c r="CI9" s="451"/>
      <c r="CJ9" s="451"/>
      <c r="CK9" s="451"/>
      <c r="CL9" s="451"/>
      <c r="CM9" s="451"/>
      <c r="CN9" s="451"/>
      <c r="CO9" s="451"/>
      <c r="CP9" s="451"/>
      <c r="CQ9" s="451"/>
      <c r="CR9" s="451"/>
      <c r="CS9" s="452"/>
      <c r="CT9" s="444">
        <v>15</v>
      </c>
      <c r="CU9" s="445"/>
      <c r="CV9" s="445"/>
      <c r="CW9" s="445"/>
      <c r="CX9" s="445"/>
      <c r="CY9" s="445"/>
      <c r="CZ9" s="445"/>
      <c r="DA9" s="446"/>
      <c r="DB9" s="444">
        <v>14.1</v>
      </c>
      <c r="DC9" s="445"/>
      <c r="DD9" s="445"/>
      <c r="DE9" s="445"/>
      <c r="DF9" s="445"/>
      <c r="DG9" s="445"/>
      <c r="DH9" s="445"/>
      <c r="DI9" s="446"/>
    </row>
    <row r="10" spans="1:119" ht="18.75" customHeight="1" thickBot="1">
      <c r="A10" s="178"/>
      <c r="B10" s="441"/>
      <c r="C10" s="442"/>
      <c r="D10" s="442"/>
      <c r="E10" s="442"/>
      <c r="F10" s="442"/>
      <c r="G10" s="442"/>
      <c r="H10" s="442"/>
      <c r="I10" s="442"/>
      <c r="J10" s="442"/>
      <c r="K10" s="490"/>
      <c r="L10" s="497" t="s">
        <v>119</v>
      </c>
      <c r="M10" s="477"/>
      <c r="N10" s="477"/>
      <c r="O10" s="477"/>
      <c r="P10" s="477"/>
      <c r="Q10" s="478"/>
      <c r="R10" s="498">
        <v>22332</v>
      </c>
      <c r="S10" s="499"/>
      <c r="T10" s="499"/>
      <c r="U10" s="499"/>
      <c r="V10" s="500"/>
      <c r="W10" s="435"/>
      <c r="X10" s="436"/>
      <c r="Y10" s="436"/>
      <c r="Z10" s="436"/>
      <c r="AA10" s="436"/>
      <c r="AB10" s="436"/>
      <c r="AC10" s="436"/>
      <c r="AD10" s="436"/>
      <c r="AE10" s="436"/>
      <c r="AF10" s="436"/>
      <c r="AG10" s="436"/>
      <c r="AH10" s="436"/>
      <c r="AI10" s="436"/>
      <c r="AJ10" s="436"/>
      <c r="AK10" s="436"/>
      <c r="AL10" s="439"/>
      <c r="AM10" s="476" t="s">
        <v>120</v>
      </c>
      <c r="AN10" s="477"/>
      <c r="AO10" s="477"/>
      <c r="AP10" s="477"/>
      <c r="AQ10" s="477"/>
      <c r="AR10" s="477"/>
      <c r="AS10" s="477"/>
      <c r="AT10" s="478"/>
      <c r="AU10" s="479" t="s">
        <v>121</v>
      </c>
      <c r="AV10" s="480"/>
      <c r="AW10" s="480"/>
      <c r="AX10" s="480"/>
      <c r="AY10" s="481" t="s">
        <v>122</v>
      </c>
      <c r="AZ10" s="482"/>
      <c r="BA10" s="482"/>
      <c r="BB10" s="482"/>
      <c r="BC10" s="482"/>
      <c r="BD10" s="482"/>
      <c r="BE10" s="482"/>
      <c r="BF10" s="482"/>
      <c r="BG10" s="482"/>
      <c r="BH10" s="482"/>
      <c r="BI10" s="482"/>
      <c r="BJ10" s="482"/>
      <c r="BK10" s="482"/>
      <c r="BL10" s="482"/>
      <c r="BM10" s="483"/>
      <c r="BN10" s="447">
        <v>4844</v>
      </c>
      <c r="BO10" s="448"/>
      <c r="BP10" s="448"/>
      <c r="BQ10" s="448"/>
      <c r="BR10" s="448"/>
      <c r="BS10" s="448"/>
      <c r="BT10" s="448"/>
      <c r="BU10" s="449"/>
      <c r="BV10" s="447">
        <v>205363</v>
      </c>
      <c r="BW10" s="448"/>
      <c r="BX10" s="448"/>
      <c r="BY10" s="448"/>
      <c r="BZ10" s="448"/>
      <c r="CA10" s="448"/>
      <c r="CB10" s="448"/>
      <c r="CC10" s="449"/>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41"/>
      <c r="C11" s="442"/>
      <c r="D11" s="442"/>
      <c r="E11" s="442"/>
      <c r="F11" s="442"/>
      <c r="G11" s="442"/>
      <c r="H11" s="442"/>
      <c r="I11" s="442"/>
      <c r="J11" s="442"/>
      <c r="K11" s="490"/>
      <c r="L11" s="501" t="s">
        <v>124</v>
      </c>
      <c r="M11" s="502"/>
      <c r="N11" s="502"/>
      <c r="O11" s="502"/>
      <c r="P11" s="502"/>
      <c r="Q11" s="503"/>
      <c r="R11" s="504" t="s">
        <v>125</v>
      </c>
      <c r="S11" s="505"/>
      <c r="T11" s="505"/>
      <c r="U11" s="505"/>
      <c r="V11" s="506"/>
      <c r="W11" s="435"/>
      <c r="X11" s="436"/>
      <c r="Y11" s="436"/>
      <c r="Z11" s="436"/>
      <c r="AA11" s="436"/>
      <c r="AB11" s="436"/>
      <c r="AC11" s="436"/>
      <c r="AD11" s="436"/>
      <c r="AE11" s="436"/>
      <c r="AF11" s="436"/>
      <c r="AG11" s="436"/>
      <c r="AH11" s="436"/>
      <c r="AI11" s="436"/>
      <c r="AJ11" s="436"/>
      <c r="AK11" s="436"/>
      <c r="AL11" s="439"/>
      <c r="AM11" s="476" t="s">
        <v>126</v>
      </c>
      <c r="AN11" s="477"/>
      <c r="AO11" s="477"/>
      <c r="AP11" s="477"/>
      <c r="AQ11" s="477"/>
      <c r="AR11" s="477"/>
      <c r="AS11" s="477"/>
      <c r="AT11" s="478"/>
      <c r="AU11" s="479" t="s">
        <v>127</v>
      </c>
      <c r="AV11" s="480"/>
      <c r="AW11" s="480"/>
      <c r="AX11" s="480"/>
      <c r="AY11" s="481" t="s">
        <v>128</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129</v>
      </c>
      <c r="CE11" s="451"/>
      <c r="CF11" s="451"/>
      <c r="CG11" s="451"/>
      <c r="CH11" s="451"/>
      <c r="CI11" s="451"/>
      <c r="CJ11" s="451"/>
      <c r="CK11" s="451"/>
      <c r="CL11" s="451"/>
      <c r="CM11" s="451"/>
      <c r="CN11" s="451"/>
      <c r="CO11" s="451"/>
      <c r="CP11" s="451"/>
      <c r="CQ11" s="451"/>
      <c r="CR11" s="451"/>
      <c r="CS11" s="452"/>
      <c r="CT11" s="487" t="s">
        <v>130</v>
      </c>
      <c r="CU11" s="488"/>
      <c r="CV11" s="488"/>
      <c r="CW11" s="488"/>
      <c r="CX11" s="488"/>
      <c r="CY11" s="488"/>
      <c r="CZ11" s="488"/>
      <c r="DA11" s="489"/>
      <c r="DB11" s="487" t="s">
        <v>131</v>
      </c>
      <c r="DC11" s="488"/>
      <c r="DD11" s="488"/>
      <c r="DE11" s="488"/>
      <c r="DF11" s="488"/>
      <c r="DG11" s="488"/>
      <c r="DH11" s="488"/>
      <c r="DI11" s="489"/>
    </row>
    <row r="12" spans="1:119" ht="18.75" customHeight="1">
      <c r="A12" s="178"/>
      <c r="B12" s="507" t="s">
        <v>132</v>
      </c>
      <c r="C12" s="508"/>
      <c r="D12" s="508"/>
      <c r="E12" s="508"/>
      <c r="F12" s="508"/>
      <c r="G12" s="508"/>
      <c r="H12" s="508"/>
      <c r="I12" s="508"/>
      <c r="J12" s="508"/>
      <c r="K12" s="509"/>
      <c r="L12" s="516" t="s">
        <v>133</v>
      </c>
      <c r="M12" s="517"/>
      <c r="N12" s="517"/>
      <c r="O12" s="517"/>
      <c r="P12" s="517"/>
      <c r="Q12" s="518"/>
      <c r="R12" s="519">
        <v>20412</v>
      </c>
      <c r="S12" s="520"/>
      <c r="T12" s="520"/>
      <c r="U12" s="520"/>
      <c r="V12" s="521"/>
      <c r="W12" s="522" t="s">
        <v>1</v>
      </c>
      <c r="X12" s="480"/>
      <c r="Y12" s="480"/>
      <c r="Z12" s="480"/>
      <c r="AA12" s="480"/>
      <c r="AB12" s="523"/>
      <c r="AC12" s="524" t="s">
        <v>134</v>
      </c>
      <c r="AD12" s="525"/>
      <c r="AE12" s="525"/>
      <c r="AF12" s="525"/>
      <c r="AG12" s="526"/>
      <c r="AH12" s="524" t="s">
        <v>135</v>
      </c>
      <c r="AI12" s="525"/>
      <c r="AJ12" s="525"/>
      <c r="AK12" s="525"/>
      <c r="AL12" s="527"/>
      <c r="AM12" s="476" t="s">
        <v>136</v>
      </c>
      <c r="AN12" s="477"/>
      <c r="AO12" s="477"/>
      <c r="AP12" s="477"/>
      <c r="AQ12" s="477"/>
      <c r="AR12" s="477"/>
      <c r="AS12" s="477"/>
      <c r="AT12" s="478"/>
      <c r="AU12" s="479" t="s">
        <v>94</v>
      </c>
      <c r="AV12" s="480"/>
      <c r="AW12" s="480"/>
      <c r="AX12" s="480"/>
      <c r="AY12" s="481" t="s">
        <v>137</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300000</v>
      </c>
      <c r="BW12" s="448"/>
      <c r="BX12" s="448"/>
      <c r="BY12" s="448"/>
      <c r="BZ12" s="448"/>
      <c r="CA12" s="448"/>
      <c r="CB12" s="448"/>
      <c r="CC12" s="449"/>
      <c r="CD12" s="450" t="s">
        <v>138</v>
      </c>
      <c r="CE12" s="451"/>
      <c r="CF12" s="451"/>
      <c r="CG12" s="451"/>
      <c r="CH12" s="451"/>
      <c r="CI12" s="451"/>
      <c r="CJ12" s="451"/>
      <c r="CK12" s="451"/>
      <c r="CL12" s="451"/>
      <c r="CM12" s="451"/>
      <c r="CN12" s="451"/>
      <c r="CO12" s="451"/>
      <c r="CP12" s="451"/>
      <c r="CQ12" s="451"/>
      <c r="CR12" s="451"/>
      <c r="CS12" s="452"/>
      <c r="CT12" s="487" t="s">
        <v>139</v>
      </c>
      <c r="CU12" s="488"/>
      <c r="CV12" s="488"/>
      <c r="CW12" s="488"/>
      <c r="CX12" s="488"/>
      <c r="CY12" s="488"/>
      <c r="CZ12" s="488"/>
      <c r="DA12" s="489"/>
      <c r="DB12" s="487" t="s">
        <v>139</v>
      </c>
      <c r="DC12" s="488"/>
      <c r="DD12" s="488"/>
      <c r="DE12" s="488"/>
      <c r="DF12" s="488"/>
      <c r="DG12" s="488"/>
      <c r="DH12" s="488"/>
      <c r="DI12" s="489"/>
    </row>
    <row r="13" spans="1:119" ht="18.75" customHeight="1">
      <c r="A13" s="178"/>
      <c r="B13" s="510"/>
      <c r="C13" s="511"/>
      <c r="D13" s="511"/>
      <c r="E13" s="511"/>
      <c r="F13" s="511"/>
      <c r="G13" s="511"/>
      <c r="H13" s="511"/>
      <c r="I13" s="511"/>
      <c r="J13" s="511"/>
      <c r="K13" s="512"/>
      <c r="L13" s="187"/>
      <c r="M13" s="538" t="s">
        <v>140</v>
      </c>
      <c r="N13" s="539"/>
      <c r="O13" s="539"/>
      <c r="P13" s="539"/>
      <c r="Q13" s="540"/>
      <c r="R13" s="531">
        <v>20195</v>
      </c>
      <c r="S13" s="532"/>
      <c r="T13" s="532"/>
      <c r="U13" s="532"/>
      <c r="V13" s="533"/>
      <c r="W13" s="463" t="s">
        <v>141</v>
      </c>
      <c r="X13" s="464"/>
      <c r="Y13" s="464"/>
      <c r="Z13" s="464"/>
      <c r="AA13" s="464"/>
      <c r="AB13" s="454"/>
      <c r="AC13" s="498">
        <v>3263</v>
      </c>
      <c r="AD13" s="499"/>
      <c r="AE13" s="499"/>
      <c r="AF13" s="499"/>
      <c r="AG13" s="541"/>
      <c r="AH13" s="498">
        <v>3588</v>
      </c>
      <c r="AI13" s="499"/>
      <c r="AJ13" s="499"/>
      <c r="AK13" s="499"/>
      <c r="AL13" s="500"/>
      <c r="AM13" s="476" t="s">
        <v>142</v>
      </c>
      <c r="AN13" s="477"/>
      <c r="AO13" s="477"/>
      <c r="AP13" s="477"/>
      <c r="AQ13" s="477"/>
      <c r="AR13" s="477"/>
      <c r="AS13" s="477"/>
      <c r="AT13" s="478"/>
      <c r="AU13" s="479" t="s">
        <v>143</v>
      </c>
      <c r="AV13" s="480"/>
      <c r="AW13" s="480"/>
      <c r="AX13" s="480"/>
      <c r="AY13" s="481" t="s">
        <v>144</v>
      </c>
      <c r="AZ13" s="482"/>
      <c r="BA13" s="482"/>
      <c r="BB13" s="482"/>
      <c r="BC13" s="482"/>
      <c r="BD13" s="482"/>
      <c r="BE13" s="482"/>
      <c r="BF13" s="482"/>
      <c r="BG13" s="482"/>
      <c r="BH13" s="482"/>
      <c r="BI13" s="482"/>
      <c r="BJ13" s="482"/>
      <c r="BK13" s="482"/>
      <c r="BL13" s="482"/>
      <c r="BM13" s="483"/>
      <c r="BN13" s="447">
        <v>747150</v>
      </c>
      <c r="BO13" s="448"/>
      <c r="BP13" s="448"/>
      <c r="BQ13" s="448"/>
      <c r="BR13" s="448"/>
      <c r="BS13" s="448"/>
      <c r="BT13" s="448"/>
      <c r="BU13" s="449"/>
      <c r="BV13" s="447">
        <v>-254216</v>
      </c>
      <c r="BW13" s="448"/>
      <c r="BX13" s="448"/>
      <c r="BY13" s="448"/>
      <c r="BZ13" s="448"/>
      <c r="CA13" s="448"/>
      <c r="CB13" s="448"/>
      <c r="CC13" s="449"/>
      <c r="CD13" s="450" t="s">
        <v>145</v>
      </c>
      <c r="CE13" s="451"/>
      <c r="CF13" s="451"/>
      <c r="CG13" s="451"/>
      <c r="CH13" s="451"/>
      <c r="CI13" s="451"/>
      <c r="CJ13" s="451"/>
      <c r="CK13" s="451"/>
      <c r="CL13" s="451"/>
      <c r="CM13" s="451"/>
      <c r="CN13" s="451"/>
      <c r="CO13" s="451"/>
      <c r="CP13" s="451"/>
      <c r="CQ13" s="451"/>
      <c r="CR13" s="451"/>
      <c r="CS13" s="452"/>
      <c r="CT13" s="444">
        <v>4.5999999999999996</v>
      </c>
      <c r="CU13" s="445"/>
      <c r="CV13" s="445"/>
      <c r="CW13" s="445"/>
      <c r="CX13" s="445"/>
      <c r="CY13" s="445"/>
      <c r="CZ13" s="445"/>
      <c r="DA13" s="446"/>
      <c r="DB13" s="444">
        <v>4.3</v>
      </c>
      <c r="DC13" s="445"/>
      <c r="DD13" s="445"/>
      <c r="DE13" s="445"/>
      <c r="DF13" s="445"/>
      <c r="DG13" s="445"/>
      <c r="DH13" s="445"/>
      <c r="DI13" s="446"/>
    </row>
    <row r="14" spans="1:119" ht="18.75" customHeight="1" thickBot="1">
      <c r="A14" s="178"/>
      <c r="B14" s="510"/>
      <c r="C14" s="511"/>
      <c r="D14" s="511"/>
      <c r="E14" s="511"/>
      <c r="F14" s="511"/>
      <c r="G14" s="511"/>
      <c r="H14" s="511"/>
      <c r="I14" s="511"/>
      <c r="J14" s="511"/>
      <c r="K14" s="512"/>
      <c r="L14" s="528" t="s">
        <v>146</v>
      </c>
      <c r="M14" s="529"/>
      <c r="N14" s="529"/>
      <c r="O14" s="529"/>
      <c r="P14" s="529"/>
      <c r="Q14" s="530"/>
      <c r="R14" s="531">
        <v>20855</v>
      </c>
      <c r="S14" s="532"/>
      <c r="T14" s="532"/>
      <c r="U14" s="532"/>
      <c r="V14" s="533"/>
      <c r="W14" s="437"/>
      <c r="X14" s="438"/>
      <c r="Y14" s="438"/>
      <c r="Z14" s="438"/>
      <c r="AA14" s="438"/>
      <c r="AB14" s="427"/>
      <c r="AC14" s="534">
        <v>31.2</v>
      </c>
      <c r="AD14" s="535"/>
      <c r="AE14" s="535"/>
      <c r="AF14" s="535"/>
      <c r="AG14" s="536"/>
      <c r="AH14" s="534">
        <v>31.6</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147</v>
      </c>
      <c r="CE14" s="543"/>
      <c r="CF14" s="543"/>
      <c r="CG14" s="543"/>
      <c r="CH14" s="543"/>
      <c r="CI14" s="543"/>
      <c r="CJ14" s="543"/>
      <c r="CK14" s="543"/>
      <c r="CL14" s="543"/>
      <c r="CM14" s="543"/>
      <c r="CN14" s="543"/>
      <c r="CO14" s="543"/>
      <c r="CP14" s="543"/>
      <c r="CQ14" s="543"/>
      <c r="CR14" s="543"/>
      <c r="CS14" s="544"/>
      <c r="CT14" s="545">
        <v>19.899999999999999</v>
      </c>
      <c r="CU14" s="546"/>
      <c r="CV14" s="546"/>
      <c r="CW14" s="546"/>
      <c r="CX14" s="546"/>
      <c r="CY14" s="546"/>
      <c r="CZ14" s="546"/>
      <c r="DA14" s="547"/>
      <c r="DB14" s="545">
        <v>24.9</v>
      </c>
      <c r="DC14" s="546"/>
      <c r="DD14" s="546"/>
      <c r="DE14" s="546"/>
      <c r="DF14" s="546"/>
      <c r="DG14" s="546"/>
      <c r="DH14" s="546"/>
      <c r="DI14" s="547"/>
    </row>
    <row r="15" spans="1:119" ht="18.75" customHeight="1">
      <c r="A15" s="178"/>
      <c r="B15" s="510"/>
      <c r="C15" s="511"/>
      <c r="D15" s="511"/>
      <c r="E15" s="511"/>
      <c r="F15" s="511"/>
      <c r="G15" s="511"/>
      <c r="H15" s="511"/>
      <c r="I15" s="511"/>
      <c r="J15" s="511"/>
      <c r="K15" s="512"/>
      <c r="L15" s="187"/>
      <c r="M15" s="538" t="s">
        <v>140</v>
      </c>
      <c r="N15" s="539"/>
      <c r="O15" s="539"/>
      <c r="P15" s="539"/>
      <c r="Q15" s="540"/>
      <c r="R15" s="531">
        <v>20621</v>
      </c>
      <c r="S15" s="532"/>
      <c r="T15" s="532"/>
      <c r="U15" s="532"/>
      <c r="V15" s="533"/>
      <c r="W15" s="463" t="s">
        <v>148</v>
      </c>
      <c r="X15" s="464"/>
      <c r="Y15" s="464"/>
      <c r="Z15" s="464"/>
      <c r="AA15" s="464"/>
      <c r="AB15" s="454"/>
      <c r="AC15" s="498">
        <v>1318</v>
      </c>
      <c r="AD15" s="499"/>
      <c r="AE15" s="499"/>
      <c r="AF15" s="499"/>
      <c r="AG15" s="541"/>
      <c r="AH15" s="498">
        <v>1401</v>
      </c>
      <c r="AI15" s="499"/>
      <c r="AJ15" s="499"/>
      <c r="AK15" s="499"/>
      <c r="AL15" s="500"/>
      <c r="AM15" s="476"/>
      <c r="AN15" s="477"/>
      <c r="AO15" s="477"/>
      <c r="AP15" s="477"/>
      <c r="AQ15" s="477"/>
      <c r="AR15" s="477"/>
      <c r="AS15" s="477"/>
      <c r="AT15" s="478"/>
      <c r="AU15" s="479"/>
      <c r="AV15" s="480"/>
      <c r="AW15" s="480"/>
      <c r="AX15" s="480"/>
      <c r="AY15" s="407" t="s">
        <v>149</v>
      </c>
      <c r="AZ15" s="408"/>
      <c r="BA15" s="408"/>
      <c r="BB15" s="408"/>
      <c r="BC15" s="408"/>
      <c r="BD15" s="408"/>
      <c r="BE15" s="408"/>
      <c r="BF15" s="408"/>
      <c r="BG15" s="408"/>
      <c r="BH15" s="408"/>
      <c r="BI15" s="408"/>
      <c r="BJ15" s="408"/>
      <c r="BK15" s="408"/>
      <c r="BL15" s="408"/>
      <c r="BM15" s="409"/>
      <c r="BN15" s="410">
        <v>2210349</v>
      </c>
      <c r="BO15" s="411"/>
      <c r="BP15" s="411"/>
      <c r="BQ15" s="411"/>
      <c r="BR15" s="411"/>
      <c r="BS15" s="411"/>
      <c r="BT15" s="411"/>
      <c r="BU15" s="412"/>
      <c r="BV15" s="410">
        <v>2289219</v>
      </c>
      <c r="BW15" s="411"/>
      <c r="BX15" s="411"/>
      <c r="BY15" s="411"/>
      <c r="BZ15" s="411"/>
      <c r="CA15" s="411"/>
      <c r="CB15" s="411"/>
      <c r="CC15" s="412"/>
      <c r="CD15" s="548" t="s">
        <v>150</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c r="A16" s="178"/>
      <c r="B16" s="510"/>
      <c r="C16" s="511"/>
      <c r="D16" s="511"/>
      <c r="E16" s="511"/>
      <c r="F16" s="511"/>
      <c r="G16" s="511"/>
      <c r="H16" s="511"/>
      <c r="I16" s="511"/>
      <c r="J16" s="511"/>
      <c r="K16" s="512"/>
      <c r="L16" s="528" t="s">
        <v>151</v>
      </c>
      <c r="M16" s="551"/>
      <c r="N16" s="551"/>
      <c r="O16" s="551"/>
      <c r="P16" s="551"/>
      <c r="Q16" s="552"/>
      <c r="R16" s="553" t="s">
        <v>152</v>
      </c>
      <c r="S16" s="554"/>
      <c r="T16" s="554"/>
      <c r="U16" s="554"/>
      <c r="V16" s="555"/>
      <c r="W16" s="437"/>
      <c r="X16" s="438"/>
      <c r="Y16" s="438"/>
      <c r="Z16" s="438"/>
      <c r="AA16" s="438"/>
      <c r="AB16" s="427"/>
      <c r="AC16" s="534">
        <v>12.6</v>
      </c>
      <c r="AD16" s="535"/>
      <c r="AE16" s="535"/>
      <c r="AF16" s="535"/>
      <c r="AG16" s="536"/>
      <c r="AH16" s="534">
        <v>12.3</v>
      </c>
      <c r="AI16" s="535"/>
      <c r="AJ16" s="535"/>
      <c r="AK16" s="535"/>
      <c r="AL16" s="537"/>
      <c r="AM16" s="476"/>
      <c r="AN16" s="477"/>
      <c r="AO16" s="477"/>
      <c r="AP16" s="477"/>
      <c r="AQ16" s="477"/>
      <c r="AR16" s="477"/>
      <c r="AS16" s="477"/>
      <c r="AT16" s="478"/>
      <c r="AU16" s="479"/>
      <c r="AV16" s="480"/>
      <c r="AW16" s="480"/>
      <c r="AX16" s="480"/>
      <c r="AY16" s="481" t="s">
        <v>153</v>
      </c>
      <c r="AZ16" s="482"/>
      <c r="BA16" s="482"/>
      <c r="BB16" s="482"/>
      <c r="BC16" s="482"/>
      <c r="BD16" s="482"/>
      <c r="BE16" s="482"/>
      <c r="BF16" s="482"/>
      <c r="BG16" s="482"/>
      <c r="BH16" s="482"/>
      <c r="BI16" s="482"/>
      <c r="BJ16" s="482"/>
      <c r="BK16" s="482"/>
      <c r="BL16" s="482"/>
      <c r="BM16" s="483"/>
      <c r="BN16" s="447">
        <v>9165208</v>
      </c>
      <c r="BO16" s="448"/>
      <c r="BP16" s="448"/>
      <c r="BQ16" s="448"/>
      <c r="BR16" s="448"/>
      <c r="BS16" s="448"/>
      <c r="BT16" s="448"/>
      <c r="BU16" s="449"/>
      <c r="BV16" s="447">
        <v>8749252</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c r="A17" s="178"/>
      <c r="B17" s="513"/>
      <c r="C17" s="514"/>
      <c r="D17" s="514"/>
      <c r="E17" s="514"/>
      <c r="F17" s="514"/>
      <c r="G17" s="514"/>
      <c r="H17" s="514"/>
      <c r="I17" s="514"/>
      <c r="J17" s="514"/>
      <c r="K17" s="515"/>
      <c r="L17" s="192"/>
      <c r="M17" s="558" t="s">
        <v>154</v>
      </c>
      <c r="N17" s="559"/>
      <c r="O17" s="559"/>
      <c r="P17" s="559"/>
      <c r="Q17" s="560"/>
      <c r="R17" s="553" t="s">
        <v>152</v>
      </c>
      <c r="S17" s="554"/>
      <c r="T17" s="554"/>
      <c r="U17" s="554"/>
      <c r="V17" s="555"/>
      <c r="W17" s="463" t="s">
        <v>155</v>
      </c>
      <c r="X17" s="464"/>
      <c r="Y17" s="464"/>
      <c r="Z17" s="464"/>
      <c r="AA17" s="464"/>
      <c r="AB17" s="454"/>
      <c r="AC17" s="498">
        <v>5885</v>
      </c>
      <c r="AD17" s="499"/>
      <c r="AE17" s="499"/>
      <c r="AF17" s="499"/>
      <c r="AG17" s="541"/>
      <c r="AH17" s="498">
        <v>6366</v>
      </c>
      <c r="AI17" s="499"/>
      <c r="AJ17" s="499"/>
      <c r="AK17" s="499"/>
      <c r="AL17" s="500"/>
      <c r="AM17" s="476"/>
      <c r="AN17" s="477"/>
      <c r="AO17" s="477"/>
      <c r="AP17" s="477"/>
      <c r="AQ17" s="477"/>
      <c r="AR17" s="477"/>
      <c r="AS17" s="477"/>
      <c r="AT17" s="478"/>
      <c r="AU17" s="479"/>
      <c r="AV17" s="480"/>
      <c r="AW17" s="480"/>
      <c r="AX17" s="480"/>
      <c r="AY17" s="481" t="s">
        <v>156</v>
      </c>
      <c r="AZ17" s="482"/>
      <c r="BA17" s="482"/>
      <c r="BB17" s="482"/>
      <c r="BC17" s="482"/>
      <c r="BD17" s="482"/>
      <c r="BE17" s="482"/>
      <c r="BF17" s="482"/>
      <c r="BG17" s="482"/>
      <c r="BH17" s="482"/>
      <c r="BI17" s="482"/>
      <c r="BJ17" s="482"/>
      <c r="BK17" s="482"/>
      <c r="BL17" s="482"/>
      <c r="BM17" s="483"/>
      <c r="BN17" s="447">
        <v>2702775</v>
      </c>
      <c r="BO17" s="448"/>
      <c r="BP17" s="448"/>
      <c r="BQ17" s="448"/>
      <c r="BR17" s="448"/>
      <c r="BS17" s="448"/>
      <c r="BT17" s="448"/>
      <c r="BU17" s="449"/>
      <c r="BV17" s="447">
        <v>2811529</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c r="A18" s="178"/>
      <c r="B18" s="569" t="s">
        <v>157</v>
      </c>
      <c r="C18" s="490"/>
      <c r="D18" s="490"/>
      <c r="E18" s="570"/>
      <c r="F18" s="570"/>
      <c r="G18" s="570"/>
      <c r="H18" s="570"/>
      <c r="I18" s="570"/>
      <c r="J18" s="570"/>
      <c r="K18" s="570"/>
      <c r="L18" s="571">
        <v>477.53</v>
      </c>
      <c r="M18" s="571"/>
      <c r="N18" s="571"/>
      <c r="O18" s="571"/>
      <c r="P18" s="571"/>
      <c r="Q18" s="571"/>
      <c r="R18" s="572"/>
      <c r="S18" s="572"/>
      <c r="T18" s="572"/>
      <c r="U18" s="572"/>
      <c r="V18" s="573"/>
      <c r="W18" s="465"/>
      <c r="X18" s="466"/>
      <c r="Y18" s="466"/>
      <c r="Z18" s="466"/>
      <c r="AA18" s="466"/>
      <c r="AB18" s="457"/>
      <c r="AC18" s="574">
        <v>56.2</v>
      </c>
      <c r="AD18" s="575"/>
      <c r="AE18" s="575"/>
      <c r="AF18" s="575"/>
      <c r="AG18" s="576"/>
      <c r="AH18" s="574">
        <v>56.1</v>
      </c>
      <c r="AI18" s="575"/>
      <c r="AJ18" s="575"/>
      <c r="AK18" s="575"/>
      <c r="AL18" s="577"/>
      <c r="AM18" s="476"/>
      <c r="AN18" s="477"/>
      <c r="AO18" s="477"/>
      <c r="AP18" s="477"/>
      <c r="AQ18" s="477"/>
      <c r="AR18" s="477"/>
      <c r="AS18" s="477"/>
      <c r="AT18" s="478"/>
      <c r="AU18" s="479"/>
      <c r="AV18" s="480"/>
      <c r="AW18" s="480"/>
      <c r="AX18" s="480"/>
      <c r="AY18" s="481" t="s">
        <v>158</v>
      </c>
      <c r="AZ18" s="482"/>
      <c r="BA18" s="482"/>
      <c r="BB18" s="482"/>
      <c r="BC18" s="482"/>
      <c r="BD18" s="482"/>
      <c r="BE18" s="482"/>
      <c r="BF18" s="482"/>
      <c r="BG18" s="482"/>
      <c r="BH18" s="482"/>
      <c r="BI18" s="482"/>
      <c r="BJ18" s="482"/>
      <c r="BK18" s="482"/>
      <c r="BL18" s="482"/>
      <c r="BM18" s="483"/>
      <c r="BN18" s="447">
        <v>9425107</v>
      </c>
      <c r="BO18" s="448"/>
      <c r="BP18" s="448"/>
      <c r="BQ18" s="448"/>
      <c r="BR18" s="448"/>
      <c r="BS18" s="448"/>
      <c r="BT18" s="448"/>
      <c r="BU18" s="449"/>
      <c r="BV18" s="447">
        <v>9239161</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c r="A19" s="178"/>
      <c r="B19" s="569" t="s">
        <v>159</v>
      </c>
      <c r="C19" s="490"/>
      <c r="D19" s="490"/>
      <c r="E19" s="570"/>
      <c r="F19" s="570"/>
      <c r="G19" s="570"/>
      <c r="H19" s="570"/>
      <c r="I19" s="570"/>
      <c r="J19" s="570"/>
      <c r="K19" s="570"/>
      <c r="L19" s="578">
        <v>43</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160</v>
      </c>
      <c r="AZ19" s="482"/>
      <c r="BA19" s="482"/>
      <c r="BB19" s="482"/>
      <c r="BC19" s="482"/>
      <c r="BD19" s="482"/>
      <c r="BE19" s="482"/>
      <c r="BF19" s="482"/>
      <c r="BG19" s="482"/>
      <c r="BH19" s="482"/>
      <c r="BI19" s="482"/>
      <c r="BJ19" s="482"/>
      <c r="BK19" s="482"/>
      <c r="BL19" s="482"/>
      <c r="BM19" s="483"/>
      <c r="BN19" s="447">
        <v>12711961</v>
      </c>
      <c r="BO19" s="448"/>
      <c r="BP19" s="448"/>
      <c r="BQ19" s="448"/>
      <c r="BR19" s="448"/>
      <c r="BS19" s="448"/>
      <c r="BT19" s="448"/>
      <c r="BU19" s="449"/>
      <c r="BV19" s="447">
        <v>12453854</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c r="A20" s="178"/>
      <c r="B20" s="569" t="s">
        <v>161</v>
      </c>
      <c r="C20" s="490"/>
      <c r="D20" s="490"/>
      <c r="E20" s="570"/>
      <c r="F20" s="570"/>
      <c r="G20" s="570"/>
      <c r="H20" s="570"/>
      <c r="I20" s="570"/>
      <c r="J20" s="570"/>
      <c r="K20" s="570"/>
      <c r="L20" s="578">
        <v>8699</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c r="A21" s="178"/>
      <c r="B21" s="587" t="s">
        <v>162</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c r="A22" s="178"/>
      <c r="B22" s="617" t="s">
        <v>163</v>
      </c>
      <c r="C22" s="591"/>
      <c r="D22" s="592"/>
      <c r="E22" s="459" t="s">
        <v>1</v>
      </c>
      <c r="F22" s="464"/>
      <c r="G22" s="464"/>
      <c r="H22" s="464"/>
      <c r="I22" s="464"/>
      <c r="J22" s="464"/>
      <c r="K22" s="454"/>
      <c r="L22" s="459" t="s">
        <v>164</v>
      </c>
      <c r="M22" s="464"/>
      <c r="N22" s="464"/>
      <c r="O22" s="464"/>
      <c r="P22" s="454"/>
      <c r="Q22" s="622" t="s">
        <v>165</v>
      </c>
      <c r="R22" s="623"/>
      <c r="S22" s="623"/>
      <c r="T22" s="623"/>
      <c r="U22" s="623"/>
      <c r="V22" s="624"/>
      <c r="W22" s="590" t="s">
        <v>166</v>
      </c>
      <c r="X22" s="591"/>
      <c r="Y22" s="592"/>
      <c r="Z22" s="459" t="s">
        <v>1</v>
      </c>
      <c r="AA22" s="464"/>
      <c r="AB22" s="464"/>
      <c r="AC22" s="464"/>
      <c r="AD22" s="464"/>
      <c r="AE22" s="464"/>
      <c r="AF22" s="464"/>
      <c r="AG22" s="454"/>
      <c r="AH22" s="628" t="s">
        <v>167</v>
      </c>
      <c r="AI22" s="464"/>
      <c r="AJ22" s="464"/>
      <c r="AK22" s="464"/>
      <c r="AL22" s="454"/>
      <c r="AM22" s="628" t="s">
        <v>168</v>
      </c>
      <c r="AN22" s="629"/>
      <c r="AO22" s="629"/>
      <c r="AP22" s="629"/>
      <c r="AQ22" s="629"/>
      <c r="AR22" s="630"/>
      <c r="AS22" s="622" t="s">
        <v>165</v>
      </c>
      <c r="AT22" s="623"/>
      <c r="AU22" s="623"/>
      <c r="AV22" s="623"/>
      <c r="AW22" s="623"/>
      <c r="AX22" s="634"/>
      <c r="AY22" s="407" t="s">
        <v>169</v>
      </c>
      <c r="AZ22" s="408"/>
      <c r="BA22" s="408"/>
      <c r="BB22" s="408"/>
      <c r="BC22" s="408"/>
      <c r="BD22" s="408"/>
      <c r="BE22" s="408"/>
      <c r="BF22" s="408"/>
      <c r="BG22" s="408"/>
      <c r="BH22" s="408"/>
      <c r="BI22" s="408"/>
      <c r="BJ22" s="408"/>
      <c r="BK22" s="408"/>
      <c r="BL22" s="408"/>
      <c r="BM22" s="409"/>
      <c r="BN22" s="410">
        <v>18070706</v>
      </c>
      <c r="BO22" s="411"/>
      <c r="BP22" s="411"/>
      <c r="BQ22" s="411"/>
      <c r="BR22" s="411"/>
      <c r="BS22" s="411"/>
      <c r="BT22" s="411"/>
      <c r="BU22" s="412"/>
      <c r="BV22" s="410">
        <v>18464143</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170</v>
      </c>
      <c r="AZ23" s="482"/>
      <c r="BA23" s="482"/>
      <c r="BB23" s="482"/>
      <c r="BC23" s="482"/>
      <c r="BD23" s="482"/>
      <c r="BE23" s="482"/>
      <c r="BF23" s="482"/>
      <c r="BG23" s="482"/>
      <c r="BH23" s="482"/>
      <c r="BI23" s="482"/>
      <c r="BJ23" s="482"/>
      <c r="BK23" s="482"/>
      <c r="BL23" s="482"/>
      <c r="BM23" s="483"/>
      <c r="BN23" s="447">
        <v>10468382</v>
      </c>
      <c r="BO23" s="448"/>
      <c r="BP23" s="448"/>
      <c r="BQ23" s="448"/>
      <c r="BR23" s="448"/>
      <c r="BS23" s="448"/>
      <c r="BT23" s="448"/>
      <c r="BU23" s="449"/>
      <c r="BV23" s="447">
        <v>10251062</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c r="A24" s="178"/>
      <c r="B24" s="618"/>
      <c r="C24" s="594"/>
      <c r="D24" s="595"/>
      <c r="E24" s="497" t="s">
        <v>171</v>
      </c>
      <c r="F24" s="477"/>
      <c r="G24" s="477"/>
      <c r="H24" s="477"/>
      <c r="I24" s="477"/>
      <c r="J24" s="477"/>
      <c r="K24" s="478"/>
      <c r="L24" s="498">
        <v>1</v>
      </c>
      <c r="M24" s="499"/>
      <c r="N24" s="499"/>
      <c r="O24" s="499"/>
      <c r="P24" s="541"/>
      <c r="Q24" s="498">
        <v>8140</v>
      </c>
      <c r="R24" s="499"/>
      <c r="S24" s="499"/>
      <c r="T24" s="499"/>
      <c r="U24" s="499"/>
      <c r="V24" s="541"/>
      <c r="W24" s="593"/>
      <c r="X24" s="594"/>
      <c r="Y24" s="595"/>
      <c r="Z24" s="497" t="s">
        <v>172</v>
      </c>
      <c r="AA24" s="477"/>
      <c r="AB24" s="477"/>
      <c r="AC24" s="477"/>
      <c r="AD24" s="477"/>
      <c r="AE24" s="477"/>
      <c r="AF24" s="477"/>
      <c r="AG24" s="478"/>
      <c r="AH24" s="498">
        <v>294</v>
      </c>
      <c r="AI24" s="499"/>
      <c r="AJ24" s="499"/>
      <c r="AK24" s="499"/>
      <c r="AL24" s="541"/>
      <c r="AM24" s="498">
        <v>975198</v>
      </c>
      <c r="AN24" s="499"/>
      <c r="AO24" s="499"/>
      <c r="AP24" s="499"/>
      <c r="AQ24" s="499"/>
      <c r="AR24" s="541"/>
      <c r="AS24" s="498">
        <v>3317</v>
      </c>
      <c r="AT24" s="499"/>
      <c r="AU24" s="499"/>
      <c r="AV24" s="499"/>
      <c r="AW24" s="499"/>
      <c r="AX24" s="500"/>
      <c r="AY24" s="563" t="s">
        <v>173</v>
      </c>
      <c r="AZ24" s="564"/>
      <c r="BA24" s="564"/>
      <c r="BB24" s="564"/>
      <c r="BC24" s="564"/>
      <c r="BD24" s="564"/>
      <c r="BE24" s="564"/>
      <c r="BF24" s="564"/>
      <c r="BG24" s="564"/>
      <c r="BH24" s="564"/>
      <c r="BI24" s="564"/>
      <c r="BJ24" s="564"/>
      <c r="BK24" s="564"/>
      <c r="BL24" s="564"/>
      <c r="BM24" s="565"/>
      <c r="BN24" s="447">
        <v>12306346</v>
      </c>
      <c r="BO24" s="448"/>
      <c r="BP24" s="448"/>
      <c r="BQ24" s="448"/>
      <c r="BR24" s="448"/>
      <c r="BS24" s="448"/>
      <c r="BT24" s="448"/>
      <c r="BU24" s="449"/>
      <c r="BV24" s="447">
        <v>12382339</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c r="A25" s="178"/>
      <c r="B25" s="618"/>
      <c r="C25" s="594"/>
      <c r="D25" s="595"/>
      <c r="E25" s="497" t="s">
        <v>174</v>
      </c>
      <c r="F25" s="477"/>
      <c r="G25" s="477"/>
      <c r="H25" s="477"/>
      <c r="I25" s="477"/>
      <c r="J25" s="477"/>
      <c r="K25" s="478"/>
      <c r="L25" s="498">
        <v>1</v>
      </c>
      <c r="M25" s="499"/>
      <c r="N25" s="499"/>
      <c r="O25" s="499"/>
      <c r="P25" s="541"/>
      <c r="Q25" s="498">
        <v>6530</v>
      </c>
      <c r="R25" s="499"/>
      <c r="S25" s="499"/>
      <c r="T25" s="499"/>
      <c r="U25" s="499"/>
      <c r="V25" s="541"/>
      <c r="W25" s="593"/>
      <c r="X25" s="594"/>
      <c r="Y25" s="595"/>
      <c r="Z25" s="497" t="s">
        <v>175</v>
      </c>
      <c r="AA25" s="477"/>
      <c r="AB25" s="477"/>
      <c r="AC25" s="477"/>
      <c r="AD25" s="477"/>
      <c r="AE25" s="477"/>
      <c r="AF25" s="477"/>
      <c r="AG25" s="478"/>
      <c r="AH25" s="498">
        <v>57</v>
      </c>
      <c r="AI25" s="499"/>
      <c r="AJ25" s="499"/>
      <c r="AK25" s="499"/>
      <c r="AL25" s="541"/>
      <c r="AM25" s="498">
        <v>160512</v>
      </c>
      <c r="AN25" s="499"/>
      <c r="AO25" s="499"/>
      <c r="AP25" s="499"/>
      <c r="AQ25" s="499"/>
      <c r="AR25" s="541"/>
      <c r="AS25" s="498">
        <v>2816</v>
      </c>
      <c r="AT25" s="499"/>
      <c r="AU25" s="499"/>
      <c r="AV25" s="499"/>
      <c r="AW25" s="499"/>
      <c r="AX25" s="500"/>
      <c r="AY25" s="407" t="s">
        <v>176</v>
      </c>
      <c r="AZ25" s="408"/>
      <c r="BA25" s="408"/>
      <c r="BB25" s="408"/>
      <c r="BC25" s="408"/>
      <c r="BD25" s="408"/>
      <c r="BE25" s="408"/>
      <c r="BF25" s="408"/>
      <c r="BG25" s="408"/>
      <c r="BH25" s="408"/>
      <c r="BI25" s="408"/>
      <c r="BJ25" s="408"/>
      <c r="BK25" s="408"/>
      <c r="BL25" s="408"/>
      <c r="BM25" s="409"/>
      <c r="BN25" s="410">
        <v>2903862</v>
      </c>
      <c r="BO25" s="411"/>
      <c r="BP25" s="411"/>
      <c r="BQ25" s="411"/>
      <c r="BR25" s="411"/>
      <c r="BS25" s="411"/>
      <c r="BT25" s="411"/>
      <c r="BU25" s="412"/>
      <c r="BV25" s="410">
        <v>1788987</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c r="A26" s="178"/>
      <c r="B26" s="618"/>
      <c r="C26" s="594"/>
      <c r="D26" s="595"/>
      <c r="E26" s="497" t="s">
        <v>177</v>
      </c>
      <c r="F26" s="477"/>
      <c r="G26" s="477"/>
      <c r="H26" s="477"/>
      <c r="I26" s="477"/>
      <c r="J26" s="477"/>
      <c r="K26" s="478"/>
      <c r="L26" s="498">
        <v>1</v>
      </c>
      <c r="M26" s="499"/>
      <c r="N26" s="499"/>
      <c r="O26" s="499"/>
      <c r="P26" s="541"/>
      <c r="Q26" s="498">
        <v>5850</v>
      </c>
      <c r="R26" s="499"/>
      <c r="S26" s="499"/>
      <c r="T26" s="499"/>
      <c r="U26" s="499"/>
      <c r="V26" s="541"/>
      <c r="W26" s="593"/>
      <c r="X26" s="594"/>
      <c r="Y26" s="595"/>
      <c r="Z26" s="497" t="s">
        <v>178</v>
      </c>
      <c r="AA26" s="599"/>
      <c r="AB26" s="599"/>
      <c r="AC26" s="599"/>
      <c r="AD26" s="599"/>
      <c r="AE26" s="599"/>
      <c r="AF26" s="599"/>
      <c r="AG26" s="600"/>
      <c r="AH26" s="498" t="s">
        <v>179</v>
      </c>
      <c r="AI26" s="499"/>
      <c r="AJ26" s="499"/>
      <c r="AK26" s="499"/>
      <c r="AL26" s="541"/>
      <c r="AM26" s="498" t="s">
        <v>179</v>
      </c>
      <c r="AN26" s="499"/>
      <c r="AO26" s="499"/>
      <c r="AP26" s="499"/>
      <c r="AQ26" s="499"/>
      <c r="AR26" s="541"/>
      <c r="AS26" s="498" t="s">
        <v>139</v>
      </c>
      <c r="AT26" s="499"/>
      <c r="AU26" s="499"/>
      <c r="AV26" s="499"/>
      <c r="AW26" s="499"/>
      <c r="AX26" s="500"/>
      <c r="AY26" s="450" t="s">
        <v>180</v>
      </c>
      <c r="AZ26" s="451"/>
      <c r="BA26" s="451"/>
      <c r="BB26" s="451"/>
      <c r="BC26" s="451"/>
      <c r="BD26" s="451"/>
      <c r="BE26" s="451"/>
      <c r="BF26" s="451"/>
      <c r="BG26" s="451"/>
      <c r="BH26" s="451"/>
      <c r="BI26" s="451"/>
      <c r="BJ26" s="451"/>
      <c r="BK26" s="451"/>
      <c r="BL26" s="451"/>
      <c r="BM26" s="452"/>
      <c r="BN26" s="447" t="s">
        <v>179</v>
      </c>
      <c r="BO26" s="448"/>
      <c r="BP26" s="448"/>
      <c r="BQ26" s="448"/>
      <c r="BR26" s="448"/>
      <c r="BS26" s="448"/>
      <c r="BT26" s="448"/>
      <c r="BU26" s="449"/>
      <c r="BV26" s="447" t="s">
        <v>179</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c r="A27" s="178"/>
      <c r="B27" s="618"/>
      <c r="C27" s="594"/>
      <c r="D27" s="595"/>
      <c r="E27" s="497" t="s">
        <v>181</v>
      </c>
      <c r="F27" s="477"/>
      <c r="G27" s="477"/>
      <c r="H27" s="477"/>
      <c r="I27" s="477"/>
      <c r="J27" s="477"/>
      <c r="K27" s="478"/>
      <c r="L27" s="498">
        <v>1</v>
      </c>
      <c r="M27" s="499"/>
      <c r="N27" s="499"/>
      <c r="O27" s="499"/>
      <c r="P27" s="541"/>
      <c r="Q27" s="498">
        <v>4020</v>
      </c>
      <c r="R27" s="499"/>
      <c r="S27" s="499"/>
      <c r="T27" s="499"/>
      <c r="U27" s="499"/>
      <c r="V27" s="541"/>
      <c r="W27" s="593"/>
      <c r="X27" s="594"/>
      <c r="Y27" s="595"/>
      <c r="Z27" s="497" t="s">
        <v>182</v>
      </c>
      <c r="AA27" s="477"/>
      <c r="AB27" s="477"/>
      <c r="AC27" s="477"/>
      <c r="AD27" s="477"/>
      <c r="AE27" s="477"/>
      <c r="AF27" s="477"/>
      <c r="AG27" s="478"/>
      <c r="AH27" s="498">
        <v>8</v>
      </c>
      <c r="AI27" s="499"/>
      <c r="AJ27" s="499"/>
      <c r="AK27" s="499"/>
      <c r="AL27" s="541"/>
      <c r="AM27" s="498">
        <v>27524</v>
      </c>
      <c r="AN27" s="499"/>
      <c r="AO27" s="499"/>
      <c r="AP27" s="499"/>
      <c r="AQ27" s="499"/>
      <c r="AR27" s="541"/>
      <c r="AS27" s="498">
        <v>3441</v>
      </c>
      <c r="AT27" s="499"/>
      <c r="AU27" s="499"/>
      <c r="AV27" s="499"/>
      <c r="AW27" s="499"/>
      <c r="AX27" s="500"/>
      <c r="AY27" s="542" t="s">
        <v>183</v>
      </c>
      <c r="AZ27" s="543"/>
      <c r="BA27" s="543"/>
      <c r="BB27" s="543"/>
      <c r="BC27" s="543"/>
      <c r="BD27" s="543"/>
      <c r="BE27" s="543"/>
      <c r="BF27" s="543"/>
      <c r="BG27" s="543"/>
      <c r="BH27" s="543"/>
      <c r="BI27" s="543"/>
      <c r="BJ27" s="543"/>
      <c r="BK27" s="543"/>
      <c r="BL27" s="543"/>
      <c r="BM27" s="544"/>
      <c r="BN27" s="566">
        <v>80000</v>
      </c>
      <c r="BO27" s="567"/>
      <c r="BP27" s="567"/>
      <c r="BQ27" s="567"/>
      <c r="BR27" s="567"/>
      <c r="BS27" s="567"/>
      <c r="BT27" s="567"/>
      <c r="BU27" s="568"/>
      <c r="BV27" s="566">
        <v>80000</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c r="A28" s="178"/>
      <c r="B28" s="618"/>
      <c r="C28" s="594"/>
      <c r="D28" s="595"/>
      <c r="E28" s="497" t="s">
        <v>184</v>
      </c>
      <c r="F28" s="477"/>
      <c r="G28" s="477"/>
      <c r="H28" s="477"/>
      <c r="I28" s="477"/>
      <c r="J28" s="477"/>
      <c r="K28" s="478"/>
      <c r="L28" s="498">
        <v>1</v>
      </c>
      <c r="M28" s="499"/>
      <c r="N28" s="499"/>
      <c r="O28" s="499"/>
      <c r="P28" s="541"/>
      <c r="Q28" s="498">
        <v>3620</v>
      </c>
      <c r="R28" s="499"/>
      <c r="S28" s="499"/>
      <c r="T28" s="499"/>
      <c r="U28" s="499"/>
      <c r="V28" s="541"/>
      <c r="W28" s="593"/>
      <c r="X28" s="594"/>
      <c r="Y28" s="595"/>
      <c r="Z28" s="497" t="s">
        <v>185</v>
      </c>
      <c r="AA28" s="477"/>
      <c r="AB28" s="477"/>
      <c r="AC28" s="477"/>
      <c r="AD28" s="477"/>
      <c r="AE28" s="477"/>
      <c r="AF28" s="477"/>
      <c r="AG28" s="478"/>
      <c r="AH28" s="498" t="s">
        <v>179</v>
      </c>
      <c r="AI28" s="499"/>
      <c r="AJ28" s="499"/>
      <c r="AK28" s="499"/>
      <c r="AL28" s="541"/>
      <c r="AM28" s="498" t="s">
        <v>179</v>
      </c>
      <c r="AN28" s="499"/>
      <c r="AO28" s="499"/>
      <c r="AP28" s="499"/>
      <c r="AQ28" s="499"/>
      <c r="AR28" s="541"/>
      <c r="AS28" s="498" t="s">
        <v>179</v>
      </c>
      <c r="AT28" s="499"/>
      <c r="AU28" s="499"/>
      <c r="AV28" s="499"/>
      <c r="AW28" s="499"/>
      <c r="AX28" s="500"/>
      <c r="AY28" s="601" t="s">
        <v>186</v>
      </c>
      <c r="AZ28" s="602"/>
      <c r="BA28" s="602"/>
      <c r="BB28" s="603"/>
      <c r="BC28" s="407" t="s">
        <v>48</v>
      </c>
      <c r="BD28" s="408"/>
      <c r="BE28" s="408"/>
      <c r="BF28" s="408"/>
      <c r="BG28" s="408"/>
      <c r="BH28" s="408"/>
      <c r="BI28" s="408"/>
      <c r="BJ28" s="408"/>
      <c r="BK28" s="408"/>
      <c r="BL28" s="408"/>
      <c r="BM28" s="409"/>
      <c r="BN28" s="410">
        <v>3370726</v>
      </c>
      <c r="BO28" s="411"/>
      <c r="BP28" s="411"/>
      <c r="BQ28" s="411"/>
      <c r="BR28" s="411"/>
      <c r="BS28" s="411"/>
      <c r="BT28" s="411"/>
      <c r="BU28" s="412"/>
      <c r="BV28" s="410">
        <v>3365882</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c r="A29" s="178"/>
      <c r="B29" s="618"/>
      <c r="C29" s="594"/>
      <c r="D29" s="595"/>
      <c r="E29" s="497" t="s">
        <v>187</v>
      </c>
      <c r="F29" s="477"/>
      <c r="G29" s="477"/>
      <c r="H29" s="477"/>
      <c r="I29" s="477"/>
      <c r="J29" s="477"/>
      <c r="K29" s="478"/>
      <c r="L29" s="498">
        <v>14</v>
      </c>
      <c r="M29" s="499"/>
      <c r="N29" s="499"/>
      <c r="O29" s="499"/>
      <c r="P29" s="541"/>
      <c r="Q29" s="498">
        <v>3400</v>
      </c>
      <c r="R29" s="499"/>
      <c r="S29" s="499"/>
      <c r="T29" s="499"/>
      <c r="U29" s="499"/>
      <c r="V29" s="541"/>
      <c r="W29" s="596"/>
      <c r="X29" s="597"/>
      <c r="Y29" s="598"/>
      <c r="Z29" s="497" t="s">
        <v>188</v>
      </c>
      <c r="AA29" s="477"/>
      <c r="AB29" s="477"/>
      <c r="AC29" s="477"/>
      <c r="AD29" s="477"/>
      <c r="AE29" s="477"/>
      <c r="AF29" s="477"/>
      <c r="AG29" s="478"/>
      <c r="AH29" s="498">
        <v>302</v>
      </c>
      <c r="AI29" s="499"/>
      <c r="AJ29" s="499"/>
      <c r="AK29" s="499"/>
      <c r="AL29" s="541"/>
      <c r="AM29" s="498">
        <v>1002722</v>
      </c>
      <c r="AN29" s="499"/>
      <c r="AO29" s="499"/>
      <c r="AP29" s="499"/>
      <c r="AQ29" s="499"/>
      <c r="AR29" s="541"/>
      <c r="AS29" s="498">
        <v>3320</v>
      </c>
      <c r="AT29" s="499"/>
      <c r="AU29" s="499"/>
      <c r="AV29" s="499"/>
      <c r="AW29" s="499"/>
      <c r="AX29" s="500"/>
      <c r="AY29" s="604"/>
      <c r="AZ29" s="605"/>
      <c r="BA29" s="605"/>
      <c r="BB29" s="606"/>
      <c r="BC29" s="481" t="s">
        <v>189</v>
      </c>
      <c r="BD29" s="482"/>
      <c r="BE29" s="482"/>
      <c r="BF29" s="482"/>
      <c r="BG29" s="482"/>
      <c r="BH29" s="482"/>
      <c r="BI29" s="482"/>
      <c r="BJ29" s="482"/>
      <c r="BK29" s="482"/>
      <c r="BL29" s="482"/>
      <c r="BM29" s="483"/>
      <c r="BN29" s="447">
        <v>730255</v>
      </c>
      <c r="BO29" s="448"/>
      <c r="BP29" s="448"/>
      <c r="BQ29" s="448"/>
      <c r="BR29" s="448"/>
      <c r="BS29" s="448"/>
      <c r="BT29" s="448"/>
      <c r="BU29" s="449"/>
      <c r="BV29" s="447">
        <v>422897</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190</v>
      </c>
      <c r="X30" s="615"/>
      <c r="Y30" s="615"/>
      <c r="Z30" s="615"/>
      <c r="AA30" s="615"/>
      <c r="AB30" s="615"/>
      <c r="AC30" s="615"/>
      <c r="AD30" s="615"/>
      <c r="AE30" s="615"/>
      <c r="AF30" s="615"/>
      <c r="AG30" s="616"/>
      <c r="AH30" s="574">
        <v>99.7</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3255010</v>
      </c>
      <c r="BO30" s="567"/>
      <c r="BP30" s="567"/>
      <c r="BQ30" s="567"/>
      <c r="BR30" s="567"/>
      <c r="BS30" s="567"/>
      <c r="BT30" s="567"/>
      <c r="BU30" s="568"/>
      <c r="BV30" s="566">
        <v>3240543</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610" t="s">
        <v>191</v>
      </c>
      <c r="D32" s="610"/>
      <c r="E32" s="610"/>
      <c r="F32" s="610"/>
      <c r="G32" s="610"/>
      <c r="H32" s="610"/>
      <c r="I32" s="610"/>
      <c r="J32" s="610"/>
      <c r="K32" s="610"/>
      <c r="L32" s="610"/>
      <c r="M32" s="610"/>
      <c r="N32" s="610"/>
      <c r="O32" s="610"/>
      <c r="P32" s="610"/>
      <c r="Q32" s="610"/>
      <c r="R32" s="610"/>
      <c r="S32" s="610"/>
      <c r="U32" s="451" t="s">
        <v>192</v>
      </c>
      <c r="V32" s="451"/>
      <c r="W32" s="451"/>
      <c r="X32" s="451"/>
      <c r="Y32" s="451"/>
      <c r="Z32" s="451"/>
      <c r="AA32" s="451"/>
      <c r="AB32" s="451"/>
      <c r="AC32" s="451"/>
      <c r="AD32" s="451"/>
      <c r="AE32" s="451"/>
      <c r="AF32" s="451"/>
      <c r="AG32" s="451"/>
      <c r="AH32" s="451"/>
      <c r="AI32" s="451"/>
      <c r="AJ32" s="451"/>
      <c r="AK32" s="451"/>
      <c r="AM32" s="451" t="s">
        <v>193</v>
      </c>
      <c r="AN32" s="451"/>
      <c r="AO32" s="451"/>
      <c r="AP32" s="451"/>
      <c r="AQ32" s="451"/>
      <c r="AR32" s="451"/>
      <c r="AS32" s="451"/>
      <c r="AT32" s="451"/>
      <c r="AU32" s="451"/>
      <c r="AV32" s="451"/>
      <c r="AW32" s="451"/>
      <c r="AX32" s="451"/>
      <c r="AY32" s="451"/>
      <c r="AZ32" s="451"/>
      <c r="BA32" s="451"/>
      <c r="BB32" s="451"/>
      <c r="BC32" s="451"/>
      <c r="BE32" s="451" t="s">
        <v>194</v>
      </c>
      <c r="BF32" s="451"/>
      <c r="BG32" s="451"/>
      <c r="BH32" s="451"/>
      <c r="BI32" s="451"/>
      <c r="BJ32" s="451"/>
      <c r="BK32" s="451"/>
      <c r="BL32" s="451"/>
      <c r="BM32" s="451"/>
      <c r="BN32" s="451"/>
      <c r="BO32" s="451"/>
      <c r="BP32" s="451"/>
      <c r="BQ32" s="451"/>
      <c r="BR32" s="451"/>
      <c r="BS32" s="451"/>
      <c r="BT32" s="451"/>
      <c r="BU32" s="451"/>
      <c r="BW32" s="451" t="s">
        <v>195</v>
      </c>
      <c r="BX32" s="451"/>
      <c r="BY32" s="451"/>
      <c r="BZ32" s="451"/>
      <c r="CA32" s="451"/>
      <c r="CB32" s="451"/>
      <c r="CC32" s="451"/>
      <c r="CD32" s="451"/>
      <c r="CE32" s="451"/>
      <c r="CF32" s="451"/>
      <c r="CG32" s="451"/>
      <c r="CH32" s="451"/>
      <c r="CI32" s="451"/>
      <c r="CJ32" s="451"/>
      <c r="CK32" s="451"/>
      <c r="CL32" s="451"/>
      <c r="CM32" s="451"/>
      <c r="CO32" s="451" t="s">
        <v>196</v>
      </c>
      <c r="CP32" s="451"/>
      <c r="CQ32" s="451"/>
      <c r="CR32" s="451"/>
      <c r="CS32" s="451"/>
      <c r="CT32" s="451"/>
      <c r="CU32" s="451"/>
      <c r="CV32" s="451"/>
      <c r="CW32" s="451"/>
      <c r="CX32" s="451"/>
      <c r="CY32" s="451"/>
      <c r="CZ32" s="451"/>
      <c r="DA32" s="451"/>
      <c r="DB32" s="451"/>
      <c r="DC32" s="451"/>
      <c r="DD32" s="451"/>
      <c r="DE32" s="451"/>
      <c r="DI32" s="201"/>
    </row>
    <row r="33" spans="1:113" ht="13.5" customHeight="1">
      <c r="A33" s="178"/>
      <c r="B33" s="202"/>
      <c r="C33" s="471" t="s">
        <v>197</v>
      </c>
      <c r="D33" s="471"/>
      <c r="E33" s="436" t="s">
        <v>198</v>
      </c>
      <c r="F33" s="436"/>
      <c r="G33" s="436"/>
      <c r="H33" s="436"/>
      <c r="I33" s="436"/>
      <c r="J33" s="436"/>
      <c r="K33" s="436"/>
      <c r="L33" s="436"/>
      <c r="M33" s="436"/>
      <c r="N33" s="436"/>
      <c r="O33" s="436"/>
      <c r="P33" s="436"/>
      <c r="Q33" s="436"/>
      <c r="R33" s="436"/>
      <c r="S33" s="436"/>
      <c r="T33" s="203"/>
      <c r="U33" s="471" t="s">
        <v>199</v>
      </c>
      <c r="V33" s="471"/>
      <c r="W33" s="436" t="s">
        <v>198</v>
      </c>
      <c r="X33" s="436"/>
      <c r="Y33" s="436"/>
      <c r="Z33" s="436"/>
      <c r="AA33" s="436"/>
      <c r="AB33" s="436"/>
      <c r="AC33" s="436"/>
      <c r="AD33" s="436"/>
      <c r="AE33" s="436"/>
      <c r="AF33" s="436"/>
      <c r="AG33" s="436"/>
      <c r="AH33" s="436"/>
      <c r="AI33" s="436"/>
      <c r="AJ33" s="436"/>
      <c r="AK33" s="436"/>
      <c r="AL33" s="203"/>
      <c r="AM33" s="471" t="s">
        <v>197</v>
      </c>
      <c r="AN33" s="471"/>
      <c r="AO33" s="436" t="s">
        <v>198</v>
      </c>
      <c r="AP33" s="436"/>
      <c r="AQ33" s="436"/>
      <c r="AR33" s="436"/>
      <c r="AS33" s="436"/>
      <c r="AT33" s="436"/>
      <c r="AU33" s="436"/>
      <c r="AV33" s="436"/>
      <c r="AW33" s="436"/>
      <c r="AX33" s="436"/>
      <c r="AY33" s="436"/>
      <c r="AZ33" s="436"/>
      <c r="BA33" s="436"/>
      <c r="BB33" s="436"/>
      <c r="BC33" s="436"/>
      <c r="BD33" s="204"/>
      <c r="BE33" s="436" t="s">
        <v>200</v>
      </c>
      <c r="BF33" s="436"/>
      <c r="BG33" s="436" t="s">
        <v>201</v>
      </c>
      <c r="BH33" s="436"/>
      <c r="BI33" s="436"/>
      <c r="BJ33" s="436"/>
      <c r="BK33" s="436"/>
      <c r="BL33" s="436"/>
      <c r="BM33" s="436"/>
      <c r="BN33" s="436"/>
      <c r="BO33" s="436"/>
      <c r="BP33" s="436"/>
      <c r="BQ33" s="436"/>
      <c r="BR33" s="436"/>
      <c r="BS33" s="436"/>
      <c r="BT33" s="436"/>
      <c r="BU33" s="436"/>
      <c r="BV33" s="204"/>
      <c r="BW33" s="471" t="s">
        <v>200</v>
      </c>
      <c r="BX33" s="471"/>
      <c r="BY33" s="436" t="s">
        <v>202</v>
      </c>
      <c r="BZ33" s="436"/>
      <c r="CA33" s="436"/>
      <c r="CB33" s="436"/>
      <c r="CC33" s="436"/>
      <c r="CD33" s="436"/>
      <c r="CE33" s="436"/>
      <c r="CF33" s="436"/>
      <c r="CG33" s="436"/>
      <c r="CH33" s="436"/>
      <c r="CI33" s="436"/>
      <c r="CJ33" s="436"/>
      <c r="CK33" s="436"/>
      <c r="CL33" s="436"/>
      <c r="CM33" s="436"/>
      <c r="CN33" s="203"/>
      <c r="CO33" s="471" t="s">
        <v>197</v>
      </c>
      <c r="CP33" s="471"/>
      <c r="CQ33" s="436" t="s">
        <v>203</v>
      </c>
      <c r="CR33" s="436"/>
      <c r="CS33" s="436"/>
      <c r="CT33" s="436"/>
      <c r="CU33" s="436"/>
      <c r="CV33" s="436"/>
      <c r="CW33" s="436"/>
      <c r="CX33" s="436"/>
      <c r="CY33" s="436"/>
      <c r="CZ33" s="436"/>
      <c r="DA33" s="436"/>
      <c r="DB33" s="436"/>
      <c r="DC33" s="436"/>
      <c r="DD33" s="436"/>
      <c r="DE33" s="436"/>
      <c r="DF33" s="203"/>
      <c r="DG33" s="636" t="s">
        <v>204</v>
      </c>
      <c r="DH33" s="636"/>
      <c r="DI33" s="205"/>
    </row>
    <row r="34" spans="1:113" ht="32.25" customHeight="1">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4</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f>IF(AO34="","",MAX(C34:D43,U34:V43)+1)</f>
        <v>7</v>
      </c>
      <c r="AN34" s="637"/>
      <c r="AO34" s="638" t="str">
        <f>IF('各会計、関係団体の財政状況及び健全化判断比率'!B31="","",'各会計、関係団体の財政状況及び健全化判断比率'!B31)</f>
        <v>水道事業会計</v>
      </c>
      <c r="AP34" s="638"/>
      <c r="AQ34" s="638"/>
      <c r="AR34" s="638"/>
      <c r="AS34" s="638"/>
      <c r="AT34" s="638"/>
      <c r="AU34" s="638"/>
      <c r="AV34" s="638"/>
      <c r="AW34" s="638"/>
      <c r="AX34" s="638"/>
      <c r="AY34" s="638"/>
      <c r="AZ34" s="638"/>
      <c r="BA34" s="638"/>
      <c r="BB34" s="638"/>
      <c r="BC34" s="638"/>
      <c r="BD34" s="178"/>
      <c r="BE34" s="637">
        <f>IF(BG34="","",MAX(C34:D43,U34:V43,AM34:AN43)+1)</f>
        <v>8</v>
      </c>
      <c r="BF34" s="637"/>
      <c r="BG34" s="638" t="str">
        <f>IF('各会計、関係団体の財政状況及び健全化判断比率'!B32="","",'各会計、関係団体の財政状況及び健全化判断比率'!B32)</f>
        <v>簡易水道事業特別会計</v>
      </c>
      <c r="BH34" s="638"/>
      <c r="BI34" s="638"/>
      <c r="BJ34" s="638"/>
      <c r="BK34" s="638"/>
      <c r="BL34" s="638"/>
      <c r="BM34" s="638"/>
      <c r="BN34" s="638"/>
      <c r="BO34" s="638"/>
      <c r="BP34" s="638"/>
      <c r="BQ34" s="638"/>
      <c r="BR34" s="638"/>
      <c r="BS34" s="638"/>
      <c r="BT34" s="638"/>
      <c r="BU34" s="638"/>
      <c r="BV34" s="178"/>
      <c r="BW34" s="637">
        <f>IF(BY34="","",MAX(C34:D43,U34:V43,AM34:AN43,BE34:BF43)+1)</f>
        <v>12</v>
      </c>
      <c r="BX34" s="637"/>
      <c r="BY34" s="638" t="str">
        <f>IF('各会計、関係団体の財政状況及び健全化判断比率'!B68="","",'各会計、関係団体の財政状況及び健全化判断比率'!B68)</f>
        <v>大分県消防補償等組合</v>
      </c>
      <c r="BZ34" s="638"/>
      <c r="CA34" s="638"/>
      <c r="CB34" s="638"/>
      <c r="CC34" s="638"/>
      <c r="CD34" s="638"/>
      <c r="CE34" s="638"/>
      <c r="CF34" s="638"/>
      <c r="CG34" s="638"/>
      <c r="CH34" s="638"/>
      <c r="CI34" s="638"/>
      <c r="CJ34" s="638"/>
      <c r="CK34" s="638"/>
      <c r="CL34" s="638"/>
      <c r="CM34" s="638"/>
      <c r="CN34" s="178"/>
      <c r="CO34" s="637">
        <f>IF(CQ34="","",MAX(C34:D43,U34:V43,AM34:AN43,BE34:BF43,BW34:BX43)+1)</f>
        <v>17</v>
      </c>
      <c r="CP34" s="637"/>
      <c r="CQ34" s="638" t="str">
        <f>IF('各会計、関係団体の財政状況及び健全化判断比率'!BS7="","",'各会計、関係団体の財政状況及び健全化判断比率'!BS7)</f>
        <v>竹田市土地開発公社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c r="A35" s="178"/>
      <c r="B35" s="202"/>
      <c r="C35" s="637">
        <f>IF(E35="","",C34+1)</f>
        <v>2</v>
      </c>
      <c r="D35" s="637"/>
      <c r="E35" s="638" t="str">
        <f>IF('各会計、関係団体の財政状況及び健全化判断比率'!B8="","",'各会計、関係団体の財政状況及び健全化判断比率'!B8)</f>
        <v>市立こども診療所特別会計</v>
      </c>
      <c r="F35" s="638"/>
      <c r="G35" s="638"/>
      <c r="H35" s="638"/>
      <c r="I35" s="638"/>
      <c r="J35" s="638"/>
      <c r="K35" s="638"/>
      <c r="L35" s="638"/>
      <c r="M35" s="638"/>
      <c r="N35" s="638"/>
      <c r="O35" s="638"/>
      <c r="P35" s="638"/>
      <c r="Q35" s="638"/>
      <c r="R35" s="638"/>
      <c r="S35" s="638"/>
      <c r="T35" s="178"/>
      <c r="U35" s="637">
        <f>IF(W35="","",U34+1)</f>
        <v>5</v>
      </c>
      <c r="V35" s="637"/>
      <c r="W35" s="638" t="str">
        <f>IF('各会計、関係団体の財政状況及び健全化判断比率'!B29="","",'各会計、関係団体の財政状況及び健全化判断比率'!B29)</f>
        <v>介護保険特別会計</v>
      </c>
      <c r="X35" s="638"/>
      <c r="Y35" s="638"/>
      <c r="Z35" s="638"/>
      <c r="AA35" s="638"/>
      <c r="AB35" s="638"/>
      <c r="AC35" s="638"/>
      <c r="AD35" s="638"/>
      <c r="AE35" s="638"/>
      <c r="AF35" s="638"/>
      <c r="AG35" s="638"/>
      <c r="AH35" s="638"/>
      <c r="AI35" s="638"/>
      <c r="AJ35" s="638"/>
      <c r="AK35" s="638"/>
      <c r="AL35" s="178"/>
      <c r="AM35" s="637" t="str">
        <f t="shared" ref="AM35:AM43" si="0">IF(AO35="","",AM34+1)</f>
        <v/>
      </c>
      <c r="AN35" s="637"/>
      <c r="AO35" s="638"/>
      <c r="AP35" s="638"/>
      <c r="AQ35" s="638"/>
      <c r="AR35" s="638"/>
      <c r="AS35" s="638"/>
      <c r="AT35" s="638"/>
      <c r="AU35" s="638"/>
      <c r="AV35" s="638"/>
      <c r="AW35" s="638"/>
      <c r="AX35" s="638"/>
      <c r="AY35" s="638"/>
      <c r="AZ35" s="638"/>
      <c r="BA35" s="638"/>
      <c r="BB35" s="638"/>
      <c r="BC35" s="638"/>
      <c r="BD35" s="178"/>
      <c r="BE35" s="637">
        <f t="shared" ref="BE35:BE43" si="1">IF(BG35="","",BE34+1)</f>
        <v>9</v>
      </c>
      <c r="BF35" s="637"/>
      <c r="BG35" s="638" t="str">
        <f>IF('各会計、関係団体の財政状況及び健全化判断比率'!B33="","",'各会計、関係団体の財政状況及び健全化判断比率'!B33)</f>
        <v>農業集落排水事業特別会計</v>
      </c>
      <c r="BH35" s="638"/>
      <c r="BI35" s="638"/>
      <c r="BJ35" s="638"/>
      <c r="BK35" s="638"/>
      <c r="BL35" s="638"/>
      <c r="BM35" s="638"/>
      <c r="BN35" s="638"/>
      <c r="BO35" s="638"/>
      <c r="BP35" s="638"/>
      <c r="BQ35" s="638"/>
      <c r="BR35" s="638"/>
      <c r="BS35" s="638"/>
      <c r="BT35" s="638"/>
      <c r="BU35" s="638"/>
      <c r="BV35" s="178"/>
      <c r="BW35" s="637">
        <f t="shared" ref="BW35:BW43" si="2">IF(BY35="","",BW34+1)</f>
        <v>13</v>
      </c>
      <c r="BX35" s="637"/>
      <c r="BY35" s="638" t="str">
        <f>IF('各会計、関係団体の財政状況及び健全化判断比率'!B69="","",'各会計、関係団体の財政状況及び健全化判断比率'!B69)</f>
        <v>大分県交通災害共済組合（交通災害共済事業会計）</v>
      </c>
      <c r="BZ35" s="638"/>
      <c r="CA35" s="638"/>
      <c r="CB35" s="638"/>
      <c r="CC35" s="638"/>
      <c r="CD35" s="638"/>
      <c r="CE35" s="638"/>
      <c r="CF35" s="638"/>
      <c r="CG35" s="638"/>
      <c r="CH35" s="638"/>
      <c r="CI35" s="638"/>
      <c r="CJ35" s="638"/>
      <c r="CK35" s="638"/>
      <c r="CL35" s="638"/>
      <c r="CM35" s="638"/>
      <c r="CN35" s="178"/>
      <c r="CO35" s="637">
        <f t="shared" ref="CO35:CO43" si="3">IF(CQ35="","",CO34+1)</f>
        <v>18</v>
      </c>
      <c r="CP35" s="637"/>
      <c r="CQ35" s="638" t="str">
        <f>IF('各会計、関係団体の財政状況及び健全化判断比率'!BS8="","",'各会計、関係団体の財政状況及び健全化判断比率'!BS8)</f>
        <v>荻町まちおこし（有）</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c r="A36" s="178"/>
      <c r="B36" s="202"/>
      <c r="C36" s="637">
        <f>IF(E36="","",C35+1)</f>
        <v>3</v>
      </c>
      <c r="D36" s="637"/>
      <c r="E36" s="638" t="str">
        <f>IF('各会計、関係団体の財政状況及び健全化判断比率'!B9="","",'各会計、関係団体の財政状況及び健全化判断比率'!B9)</f>
        <v>長湯温泉療養文化館特別会計</v>
      </c>
      <c r="F36" s="638"/>
      <c r="G36" s="638"/>
      <c r="H36" s="638"/>
      <c r="I36" s="638"/>
      <c r="J36" s="638"/>
      <c r="K36" s="638"/>
      <c r="L36" s="638"/>
      <c r="M36" s="638"/>
      <c r="N36" s="638"/>
      <c r="O36" s="638"/>
      <c r="P36" s="638"/>
      <c r="Q36" s="638"/>
      <c r="R36" s="638"/>
      <c r="S36" s="638"/>
      <c r="T36" s="178"/>
      <c r="U36" s="637">
        <f t="shared" ref="U36:U43" si="4">IF(W36="","",U35+1)</f>
        <v>6</v>
      </c>
      <c r="V36" s="637"/>
      <c r="W36" s="638" t="str">
        <f>IF('各会計、関係団体の財政状況及び健全化判断比率'!B30="","",'各会計、関係団体の財政状況及び健全化判断比率'!B30)</f>
        <v>後期高齢者医療特別会計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f t="shared" si="1"/>
        <v>10</v>
      </c>
      <c r="BF36" s="637"/>
      <c r="BG36" s="638" t="str">
        <f>IF('各会計、関係団体の財政状況及び健全化判断比率'!B34="","",'各会計、関係団体の財政状況及び健全化判断比率'!B34)</f>
        <v>浄化槽整備推進事業特別会計</v>
      </c>
      <c r="BH36" s="638"/>
      <c r="BI36" s="638"/>
      <c r="BJ36" s="638"/>
      <c r="BK36" s="638"/>
      <c r="BL36" s="638"/>
      <c r="BM36" s="638"/>
      <c r="BN36" s="638"/>
      <c r="BO36" s="638"/>
      <c r="BP36" s="638"/>
      <c r="BQ36" s="638"/>
      <c r="BR36" s="638"/>
      <c r="BS36" s="638"/>
      <c r="BT36" s="638"/>
      <c r="BU36" s="638"/>
      <c r="BV36" s="178"/>
      <c r="BW36" s="637">
        <f t="shared" si="2"/>
        <v>14</v>
      </c>
      <c r="BX36" s="637"/>
      <c r="BY36" s="638" t="str">
        <f>IF('各会計、関係団体の財政状況及び健全化判断比率'!B70="","",'各会計、関係団体の財政状況及び健全化判断比率'!B70)</f>
        <v>大分県市町村会館管理組合</v>
      </c>
      <c r="BZ36" s="638"/>
      <c r="CA36" s="638"/>
      <c r="CB36" s="638"/>
      <c r="CC36" s="638"/>
      <c r="CD36" s="638"/>
      <c r="CE36" s="638"/>
      <c r="CF36" s="638"/>
      <c r="CG36" s="638"/>
      <c r="CH36" s="638"/>
      <c r="CI36" s="638"/>
      <c r="CJ36" s="638"/>
      <c r="CK36" s="638"/>
      <c r="CL36" s="638"/>
      <c r="CM36" s="638"/>
      <c r="CN36" s="178"/>
      <c r="CO36" s="637">
        <f t="shared" si="3"/>
        <v>19</v>
      </c>
      <c r="CP36" s="637"/>
      <c r="CQ36" s="638" t="str">
        <f>IF('各会計、関係団体の財政状況及び健全化判断比率'!BS9="","",'各会計、関係団体の財政状況及び健全化判断比率'!BS9)</f>
        <v>（一社）竹田市わかば公社</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f t="shared" si="1"/>
        <v>11</v>
      </c>
      <c r="BF37" s="637"/>
      <c r="BG37" s="638" t="str">
        <f>IF('各会計、関係団体の財政状況及び健全化判断比率'!B35="","",'各会計、関係団体の財政状況及び健全化判断比率'!B35)</f>
        <v>久住高原荘特別会計</v>
      </c>
      <c r="BH37" s="638"/>
      <c r="BI37" s="638"/>
      <c r="BJ37" s="638"/>
      <c r="BK37" s="638"/>
      <c r="BL37" s="638"/>
      <c r="BM37" s="638"/>
      <c r="BN37" s="638"/>
      <c r="BO37" s="638"/>
      <c r="BP37" s="638"/>
      <c r="BQ37" s="638"/>
      <c r="BR37" s="638"/>
      <c r="BS37" s="638"/>
      <c r="BT37" s="638"/>
      <c r="BU37" s="638"/>
      <c r="BV37" s="178"/>
      <c r="BW37" s="637">
        <f t="shared" si="2"/>
        <v>15</v>
      </c>
      <c r="BX37" s="637"/>
      <c r="BY37" s="638" t="str">
        <f>IF('各会計、関係団体の財政状況及び健全化判断比率'!B71="","",'各会計、関係団体の財政状況及び健全化判断比率'!B71)</f>
        <v>大分県後期高齢者医療広域連合（普通会計）</v>
      </c>
      <c r="BZ37" s="638"/>
      <c r="CA37" s="638"/>
      <c r="CB37" s="638"/>
      <c r="CC37" s="638"/>
      <c r="CD37" s="638"/>
      <c r="CE37" s="638"/>
      <c r="CF37" s="638"/>
      <c r="CG37" s="638"/>
      <c r="CH37" s="638"/>
      <c r="CI37" s="638"/>
      <c r="CJ37" s="638"/>
      <c r="CK37" s="638"/>
      <c r="CL37" s="638"/>
      <c r="CM37" s="638"/>
      <c r="CN37" s="178"/>
      <c r="CO37" s="637">
        <f t="shared" si="3"/>
        <v>20</v>
      </c>
      <c r="CP37" s="637"/>
      <c r="CQ37" s="638" t="str">
        <f>IF('各会計、関係団体の財政状況及び健全化判断比率'!BS10="","",'各会計、関係団体の財政状況及び健全化判断比率'!BS10)</f>
        <v>まちづくりたけた（株）</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16</v>
      </c>
      <c r="BX38" s="637"/>
      <c r="BY38" s="638" t="str">
        <f>IF('各会計、関係団体の財政状況及び健全化判断比率'!B72="","",'各会計、関係団体の財政状況及び健全化判断比率'!B72)</f>
        <v>大分県後期高齢者医療広域連合（後期高齢者医療事業会計）</v>
      </c>
      <c r="BZ38" s="638"/>
      <c r="CA38" s="638"/>
      <c r="CB38" s="638"/>
      <c r="CC38" s="638"/>
      <c r="CD38" s="638"/>
      <c r="CE38" s="638"/>
      <c r="CF38" s="638"/>
      <c r="CG38" s="638"/>
      <c r="CH38" s="638"/>
      <c r="CI38" s="638"/>
      <c r="CJ38" s="638"/>
      <c r="CK38" s="638"/>
      <c r="CL38" s="638"/>
      <c r="CM38" s="638"/>
      <c r="CN38" s="178"/>
      <c r="CO38" s="637">
        <f t="shared" si="3"/>
        <v>21</v>
      </c>
      <c r="CP38" s="637"/>
      <c r="CQ38" s="638" t="str">
        <f>IF('各会計、関係団体の財政状況及び健全化判断比率'!BS11="","",'各会計、関係団体の財政状況及び健全化判断比率'!BS11)</f>
        <v>（公社）大分県農業農村振興公社</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t="str">
        <f t="shared" si="2"/>
        <v/>
      </c>
      <c r="BX39" s="637"/>
      <c r="BY39" s="638" t="str">
        <f>IF('各会計、関係団体の財政状況及び健全化判断比率'!B73="","",'各会計、関係団体の財政状況及び健全化判断比率'!B73)</f>
        <v/>
      </c>
      <c r="BZ39" s="638"/>
      <c r="CA39" s="638"/>
      <c r="CB39" s="638"/>
      <c r="CC39" s="638"/>
      <c r="CD39" s="638"/>
      <c r="CE39" s="638"/>
      <c r="CF39" s="638"/>
      <c r="CG39" s="638"/>
      <c r="CH39" s="638"/>
      <c r="CI39" s="638"/>
      <c r="CJ39" s="638"/>
      <c r="CK39" s="638"/>
      <c r="CL39" s="638"/>
      <c r="CM39" s="638"/>
      <c r="CN39" s="178"/>
      <c r="CO39" s="637">
        <f t="shared" si="3"/>
        <v>22</v>
      </c>
      <c r="CP39" s="637"/>
      <c r="CQ39" s="638" t="str">
        <f>IF('各会計、関係団体の財政状況及び健全化判断比率'!BS12="","",'各会計、関係団体の財政状況及び健全化判断比率'!BS12)</f>
        <v>（一財）竹田文化振興財団</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t="str">
        <f t="shared" si="2"/>
        <v/>
      </c>
      <c r="BX40" s="637"/>
      <c r="BY40" s="638" t="str">
        <f>IF('各会計、関係団体の財政状況及び健全化判断比率'!B74="","",'各会計、関係団体の財政状況及び健全化判断比率'!B74)</f>
        <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205</v>
      </c>
      <c r="E46" s="640" t="s">
        <v>206</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c r="E47" s="640" t="s">
        <v>207</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c r="E48" s="640" t="s">
        <v>208</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c r="E49" s="641" t="s">
        <v>209</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c r="E50" s="640" t="s">
        <v>210</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c r="E51" s="640" t="s">
        <v>211</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c r="E52" s="640" t="s">
        <v>212</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c r="E53" s="360" t="s">
        <v>610</v>
      </c>
    </row>
    <row r="54" spans="5:113"/>
    <row r="55" spans="5:113"/>
    <row r="56" spans="5:113"/>
  </sheetData>
  <sheetProtection algorithmName="SHA-512" hashValue="dHrSD/r5L3e2LI8UiIy3g4m2aQt5nToky1IBc6nXMNpXarsg2J0XbtxXTvUotTSSjfjVmAHFSYJIK/xy5D8M0Q==" saltValue="DX30VLqhUGPs3v3SwNUzi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218" t="s">
        <v>569</v>
      </c>
      <c r="D34" s="1218"/>
      <c r="E34" s="1219"/>
      <c r="F34" s="32">
        <v>4.88</v>
      </c>
      <c r="G34" s="33">
        <v>5.3</v>
      </c>
      <c r="H34" s="33">
        <v>5.96</v>
      </c>
      <c r="I34" s="33">
        <v>4.1900000000000004</v>
      </c>
      <c r="J34" s="34">
        <v>11.45</v>
      </c>
      <c r="K34" s="22"/>
      <c r="L34" s="22"/>
      <c r="M34" s="22"/>
      <c r="N34" s="22"/>
      <c r="O34" s="22"/>
      <c r="P34" s="22"/>
    </row>
    <row r="35" spans="1:16" ht="39" customHeight="1">
      <c r="A35" s="22"/>
      <c r="B35" s="35"/>
      <c r="C35" s="1212" t="s">
        <v>570</v>
      </c>
      <c r="D35" s="1213"/>
      <c r="E35" s="1214"/>
      <c r="F35" s="36">
        <v>2.64</v>
      </c>
      <c r="G35" s="37">
        <v>3.16</v>
      </c>
      <c r="H35" s="37">
        <v>3.35</v>
      </c>
      <c r="I35" s="37">
        <v>3.43</v>
      </c>
      <c r="J35" s="38">
        <v>3.39</v>
      </c>
      <c r="K35" s="22"/>
      <c r="L35" s="22"/>
      <c r="M35" s="22"/>
      <c r="N35" s="22"/>
      <c r="O35" s="22"/>
      <c r="P35" s="22"/>
    </row>
    <row r="36" spans="1:16" ht="39" customHeight="1">
      <c r="A36" s="22"/>
      <c r="B36" s="35"/>
      <c r="C36" s="1212" t="s">
        <v>571</v>
      </c>
      <c r="D36" s="1213"/>
      <c r="E36" s="1214"/>
      <c r="F36" s="36">
        <v>1.66</v>
      </c>
      <c r="G36" s="37">
        <v>1.1000000000000001</v>
      </c>
      <c r="H36" s="37">
        <v>0.75</v>
      </c>
      <c r="I36" s="37">
        <v>0.41</v>
      </c>
      <c r="J36" s="38">
        <v>0.78</v>
      </c>
      <c r="K36" s="22"/>
      <c r="L36" s="22"/>
      <c r="M36" s="22"/>
      <c r="N36" s="22"/>
      <c r="O36" s="22"/>
      <c r="P36" s="22"/>
    </row>
    <row r="37" spans="1:16" ht="39" customHeight="1">
      <c r="A37" s="22"/>
      <c r="B37" s="35"/>
      <c r="C37" s="1212" t="s">
        <v>572</v>
      </c>
      <c r="D37" s="1213"/>
      <c r="E37" s="1214"/>
      <c r="F37" s="36">
        <v>1.1100000000000001</v>
      </c>
      <c r="G37" s="37">
        <v>1.2</v>
      </c>
      <c r="H37" s="37">
        <v>0.4</v>
      </c>
      <c r="I37" s="37">
        <v>0.18</v>
      </c>
      <c r="J37" s="38">
        <v>0.6</v>
      </c>
      <c r="K37" s="22"/>
      <c r="L37" s="22"/>
      <c r="M37" s="22"/>
      <c r="N37" s="22"/>
      <c r="O37" s="22"/>
      <c r="P37" s="22"/>
    </row>
    <row r="38" spans="1:16" ht="39" customHeight="1">
      <c r="A38" s="22"/>
      <c r="B38" s="35"/>
      <c r="C38" s="1212" t="s">
        <v>573</v>
      </c>
      <c r="D38" s="1213"/>
      <c r="E38" s="1214"/>
      <c r="F38" s="36">
        <v>0</v>
      </c>
      <c r="G38" s="37">
        <v>0</v>
      </c>
      <c r="H38" s="37">
        <v>0</v>
      </c>
      <c r="I38" s="37">
        <v>0</v>
      </c>
      <c r="J38" s="38">
        <v>0</v>
      </c>
      <c r="K38" s="22"/>
      <c r="L38" s="22"/>
      <c r="M38" s="22"/>
      <c r="N38" s="22"/>
      <c r="O38" s="22"/>
      <c r="P38" s="22"/>
    </row>
    <row r="39" spans="1:16" ht="39" customHeight="1">
      <c r="A39" s="22"/>
      <c r="B39" s="35"/>
      <c r="C39" s="1212" t="s">
        <v>574</v>
      </c>
      <c r="D39" s="1213"/>
      <c r="E39" s="1214"/>
      <c r="F39" s="36">
        <v>0</v>
      </c>
      <c r="G39" s="37">
        <v>0</v>
      </c>
      <c r="H39" s="37">
        <v>0</v>
      </c>
      <c r="I39" s="37">
        <v>0</v>
      </c>
      <c r="J39" s="38">
        <v>0</v>
      </c>
      <c r="K39" s="22"/>
      <c r="L39" s="22"/>
      <c r="M39" s="22"/>
      <c r="N39" s="22"/>
      <c r="O39" s="22"/>
      <c r="P39" s="22"/>
    </row>
    <row r="40" spans="1:16" ht="39" customHeight="1">
      <c r="A40" s="22"/>
      <c r="B40" s="35"/>
      <c r="C40" s="1212" t="s">
        <v>575</v>
      </c>
      <c r="D40" s="1213"/>
      <c r="E40" s="1214"/>
      <c r="F40" s="36">
        <v>0</v>
      </c>
      <c r="G40" s="37">
        <v>0</v>
      </c>
      <c r="H40" s="37">
        <v>0</v>
      </c>
      <c r="I40" s="37">
        <v>0</v>
      </c>
      <c r="J40" s="38">
        <v>0</v>
      </c>
      <c r="K40" s="22"/>
      <c r="L40" s="22"/>
      <c r="M40" s="22"/>
      <c r="N40" s="22"/>
      <c r="O40" s="22"/>
      <c r="P40" s="22"/>
    </row>
    <row r="41" spans="1:16" ht="39" customHeight="1">
      <c r="A41" s="22"/>
      <c r="B41" s="35"/>
      <c r="C41" s="1212" t="s">
        <v>576</v>
      </c>
      <c r="D41" s="1213"/>
      <c r="E41" s="1214"/>
      <c r="F41" s="36">
        <v>0</v>
      </c>
      <c r="G41" s="37">
        <v>0</v>
      </c>
      <c r="H41" s="37">
        <v>0</v>
      </c>
      <c r="I41" s="37">
        <v>0</v>
      </c>
      <c r="J41" s="38">
        <v>0</v>
      </c>
      <c r="K41" s="22"/>
      <c r="L41" s="22"/>
      <c r="M41" s="22"/>
      <c r="N41" s="22"/>
      <c r="O41" s="22"/>
      <c r="P41" s="22"/>
    </row>
    <row r="42" spans="1:16" ht="39" customHeight="1">
      <c r="A42" s="22"/>
      <c r="B42" s="39"/>
      <c r="C42" s="1212" t="s">
        <v>577</v>
      </c>
      <c r="D42" s="1213"/>
      <c r="E42" s="1214"/>
      <c r="F42" s="36" t="s">
        <v>519</v>
      </c>
      <c r="G42" s="37" t="s">
        <v>519</v>
      </c>
      <c r="H42" s="37" t="s">
        <v>519</v>
      </c>
      <c r="I42" s="37" t="s">
        <v>519</v>
      </c>
      <c r="J42" s="38" t="s">
        <v>519</v>
      </c>
      <c r="K42" s="22"/>
      <c r="L42" s="22"/>
      <c r="M42" s="22"/>
      <c r="N42" s="22"/>
      <c r="O42" s="22"/>
      <c r="P42" s="22"/>
    </row>
    <row r="43" spans="1:16" ht="39" customHeight="1" thickBot="1">
      <c r="A43" s="22"/>
      <c r="B43" s="40"/>
      <c r="C43" s="1215" t="s">
        <v>578</v>
      </c>
      <c r="D43" s="1216"/>
      <c r="E43" s="1217"/>
      <c r="F43" s="41">
        <v>0.16</v>
      </c>
      <c r="G43" s="42">
        <v>7.0000000000000007E-2</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v96SHcGMNuPAX+F6KacBfLhVOftlZptkI4Y51jbE69I+HK9oE48//F1aOyZ0pACbRgdPIiwema9Wvb3N5IdJBg==" saltValue="N541vDbMWvvTdvWTuMNS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c r="A45" s="48"/>
      <c r="B45" s="1220" t="s">
        <v>11</v>
      </c>
      <c r="C45" s="1221"/>
      <c r="D45" s="58"/>
      <c r="E45" s="1226" t="s">
        <v>12</v>
      </c>
      <c r="F45" s="1226"/>
      <c r="G45" s="1226"/>
      <c r="H45" s="1226"/>
      <c r="I45" s="1226"/>
      <c r="J45" s="1227"/>
      <c r="K45" s="59">
        <v>2011</v>
      </c>
      <c r="L45" s="60">
        <v>1906</v>
      </c>
      <c r="M45" s="60">
        <v>1771</v>
      </c>
      <c r="N45" s="60">
        <v>1792</v>
      </c>
      <c r="O45" s="61">
        <v>1928</v>
      </c>
      <c r="P45" s="48"/>
      <c r="Q45" s="48"/>
      <c r="R45" s="48"/>
      <c r="S45" s="48"/>
      <c r="T45" s="48"/>
      <c r="U45" s="48"/>
    </row>
    <row r="46" spans="1:21" ht="30.75" customHeight="1">
      <c r="A46" s="48"/>
      <c r="B46" s="1222"/>
      <c r="C46" s="1223"/>
      <c r="D46" s="62"/>
      <c r="E46" s="1228" t="s">
        <v>13</v>
      </c>
      <c r="F46" s="1228"/>
      <c r="G46" s="1228"/>
      <c r="H46" s="1228"/>
      <c r="I46" s="1228"/>
      <c r="J46" s="1229"/>
      <c r="K46" s="63" t="s">
        <v>519</v>
      </c>
      <c r="L46" s="64" t="s">
        <v>519</v>
      </c>
      <c r="M46" s="64" t="s">
        <v>519</v>
      </c>
      <c r="N46" s="64" t="s">
        <v>519</v>
      </c>
      <c r="O46" s="65" t="s">
        <v>519</v>
      </c>
      <c r="P46" s="48"/>
      <c r="Q46" s="48"/>
      <c r="R46" s="48"/>
      <c r="S46" s="48"/>
      <c r="T46" s="48"/>
      <c r="U46" s="48"/>
    </row>
    <row r="47" spans="1:21" ht="30.75" customHeight="1">
      <c r="A47" s="48"/>
      <c r="B47" s="1222"/>
      <c r="C47" s="1223"/>
      <c r="D47" s="62"/>
      <c r="E47" s="1228" t="s">
        <v>14</v>
      </c>
      <c r="F47" s="1228"/>
      <c r="G47" s="1228"/>
      <c r="H47" s="1228"/>
      <c r="I47" s="1228"/>
      <c r="J47" s="1229"/>
      <c r="K47" s="63" t="s">
        <v>519</v>
      </c>
      <c r="L47" s="64" t="s">
        <v>519</v>
      </c>
      <c r="M47" s="64" t="s">
        <v>519</v>
      </c>
      <c r="N47" s="64" t="s">
        <v>519</v>
      </c>
      <c r="O47" s="65" t="s">
        <v>519</v>
      </c>
      <c r="P47" s="48"/>
      <c r="Q47" s="48"/>
      <c r="R47" s="48"/>
      <c r="S47" s="48"/>
      <c r="T47" s="48"/>
      <c r="U47" s="48"/>
    </row>
    <row r="48" spans="1:21" ht="30.75" customHeight="1">
      <c r="A48" s="48"/>
      <c r="B48" s="1222"/>
      <c r="C48" s="1223"/>
      <c r="D48" s="62"/>
      <c r="E48" s="1228" t="s">
        <v>15</v>
      </c>
      <c r="F48" s="1228"/>
      <c r="G48" s="1228"/>
      <c r="H48" s="1228"/>
      <c r="I48" s="1228"/>
      <c r="J48" s="1229"/>
      <c r="K48" s="63">
        <v>166</v>
      </c>
      <c r="L48" s="64">
        <v>152</v>
      </c>
      <c r="M48" s="64">
        <v>137</v>
      </c>
      <c r="N48" s="64">
        <v>137</v>
      </c>
      <c r="O48" s="65">
        <v>139</v>
      </c>
      <c r="P48" s="48"/>
      <c r="Q48" s="48"/>
      <c r="R48" s="48"/>
      <c r="S48" s="48"/>
      <c r="T48" s="48"/>
      <c r="U48" s="48"/>
    </row>
    <row r="49" spans="1:21" ht="30.75" customHeight="1">
      <c r="A49" s="48"/>
      <c r="B49" s="1222"/>
      <c r="C49" s="1223"/>
      <c r="D49" s="62"/>
      <c r="E49" s="1228" t="s">
        <v>16</v>
      </c>
      <c r="F49" s="1228"/>
      <c r="G49" s="1228"/>
      <c r="H49" s="1228"/>
      <c r="I49" s="1228"/>
      <c r="J49" s="1229"/>
      <c r="K49" s="63" t="s">
        <v>519</v>
      </c>
      <c r="L49" s="64" t="s">
        <v>519</v>
      </c>
      <c r="M49" s="64" t="s">
        <v>519</v>
      </c>
      <c r="N49" s="64" t="s">
        <v>519</v>
      </c>
      <c r="O49" s="65" t="s">
        <v>519</v>
      </c>
      <c r="P49" s="48"/>
      <c r="Q49" s="48"/>
      <c r="R49" s="48"/>
      <c r="S49" s="48"/>
      <c r="T49" s="48"/>
      <c r="U49" s="48"/>
    </row>
    <row r="50" spans="1:21" ht="30.75" customHeight="1">
      <c r="A50" s="48"/>
      <c r="B50" s="1222"/>
      <c r="C50" s="1223"/>
      <c r="D50" s="62"/>
      <c r="E50" s="1228" t="s">
        <v>17</v>
      </c>
      <c r="F50" s="1228"/>
      <c r="G50" s="1228"/>
      <c r="H50" s="1228"/>
      <c r="I50" s="1228"/>
      <c r="J50" s="1229"/>
      <c r="K50" s="63">
        <v>35</v>
      </c>
      <c r="L50" s="64" t="s">
        <v>519</v>
      </c>
      <c r="M50" s="64" t="s">
        <v>519</v>
      </c>
      <c r="N50" s="64" t="s">
        <v>519</v>
      </c>
      <c r="O50" s="65" t="s">
        <v>519</v>
      </c>
      <c r="P50" s="48"/>
      <c r="Q50" s="48"/>
      <c r="R50" s="48"/>
      <c r="S50" s="48"/>
      <c r="T50" s="48"/>
      <c r="U50" s="48"/>
    </row>
    <row r="51" spans="1:21" ht="30.75" customHeight="1">
      <c r="A51" s="48"/>
      <c r="B51" s="1224"/>
      <c r="C51" s="1225"/>
      <c r="D51" s="66"/>
      <c r="E51" s="1228" t="s">
        <v>18</v>
      </c>
      <c r="F51" s="1228"/>
      <c r="G51" s="1228"/>
      <c r="H51" s="1228"/>
      <c r="I51" s="1228"/>
      <c r="J51" s="1229"/>
      <c r="K51" s="63" t="s">
        <v>519</v>
      </c>
      <c r="L51" s="64" t="s">
        <v>519</v>
      </c>
      <c r="M51" s="64" t="s">
        <v>519</v>
      </c>
      <c r="N51" s="64" t="s">
        <v>519</v>
      </c>
      <c r="O51" s="65" t="s">
        <v>519</v>
      </c>
      <c r="P51" s="48"/>
      <c r="Q51" s="48"/>
      <c r="R51" s="48"/>
      <c r="S51" s="48"/>
      <c r="T51" s="48"/>
      <c r="U51" s="48"/>
    </row>
    <row r="52" spans="1:21" ht="30.75" customHeight="1">
      <c r="A52" s="48"/>
      <c r="B52" s="1230" t="s">
        <v>19</v>
      </c>
      <c r="C52" s="1231"/>
      <c r="D52" s="66"/>
      <c r="E52" s="1228" t="s">
        <v>20</v>
      </c>
      <c r="F52" s="1228"/>
      <c r="G52" s="1228"/>
      <c r="H52" s="1228"/>
      <c r="I52" s="1228"/>
      <c r="J52" s="1229"/>
      <c r="K52" s="63">
        <v>1802</v>
      </c>
      <c r="L52" s="64">
        <v>1685</v>
      </c>
      <c r="M52" s="64">
        <v>1590</v>
      </c>
      <c r="N52" s="64">
        <v>1581</v>
      </c>
      <c r="O52" s="65">
        <v>1600</v>
      </c>
      <c r="P52" s="48"/>
      <c r="Q52" s="48"/>
      <c r="R52" s="48"/>
      <c r="S52" s="48"/>
      <c r="T52" s="48"/>
      <c r="U52" s="48"/>
    </row>
    <row r="53" spans="1:21" ht="30.75" customHeight="1" thickBot="1">
      <c r="A53" s="48"/>
      <c r="B53" s="1232" t="s">
        <v>21</v>
      </c>
      <c r="C53" s="1233"/>
      <c r="D53" s="67"/>
      <c r="E53" s="1234" t="s">
        <v>22</v>
      </c>
      <c r="F53" s="1234"/>
      <c r="G53" s="1234"/>
      <c r="H53" s="1234"/>
      <c r="I53" s="1234"/>
      <c r="J53" s="1235"/>
      <c r="K53" s="68">
        <v>410</v>
      </c>
      <c r="L53" s="69">
        <v>373</v>
      </c>
      <c r="M53" s="69">
        <v>318</v>
      </c>
      <c r="N53" s="69">
        <v>348</v>
      </c>
      <c r="O53" s="70">
        <v>467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c r="B57" s="1236" t="s">
        <v>25</v>
      </c>
      <c r="C57" s="1237"/>
      <c r="D57" s="1240" t="s">
        <v>26</v>
      </c>
      <c r="E57" s="1241"/>
      <c r="F57" s="1241"/>
      <c r="G57" s="1241"/>
      <c r="H57" s="1241"/>
      <c r="I57" s="1241"/>
      <c r="J57" s="1242"/>
      <c r="K57" s="83"/>
      <c r="L57" s="84"/>
      <c r="M57" s="84"/>
      <c r="N57" s="84"/>
      <c r="O57" s="85"/>
    </row>
    <row r="58" spans="1:21" ht="31.5" customHeight="1" thickBot="1">
      <c r="B58" s="1238"/>
      <c r="C58" s="1239"/>
      <c r="D58" s="1243" t="s">
        <v>27</v>
      </c>
      <c r="E58" s="1244"/>
      <c r="F58" s="1244"/>
      <c r="G58" s="1244"/>
      <c r="H58" s="1244"/>
      <c r="I58" s="1244"/>
      <c r="J58" s="1245"/>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vEhtg/w72EMo9e66T0kfzO71BbaxyOz06MAd/CJ9e1Ws2kooJiwjBpypMdqctvtOTE0ssXJmImrA999EbQkHw==" saltValue="wURr8NFqCiF01yKUfHZoF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561</v>
      </c>
      <c r="J40" s="100" t="s">
        <v>562</v>
      </c>
      <c r="K40" s="100" t="s">
        <v>563</v>
      </c>
      <c r="L40" s="100" t="s">
        <v>564</v>
      </c>
      <c r="M40" s="101" t="s">
        <v>565</v>
      </c>
    </row>
    <row r="41" spans="2:13" ht="27.75" customHeight="1">
      <c r="B41" s="1246" t="s">
        <v>30</v>
      </c>
      <c r="C41" s="1247"/>
      <c r="D41" s="102"/>
      <c r="E41" s="1252" t="s">
        <v>31</v>
      </c>
      <c r="F41" s="1252"/>
      <c r="G41" s="1252"/>
      <c r="H41" s="1253"/>
      <c r="I41" s="351">
        <v>14790</v>
      </c>
      <c r="J41" s="352">
        <v>16075</v>
      </c>
      <c r="K41" s="352">
        <v>16818</v>
      </c>
      <c r="L41" s="352">
        <v>18464</v>
      </c>
      <c r="M41" s="353">
        <v>18071</v>
      </c>
    </row>
    <row r="42" spans="2:13" ht="27.75" customHeight="1">
      <c r="B42" s="1248"/>
      <c r="C42" s="1249"/>
      <c r="D42" s="103"/>
      <c r="E42" s="1254" t="s">
        <v>32</v>
      </c>
      <c r="F42" s="1254"/>
      <c r="G42" s="1254"/>
      <c r="H42" s="1255"/>
      <c r="I42" s="354">
        <v>2318</v>
      </c>
      <c r="J42" s="355">
        <v>2318</v>
      </c>
      <c r="K42" s="355">
        <v>2318</v>
      </c>
      <c r="L42" s="355" t="s">
        <v>519</v>
      </c>
      <c r="M42" s="356" t="s">
        <v>519</v>
      </c>
    </row>
    <row r="43" spans="2:13" ht="27.75" customHeight="1">
      <c r="B43" s="1248"/>
      <c r="C43" s="1249"/>
      <c r="D43" s="103"/>
      <c r="E43" s="1254" t="s">
        <v>33</v>
      </c>
      <c r="F43" s="1254"/>
      <c r="G43" s="1254"/>
      <c r="H43" s="1255"/>
      <c r="I43" s="354">
        <v>1235</v>
      </c>
      <c r="J43" s="355">
        <v>1217</v>
      </c>
      <c r="K43" s="355">
        <v>1147</v>
      </c>
      <c r="L43" s="355">
        <v>1029</v>
      </c>
      <c r="M43" s="356">
        <v>931</v>
      </c>
    </row>
    <row r="44" spans="2:13" ht="27.75" customHeight="1">
      <c r="B44" s="1248"/>
      <c r="C44" s="1249"/>
      <c r="D44" s="103"/>
      <c r="E44" s="1254" t="s">
        <v>34</v>
      </c>
      <c r="F44" s="1254"/>
      <c r="G44" s="1254"/>
      <c r="H44" s="1255"/>
      <c r="I44" s="354" t="s">
        <v>519</v>
      </c>
      <c r="J44" s="355" t="s">
        <v>519</v>
      </c>
      <c r="K44" s="355" t="s">
        <v>519</v>
      </c>
      <c r="L44" s="355" t="s">
        <v>519</v>
      </c>
      <c r="M44" s="356" t="s">
        <v>519</v>
      </c>
    </row>
    <row r="45" spans="2:13" ht="27.75" customHeight="1">
      <c r="B45" s="1248"/>
      <c r="C45" s="1249"/>
      <c r="D45" s="103"/>
      <c r="E45" s="1254" t="s">
        <v>35</v>
      </c>
      <c r="F45" s="1254"/>
      <c r="G45" s="1254"/>
      <c r="H45" s="1255"/>
      <c r="I45" s="354">
        <v>3094</v>
      </c>
      <c r="J45" s="355">
        <v>2777</v>
      </c>
      <c r="K45" s="355">
        <v>2653</v>
      </c>
      <c r="L45" s="355">
        <v>2566</v>
      </c>
      <c r="M45" s="356">
        <v>2631</v>
      </c>
    </row>
    <row r="46" spans="2:13" ht="27.75" customHeight="1">
      <c r="B46" s="1248"/>
      <c r="C46" s="1249"/>
      <c r="D46" s="104"/>
      <c r="E46" s="1254" t="s">
        <v>36</v>
      </c>
      <c r="F46" s="1254"/>
      <c r="G46" s="1254"/>
      <c r="H46" s="1255"/>
      <c r="I46" s="354" t="s">
        <v>519</v>
      </c>
      <c r="J46" s="355" t="s">
        <v>519</v>
      </c>
      <c r="K46" s="355" t="s">
        <v>519</v>
      </c>
      <c r="L46" s="355" t="s">
        <v>519</v>
      </c>
      <c r="M46" s="356" t="s">
        <v>519</v>
      </c>
    </row>
    <row r="47" spans="2:13" ht="27.75" customHeight="1">
      <c r="B47" s="1248"/>
      <c r="C47" s="1249"/>
      <c r="D47" s="105"/>
      <c r="E47" s="1256" t="s">
        <v>37</v>
      </c>
      <c r="F47" s="1257"/>
      <c r="G47" s="1257"/>
      <c r="H47" s="1258"/>
      <c r="I47" s="354" t="s">
        <v>519</v>
      </c>
      <c r="J47" s="355" t="s">
        <v>519</v>
      </c>
      <c r="K47" s="355" t="s">
        <v>519</v>
      </c>
      <c r="L47" s="355" t="s">
        <v>519</v>
      </c>
      <c r="M47" s="356" t="s">
        <v>519</v>
      </c>
    </row>
    <row r="48" spans="2:13" ht="27.75" customHeight="1">
      <c r="B48" s="1248"/>
      <c r="C48" s="1249"/>
      <c r="D48" s="103"/>
      <c r="E48" s="1254" t="s">
        <v>38</v>
      </c>
      <c r="F48" s="1254"/>
      <c r="G48" s="1254"/>
      <c r="H48" s="1255"/>
      <c r="I48" s="354" t="s">
        <v>519</v>
      </c>
      <c r="J48" s="355" t="s">
        <v>519</v>
      </c>
      <c r="K48" s="355" t="s">
        <v>519</v>
      </c>
      <c r="L48" s="355" t="s">
        <v>519</v>
      </c>
      <c r="M48" s="356" t="s">
        <v>519</v>
      </c>
    </row>
    <row r="49" spans="2:13" ht="27.75" customHeight="1">
      <c r="B49" s="1250"/>
      <c r="C49" s="1251"/>
      <c r="D49" s="103"/>
      <c r="E49" s="1254" t="s">
        <v>39</v>
      </c>
      <c r="F49" s="1254"/>
      <c r="G49" s="1254"/>
      <c r="H49" s="1255"/>
      <c r="I49" s="354" t="s">
        <v>519</v>
      </c>
      <c r="J49" s="355" t="s">
        <v>519</v>
      </c>
      <c r="K49" s="355" t="s">
        <v>519</v>
      </c>
      <c r="L49" s="355" t="s">
        <v>519</v>
      </c>
      <c r="M49" s="356" t="s">
        <v>519</v>
      </c>
    </row>
    <row r="50" spans="2:13" ht="27.75" customHeight="1">
      <c r="B50" s="1259" t="s">
        <v>40</v>
      </c>
      <c r="C50" s="1260"/>
      <c r="D50" s="106"/>
      <c r="E50" s="1254" t="s">
        <v>41</v>
      </c>
      <c r="F50" s="1254"/>
      <c r="G50" s="1254"/>
      <c r="H50" s="1255"/>
      <c r="I50" s="354">
        <v>7557</v>
      </c>
      <c r="J50" s="355">
        <v>7292</v>
      </c>
      <c r="K50" s="355">
        <v>5771</v>
      </c>
      <c r="L50" s="355">
        <v>4932</v>
      </c>
      <c r="M50" s="356">
        <v>5249</v>
      </c>
    </row>
    <row r="51" spans="2:13" ht="27.75" customHeight="1">
      <c r="B51" s="1248"/>
      <c r="C51" s="1249"/>
      <c r="D51" s="103"/>
      <c r="E51" s="1254" t="s">
        <v>42</v>
      </c>
      <c r="F51" s="1254"/>
      <c r="G51" s="1254"/>
      <c r="H51" s="1255"/>
      <c r="I51" s="354">
        <v>200</v>
      </c>
      <c r="J51" s="355">
        <v>158</v>
      </c>
      <c r="K51" s="355">
        <v>95</v>
      </c>
      <c r="L51" s="355">
        <v>76</v>
      </c>
      <c r="M51" s="356">
        <v>48</v>
      </c>
    </row>
    <row r="52" spans="2:13" ht="27.75" customHeight="1">
      <c r="B52" s="1250"/>
      <c r="C52" s="1251"/>
      <c r="D52" s="103"/>
      <c r="E52" s="1254" t="s">
        <v>43</v>
      </c>
      <c r="F52" s="1254"/>
      <c r="G52" s="1254"/>
      <c r="H52" s="1255"/>
      <c r="I52" s="354">
        <v>13179</v>
      </c>
      <c r="J52" s="355">
        <v>14087</v>
      </c>
      <c r="K52" s="355">
        <v>14146</v>
      </c>
      <c r="L52" s="355">
        <v>15033</v>
      </c>
      <c r="M52" s="356">
        <v>14655</v>
      </c>
    </row>
    <row r="53" spans="2:13" ht="27.75" customHeight="1" thickBot="1">
      <c r="B53" s="1261" t="s">
        <v>44</v>
      </c>
      <c r="C53" s="1262"/>
      <c r="D53" s="107"/>
      <c r="E53" s="1263" t="s">
        <v>45</v>
      </c>
      <c r="F53" s="1263"/>
      <c r="G53" s="1263"/>
      <c r="H53" s="1264"/>
      <c r="I53" s="357">
        <v>502</v>
      </c>
      <c r="J53" s="358">
        <v>851</v>
      </c>
      <c r="K53" s="358">
        <v>2924</v>
      </c>
      <c r="L53" s="358">
        <v>2018</v>
      </c>
      <c r="M53" s="359">
        <v>1680</v>
      </c>
    </row>
    <row r="54" spans="2:13" ht="27.75" customHeight="1">
      <c r="B54" s="108" t="s">
        <v>46</v>
      </c>
      <c r="C54" s="109"/>
      <c r="D54" s="109"/>
      <c r="E54" s="110"/>
      <c r="F54" s="110"/>
      <c r="G54" s="110"/>
      <c r="H54" s="110"/>
      <c r="I54" s="111"/>
      <c r="J54" s="111"/>
      <c r="K54" s="111"/>
      <c r="L54" s="111"/>
      <c r="M54" s="111"/>
    </row>
    <row r="55" spans="2:13"/>
  </sheetData>
  <sheetProtection algorithmName="SHA-512" hashValue="2o9kh3cGHw02E+ItQnhxyM3EdinzJNRH2FYg/0gGmqHfvH2odifVDGZkImlX3UavYS4OzMtBXyI4feDohzHefA==" saltValue="pF7gdYRqbCvmc5FOHC3g8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563</v>
      </c>
      <c r="G54" s="116" t="s">
        <v>564</v>
      </c>
      <c r="H54" s="117" t="s">
        <v>565</v>
      </c>
    </row>
    <row r="55" spans="2:8" ht="52.5" customHeight="1">
      <c r="B55" s="118"/>
      <c r="C55" s="1273" t="s">
        <v>48</v>
      </c>
      <c r="D55" s="1273"/>
      <c r="E55" s="1274"/>
      <c r="F55" s="119">
        <v>3461</v>
      </c>
      <c r="G55" s="119">
        <v>3366</v>
      </c>
      <c r="H55" s="120">
        <v>3371</v>
      </c>
    </row>
    <row r="56" spans="2:8" ht="52.5" customHeight="1">
      <c r="B56" s="121"/>
      <c r="C56" s="1275" t="s">
        <v>49</v>
      </c>
      <c r="D56" s="1275"/>
      <c r="E56" s="1276"/>
      <c r="F56" s="122">
        <v>522</v>
      </c>
      <c r="G56" s="122">
        <v>423</v>
      </c>
      <c r="H56" s="123">
        <v>730</v>
      </c>
    </row>
    <row r="57" spans="2:8" ht="53.25" customHeight="1">
      <c r="B57" s="121"/>
      <c r="C57" s="1277" t="s">
        <v>50</v>
      </c>
      <c r="D57" s="1277"/>
      <c r="E57" s="1278"/>
      <c r="F57" s="124">
        <v>3888</v>
      </c>
      <c r="G57" s="124">
        <v>3241</v>
      </c>
      <c r="H57" s="125">
        <v>3255</v>
      </c>
    </row>
    <row r="58" spans="2:8" ht="45.75" customHeight="1">
      <c r="B58" s="126"/>
      <c r="C58" s="1265" t="s">
        <v>605</v>
      </c>
      <c r="D58" s="1266"/>
      <c r="E58" s="1267"/>
      <c r="F58" s="127">
        <v>2183</v>
      </c>
      <c r="G58" s="127">
        <v>2183</v>
      </c>
      <c r="H58" s="128">
        <v>2183</v>
      </c>
    </row>
    <row r="59" spans="2:8" ht="45.75" customHeight="1">
      <c r="B59" s="126"/>
      <c r="C59" s="1265" t="s">
        <v>606</v>
      </c>
      <c r="D59" s="1266"/>
      <c r="E59" s="1267"/>
      <c r="F59" s="127">
        <v>190</v>
      </c>
      <c r="G59" s="127">
        <v>347</v>
      </c>
      <c r="H59" s="128">
        <v>408</v>
      </c>
    </row>
    <row r="60" spans="2:8" ht="45.75" customHeight="1">
      <c r="B60" s="126"/>
      <c r="C60" s="1265" t="s">
        <v>607</v>
      </c>
      <c r="D60" s="1266"/>
      <c r="E60" s="1267"/>
      <c r="F60" s="127">
        <v>157</v>
      </c>
      <c r="G60" s="127">
        <v>165</v>
      </c>
      <c r="H60" s="128">
        <v>119</v>
      </c>
    </row>
    <row r="61" spans="2:8" ht="45.75" customHeight="1">
      <c r="B61" s="126"/>
      <c r="C61" s="1265" t="s">
        <v>608</v>
      </c>
      <c r="D61" s="1266"/>
      <c r="E61" s="1267"/>
      <c r="F61" s="127">
        <v>132</v>
      </c>
      <c r="G61" s="127">
        <v>93</v>
      </c>
      <c r="H61" s="128">
        <v>93</v>
      </c>
    </row>
    <row r="62" spans="2:8" ht="45.75" customHeight="1" thickBot="1">
      <c r="B62" s="129"/>
      <c r="C62" s="1268" t="s">
        <v>609</v>
      </c>
      <c r="D62" s="1269"/>
      <c r="E62" s="1270"/>
      <c r="F62" s="130">
        <v>89</v>
      </c>
      <c r="G62" s="130">
        <v>90</v>
      </c>
      <c r="H62" s="131">
        <v>90</v>
      </c>
    </row>
    <row r="63" spans="2:8" ht="52.5" customHeight="1" thickBot="1">
      <c r="B63" s="132"/>
      <c r="C63" s="1271" t="s">
        <v>51</v>
      </c>
      <c r="D63" s="1271"/>
      <c r="E63" s="1272"/>
      <c r="F63" s="133">
        <v>7871</v>
      </c>
      <c r="G63" s="133">
        <v>7029</v>
      </c>
      <c r="H63" s="134">
        <v>7356</v>
      </c>
    </row>
    <row r="64" spans="2:8"/>
  </sheetData>
  <sheetProtection algorithmName="SHA-512" hashValue="PBZermjh1ssjCSdXQ5icRYDpduJWQbjNDMHENYA3J/HywMOLqvD89IpfRu4VgNCDln6r71r2GN17cMEmipLDXA==" saltValue="7uHIWXfIfspzLoIuGSgz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90" zoomScaleNormal="90" zoomScaleSheetLayoutView="55" workbookViewId="0"/>
  </sheetViews>
  <sheetFormatPr defaultColWidth="0" defaultRowHeight="13.5" customHeight="1" zeroHeight="1"/>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c r="A1" s="368"/>
      <c r="B1" s="369"/>
      <c r="DD1" s="370"/>
      <c r="DE1" s="370"/>
    </row>
    <row r="2" spans="1:109" ht="25.5" customHeight="1">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c r="DD19" s="370"/>
      <c r="DE19" s="370"/>
    </row>
    <row r="20" spans="1:109">
      <c r="DD20" s="370"/>
      <c r="DE20" s="370"/>
    </row>
    <row r="21" spans="1:109" ht="17.25" customHeight="1">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c r="B22" s="376"/>
    </row>
    <row r="23" spans="1:109">
      <c r="B23" s="376"/>
    </row>
    <row r="24" spans="1:109">
      <c r="B24" s="376"/>
    </row>
    <row r="25" spans="1:109">
      <c r="B25" s="376"/>
    </row>
    <row r="26" spans="1:109">
      <c r="B26" s="376"/>
    </row>
    <row r="27" spans="1:109">
      <c r="B27" s="376"/>
    </row>
    <row r="28" spans="1:109">
      <c r="B28" s="376"/>
    </row>
    <row r="29" spans="1:109">
      <c r="B29" s="376"/>
    </row>
    <row r="30" spans="1:109">
      <c r="B30" s="376"/>
    </row>
    <row r="31" spans="1:109">
      <c r="B31" s="376"/>
    </row>
    <row r="32" spans="1:109">
      <c r="B32" s="376"/>
    </row>
    <row r="33" spans="2:109">
      <c r="B33" s="376"/>
    </row>
    <row r="34" spans="2:109">
      <c r="B34" s="376"/>
    </row>
    <row r="35" spans="2:109">
      <c r="B35" s="376"/>
    </row>
    <row r="36" spans="2:109">
      <c r="B36" s="376"/>
    </row>
    <row r="37" spans="2:109">
      <c r="B37" s="376"/>
    </row>
    <row r="38" spans="2:109">
      <c r="B38" s="376"/>
    </row>
    <row r="39" spans="2:109">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c r="B40" s="381"/>
      <c r="DD40" s="381"/>
      <c r="DE40" s="370"/>
    </row>
    <row r="41" spans="2:109" ht="17.25">
      <c r="B41" s="382" t="s">
        <v>611</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c r="B42" s="376"/>
      <c r="G42" s="383"/>
      <c r="I42" s="384"/>
      <c r="J42" s="384"/>
      <c r="K42" s="384"/>
      <c r="AM42" s="383"/>
      <c r="AN42" s="383" t="s">
        <v>612</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c r="B43" s="376"/>
      <c r="AN43" s="1279" t="s">
        <v>613</v>
      </c>
      <c r="AO43" s="1280"/>
      <c r="AP43" s="1280"/>
      <c r="AQ43" s="1280"/>
      <c r="AR43" s="1280"/>
      <c r="AS43" s="1280"/>
      <c r="AT43" s="1280"/>
      <c r="AU43" s="1280"/>
      <c r="AV43" s="1280"/>
      <c r="AW43" s="1280"/>
      <c r="AX43" s="1280"/>
      <c r="AY43" s="1280"/>
      <c r="AZ43" s="1280"/>
      <c r="BA43" s="1280"/>
      <c r="BB43" s="1280"/>
      <c r="BC43" s="1280"/>
      <c r="BD43" s="1280"/>
      <c r="BE43" s="1280"/>
      <c r="BF43" s="1280"/>
      <c r="BG43" s="1280"/>
      <c r="BH43" s="1280"/>
      <c r="BI43" s="1280"/>
      <c r="BJ43" s="1280"/>
      <c r="BK43" s="1280"/>
      <c r="BL43" s="1280"/>
      <c r="BM43" s="1280"/>
      <c r="BN43" s="1280"/>
      <c r="BO43" s="1280"/>
      <c r="BP43" s="1280"/>
      <c r="BQ43" s="1280"/>
      <c r="BR43" s="1280"/>
      <c r="BS43" s="1280"/>
      <c r="BT43" s="1280"/>
      <c r="BU43" s="1280"/>
      <c r="BV43" s="1280"/>
      <c r="BW43" s="1280"/>
      <c r="BX43" s="1280"/>
      <c r="BY43" s="1280"/>
      <c r="BZ43" s="1280"/>
      <c r="CA43" s="1280"/>
      <c r="CB43" s="1280"/>
      <c r="CC43" s="1280"/>
      <c r="CD43" s="1280"/>
      <c r="CE43" s="1280"/>
      <c r="CF43" s="1280"/>
      <c r="CG43" s="1280"/>
      <c r="CH43" s="1280"/>
      <c r="CI43" s="1280"/>
      <c r="CJ43" s="1280"/>
      <c r="CK43" s="1280"/>
      <c r="CL43" s="1280"/>
      <c r="CM43" s="1280"/>
      <c r="CN43" s="1280"/>
      <c r="CO43" s="1280"/>
      <c r="CP43" s="1280"/>
      <c r="CQ43" s="1280"/>
      <c r="CR43" s="1280"/>
      <c r="CS43" s="1280"/>
      <c r="CT43" s="1280"/>
      <c r="CU43" s="1280"/>
      <c r="CV43" s="1280"/>
      <c r="CW43" s="1280"/>
      <c r="CX43" s="1280"/>
      <c r="CY43" s="1280"/>
      <c r="CZ43" s="1280"/>
      <c r="DA43" s="1280"/>
      <c r="DB43" s="1280"/>
      <c r="DC43" s="1281"/>
    </row>
    <row r="44" spans="2:109">
      <c r="B44" s="376"/>
      <c r="AN44" s="1282"/>
      <c r="AO44" s="1283"/>
      <c r="AP44" s="1283"/>
      <c r="AQ44" s="1283"/>
      <c r="AR44" s="1283"/>
      <c r="AS44" s="1283"/>
      <c r="AT44" s="1283"/>
      <c r="AU44" s="1283"/>
      <c r="AV44" s="1283"/>
      <c r="AW44" s="1283"/>
      <c r="AX44" s="1283"/>
      <c r="AY44" s="1283"/>
      <c r="AZ44" s="1283"/>
      <c r="BA44" s="1283"/>
      <c r="BB44" s="1283"/>
      <c r="BC44" s="1283"/>
      <c r="BD44" s="1283"/>
      <c r="BE44" s="1283"/>
      <c r="BF44" s="1283"/>
      <c r="BG44" s="1283"/>
      <c r="BH44" s="1283"/>
      <c r="BI44" s="1283"/>
      <c r="BJ44" s="1283"/>
      <c r="BK44" s="1283"/>
      <c r="BL44" s="1283"/>
      <c r="BM44" s="1283"/>
      <c r="BN44" s="1283"/>
      <c r="BO44" s="1283"/>
      <c r="BP44" s="1283"/>
      <c r="BQ44" s="1283"/>
      <c r="BR44" s="1283"/>
      <c r="BS44" s="1283"/>
      <c r="BT44" s="1283"/>
      <c r="BU44" s="1283"/>
      <c r="BV44" s="1283"/>
      <c r="BW44" s="1283"/>
      <c r="BX44" s="1283"/>
      <c r="BY44" s="1283"/>
      <c r="BZ44" s="1283"/>
      <c r="CA44" s="1283"/>
      <c r="CB44" s="1283"/>
      <c r="CC44" s="1283"/>
      <c r="CD44" s="1283"/>
      <c r="CE44" s="1283"/>
      <c r="CF44" s="1283"/>
      <c r="CG44" s="1283"/>
      <c r="CH44" s="1283"/>
      <c r="CI44" s="1283"/>
      <c r="CJ44" s="1283"/>
      <c r="CK44" s="1283"/>
      <c r="CL44" s="1283"/>
      <c r="CM44" s="1283"/>
      <c r="CN44" s="1283"/>
      <c r="CO44" s="1283"/>
      <c r="CP44" s="1283"/>
      <c r="CQ44" s="1283"/>
      <c r="CR44" s="1283"/>
      <c r="CS44" s="1283"/>
      <c r="CT44" s="1283"/>
      <c r="CU44" s="1283"/>
      <c r="CV44" s="1283"/>
      <c r="CW44" s="1283"/>
      <c r="CX44" s="1283"/>
      <c r="CY44" s="1283"/>
      <c r="CZ44" s="1283"/>
      <c r="DA44" s="1283"/>
      <c r="DB44" s="1283"/>
      <c r="DC44" s="1284"/>
    </row>
    <row r="45" spans="2:109">
      <c r="B45" s="376"/>
      <c r="AN45" s="1282"/>
      <c r="AO45" s="1283"/>
      <c r="AP45" s="1283"/>
      <c r="AQ45" s="1283"/>
      <c r="AR45" s="1283"/>
      <c r="AS45" s="1283"/>
      <c r="AT45" s="1283"/>
      <c r="AU45" s="1283"/>
      <c r="AV45" s="1283"/>
      <c r="AW45" s="1283"/>
      <c r="AX45" s="1283"/>
      <c r="AY45" s="1283"/>
      <c r="AZ45" s="1283"/>
      <c r="BA45" s="1283"/>
      <c r="BB45" s="1283"/>
      <c r="BC45" s="1283"/>
      <c r="BD45" s="1283"/>
      <c r="BE45" s="1283"/>
      <c r="BF45" s="1283"/>
      <c r="BG45" s="1283"/>
      <c r="BH45" s="1283"/>
      <c r="BI45" s="1283"/>
      <c r="BJ45" s="1283"/>
      <c r="BK45" s="1283"/>
      <c r="BL45" s="1283"/>
      <c r="BM45" s="1283"/>
      <c r="BN45" s="1283"/>
      <c r="BO45" s="1283"/>
      <c r="BP45" s="1283"/>
      <c r="BQ45" s="1283"/>
      <c r="BR45" s="1283"/>
      <c r="BS45" s="1283"/>
      <c r="BT45" s="1283"/>
      <c r="BU45" s="1283"/>
      <c r="BV45" s="1283"/>
      <c r="BW45" s="1283"/>
      <c r="BX45" s="1283"/>
      <c r="BY45" s="1283"/>
      <c r="BZ45" s="1283"/>
      <c r="CA45" s="1283"/>
      <c r="CB45" s="1283"/>
      <c r="CC45" s="1283"/>
      <c r="CD45" s="1283"/>
      <c r="CE45" s="1283"/>
      <c r="CF45" s="1283"/>
      <c r="CG45" s="1283"/>
      <c r="CH45" s="1283"/>
      <c r="CI45" s="1283"/>
      <c r="CJ45" s="1283"/>
      <c r="CK45" s="1283"/>
      <c r="CL45" s="1283"/>
      <c r="CM45" s="1283"/>
      <c r="CN45" s="1283"/>
      <c r="CO45" s="1283"/>
      <c r="CP45" s="1283"/>
      <c r="CQ45" s="1283"/>
      <c r="CR45" s="1283"/>
      <c r="CS45" s="1283"/>
      <c r="CT45" s="1283"/>
      <c r="CU45" s="1283"/>
      <c r="CV45" s="1283"/>
      <c r="CW45" s="1283"/>
      <c r="CX45" s="1283"/>
      <c r="CY45" s="1283"/>
      <c r="CZ45" s="1283"/>
      <c r="DA45" s="1283"/>
      <c r="DB45" s="1283"/>
      <c r="DC45" s="1284"/>
    </row>
    <row r="46" spans="2:109">
      <c r="B46" s="376"/>
      <c r="AN46" s="1282"/>
      <c r="AO46" s="1283"/>
      <c r="AP46" s="1283"/>
      <c r="AQ46" s="1283"/>
      <c r="AR46" s="1283"/>
      <c r="AS46" s="1283"/>
      <c r="AT46" s="1283"/>
      <c r="AU46" s="1283"/>
      <c r="AV46" s="1283"/>
      <c r="AW46" s="1283"/>
      <c r="AX46" s="1283"/>
      <c r="AY46" s="1283"/>
      <c r="AZ46" s="1283"/>
      <c r="BA46" s="1283"/>
      <c r="BB46" s="1283"/>
      <c r="BC46" s="1283"/>
      <c r="BD46" s="1283"/>
      <c r="BE46" s="1283"/>
      <c r="BF46" s="1283"/>
      <c r="BG46" s="1283"/>
      <c r="BH46" s="1283"/>
      <c r="BI46" s="1283"/>
      <c r="BJ46" s="1283"/>
      <c r="BK46" s="1283"/>
      <c r="BL46" s="1283"/>
      <c r="BM46" s="1283"/>
      <c r="BN46" s="1283"/>
      <c r="BO46" s="1283"/>
      <c r="BP46" s="1283"/>
      <c r="BQ46" s="1283"/>
      <c r="BR46" s="1283"/>
      <c r="BS46" s="1283"/>
      <c r="BT46" s="1283"/>
      <c r="BU46" s="1283"/>
      <c r="BV46" s="1283"/>
      <c r="BW46" s="1283"/>
      <c r="BX46" s="1283"/>
      <c r="BY46" s="1283"/>
      <c r="BZ46" s="1283"/>
      <c r="CA46" s="1283"/>
      <c r="CB46" s="1283"/>
      <c r="CC46" s="1283"/>
      <c r="CD46" s="1283"/>
      <c r="CE46" s="1283"/>
      <c r="CF46" s="1283"/>
      <c r="CG46" s="1283"/>
      <c r="CH46" s="1283"/>
      <c r="CI46" s="1283"/>
      <c r="CJ46" s="1283"/>
      <c r="CK46" s="1283"/>
      <c r="CL46" s="1283"/>
      <c r="CM46" s="1283"/>
      <c r="CN46" s="1283"/>
      <c r="CO46" s="1283"/>
      <c r="CP46" s="1283"/>
      <c r="CQ46" s="1283"/>
      <c r="CR46" s="1283"/>
      <c r="CS46" s="1283"/>
      <c r="CT46" s="1283"/>
      <c r="CU46" s="1283"/>
      <c r="CV46" s="1283"/>
      <c r="CW46" s="1283"/>
      <c r="CX46" s="1283"/>
      <c r="CY46" s="1283"/>
      <c r="CZ46" s="1283"/>
      <c r="DA46" s="1283"/>
      <c r="DB46" s="1283"/>
      <c r="DC46" s="1284"/>
    </row>
    <row r="47" spans="2:109">
      <c r="B47" s="376"/>
      <c r="AN47" s="1285"/>
      <c r="AO47" s="1286"/>
      <c r="AP47" s="1286"/>
      <c r="AQ47" s="1286"/>
      <c r="AR47" s="1286"/>
      <c r="AS47" s="1286"/>
      <c r="AT47" s="1286"/>
      <c r="AU47" s="1286"/>
      <c r="AV47" s="1286"/>
      <c r="AW47" s="1286"/>
      <c r="AX47" s="1286"/>
      <c r="AY47" s="1286"/>
      <c r="AZ47" s="1286"/>
      <c r="BA47" s="1286"/>
      <c r="BB47" s="1286"/>
      <c r="BC47" s="1286"/>
      <c r="BD47" s="1286"/>
      <c r="BE47" s="1286"/>
      <c r="BF47" s="1286"/>
      <c r="BG47" s="1286"/>
      <c r="BH47" s="1286"/>
      <c r="BI47" s="1286"/>
      <c r="BJ47" s="1286"/>
      <c r="BK47" s="1286"/>
      <c r="BL47" s="1286"/>
      <c r="BM47" s="1286"/>
      <c r="BN47" s="1286"/>
      <c r="BO47" s="1286"/>
      <c r="BP47" s="1286"/>
      <c r="BQ47" s="1286"/>
      <c r="BR47" s="1286"/>
      <c r="BS47" s="1286"/>
      <c r="BT47" s="1286"/>
      <c r="BU47" s="1286"/>
      <c r="BV47" s="1286"/>
      <c r="BW47" s="1286"/>
      <c r="BX47" s="1286"/>
      <c r="BY47" s="1286"/>
      <c r="BZ47" s="1286"/>
      <c r="CA47" s="1286"/>
      <c r="CB47" s="1286"/>
      <c r="CC47" s="1286"/>
      <c r="CD47" s="1286"/>
      <c r="CE47" s="1286"/>
      <c r="CF47" s="1286"/>
      <c r="CG47" s="1286"/>
      <c r="CH47" s="1286"/>
      <c r="CI47" s="1286"/>
      <c r="CJ47" s="1286"/>
      <c r="CK47" s="1286"/>
      <c r="CL47" s="1286"/>
      <c r="CM47" s="1286"/>
      <c r="CN47" s="1286"/>
      <c r="CO47" s="1286"/>
      <c r="CP47" s="1286"/>
      <c r="CQ47" s="1286"/>
      <c r="CR47" s="1286"/>
      <c r="CS47" s="1286"/>
      <c r="CT47" s="1286"/>
      <c r="CU47" s="1286"/>
      <c r="CV47" s="1286"/>
      <c r="CW47" s="1286"/>
      <c r="CX47" s="1286"/>
      <c r="CY47" s="1286"/>
      <c r="CZ47" s="1286"/>
      <c r="DA47" s="1286"/>
      <c r="DB47" s="1286"/>
      <c r="DC47" s="1287"/>
    </row>
    <row r="48" spans="2:109">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c r="B49" s="376"/>
      <c r="AN49" s="370" t="s">
        <v>614</v>
      </c>
    </row>
    <row r="50" spans="1:109">
      <c r="B50" s="376"/>
      <c r="G50" s="1288"/>
      <c r="H50" s="1288"/>
      <c r="I50" s="1288"/>
      <c r="J50" s="1288"/>
      <c r="K50" s="386"/>
      <c r="L50" s="386"/>
      <c r="M50" s="387"/>
      <c r="N50" s="387"/>
      <c r="AN50" s="1289"/>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91"/>
      <c r="BP50" s="1292" t="s">
        <v>561</v>
      </c>
      <c r="BQ50" s="1292"/>
      <c r="BR50" s="1292"/>
      <c r="BS50" s="1292"/>
      <c r="BT50" s="1292"/>
      <c r="BU50" s="1292"/>
      <c r="BV50" s="1292"/>
      <c r="BW50" s="1292"/>
      <c r="BX50" s="1292" t="s">
        <v>562</v>
      </c>
      <c r="BY50" s="1292"/>
      <c r="BZ50" s="1292"/>
      <c r="CA50" s="1292"/>
      <c r="CB50" s="1292"/>
      <c r="CC50" s="1292"/>
      <c r="CD50" s="1292"/>
      <c r="CE50" s="1292"/>
      <c r="CF50" s="1292" t="s">
        <v>563</v>
      </c>
      <c r="CG50" s="1292"/>
      <c r="CH50" s="1292"/>
      <c r="CI50" s="1292"/>
      <c r="CJ50" s="1292"/>
      <c r="CK50" s="1292"/>
      <c r="CL50" s="1292"/>
      <c r="CM50" s="1292"/>
      <c r="CN50" s="1292" t="s">
        <v>564</v>
      </c>
      <c r="CO50" s="1292"/>
      <c r="CP50" s="1292"/>
      <c r="CQ50" s="1292"/>
      <c r="CR50" s="1292"/>
      <c r="CS50" s="1292"/>
      <c r="CT50" s="1292"/>
      <c r="CU50" s="1292"/>
      <c r="CV50" s="1292" t="s">
        <v>565</v>
      </c>
      <c r="CW50" s="1292"/>
      <c r="CX50" s="1292"/>
      <c r="CY50" s="1292"/>
      <c r="CZ50" s="1292"/>
      <c r="DA50" s="1292"/>
      <c r="DB50" s="1292"/>
      <c r="DC50" s="1292"/>
    </row>
    <row r="51" spans="1:109" ht="13.5" customHeight="1">
      <c r="B51" s="376"/>
      <c r="G51" s="1298"/>
      <c r="H51" s="1298"/>
      <c r="I51" s="1296"/>
      <c r="J51" s="1296"/>
      <c r="K51" s="1294"/>
      <c r="L51" s="1294"/>
      <c r="M51" s="1294"/>
      <c r="N51" s="1294"/>
      <c r="AM51" s="385"/>
      <c r="AN51" s="1295" t="s">
        <v>615</v>
      </c>
      <c r="AO51" s="1295"/>
      <c r="AP51" s="1295"/>
      <c r="AQ51" s="1295"/>
      <c r="AR51" s="1295"/>
      <c r="AS51" s="1295"/>
      <c r="AT51" s="1295"/>
      <c r="AU51" s="1295"/>
      <c r="AV51" s="1295"/>
      <c r="AW51" s="1295"/>
      <c r="AX51" s="1295"/>
      <c r="AY51" s="1295"/>
      <c r="AZ51" s="1295"/>
      <c r="BA51" s="1295"/>
      <c r="BB51" s="1295" t="s">
        <v>616</v>
      </c>
      <c r="BC51" s="1295"/>
      <c r="BD51" s="1295"/>
      <c r="BE51" s="1295"/>
      <c r="BF51" s="1295"/>
      <c r="BG51" s="1295"/>
      <c r="BH51" s="1295"/>
      <c r="BI51" s="1295"/>
      <c r="BJ51" s="1295"/>
      <c r="BK51" s="1295"/>
      <c r="BL51" s="1295"/>
      <c r="BM51" s="1295"/>
      <c r="BN51" s="1295"/>
      <c r="BO51" s="1295"/>
      <c r="BP51" s="1293">
        <v>5.9</v>
      </c>
      <c r="BQ51" s="1293"/>
      <c r="BR51" s="1293"/>
      <c r="BS51" s="1293"/>
      <c r="BT51" s="1293"/>
      <c r="BU51" s="1293"/>
      <c r="BV51" s="1293"/>
      <c r="BW51" s="1293"/>
      <c r="BX51" s="1293">
        <v>10.5</v>
      </c>
      <c r="BY51" s="1293"/>
      <c r="BZ51" s="1293"/>
      <c r="CA51" s="1293"/>
      <c r="CB51" s="1293"/>
      <c r="CC51" s="1293"/>
      <c r="CD51" s="1293"/>
      <c r="CE51" s="1293"/>
      <c r="CF51" s="1293">
        <v>36.9</v>
      </c>
      <c r="CG51" s="1293"/>
      <c r="CH51" s="1293"/>
      <c r="CI51" s="1293"/>
      <c r="CJ51" s="1293"/>
      <c r="CK51" s="1293"/>
      <c r="CL51" s="1293"/>
      <c r="CM51" s="1293"/>
      <c r="CN51" s="1293">
        <v>24.9</v>
      </c>
      <c r="CO51" s="1293"/>
      <c r="CP51" s="1293"/>
      <c r="CQ51" s="1293"/>
      <c r="CR51" s="1293"/>
      <c r="CS51" s="1293"/>
      <c r="CT51" s="1293"/>
      <c r="CU51" s="1293"/>
      <c r="CV51" s="1293">
        <v>19.899999999999999</v>
      </c>
      <c r="CW51" s="1293"/>
      <c r="CX51" s="1293"/>
      <c r="CY51" s="1293"/>
      <c r="CZ51" s="1293"/>
      <c r="DA51" s="1293"/>
      <c r="DB51" s="1293"/>
      <c r="DC51" s="1293"/>
    </row>
    <row r="52" spans="1:109">
      <c r="B52" s="376"/>
      <c r="G52" s="1298"/>
      <c r="H52" s="1298"/>
      <c r="I52" s="1296"/>
      <c r="J52" s="1296"/>
      <c r="K52" s="1294"/>
      <c r="L52" s="1294"/>
      <c r="M52" s="1294"/>
      <c r="N52" s="1294"/>
      <c r="AM52" s="385"/>
      <c r="AN52" s="1295"/>
      <c r="AO52" s="1295"/>
      <c r="AP52" s="1295"/>
      <c r="AQ52" s="1295"/>
      <c r="AR52" s="1295"/>
      <c r="AS52" s="1295"/>
      <c r="AT52" s="1295"/>
      <c r="AU52" s="1295"/>
      <c r="AV52" s="1295"/>
      <c r="AW52" s="1295"/>
      <c r="AX52" s="1295"/>
      <c r="AY52" s="1295"/>
      <c r="AZ52" s="1295"/>
      <c r="BA52" s="1295"/>
      <c r="BB52" s="1295"/>
      <c r="BC52" s="1295"/>
      <c r="BD52" s="1295"/>
      <c r="BE52" s="1295"/>
      <c r="BF52" s="1295"/>
      <c r="BG52" s="1295"/>
      <c r="BH52" s="1295"/>
      <c r="BI52" s="1295"/>
      <c r="BJ52" s="1295"/>
      <c r="BK52" s="1295"/>
      <c r="BL52" s="1295"/>
      <c r="BM52" s="1295"/>
      <c r="BN52" s="1295"/>
      <c r="BO52" s="1295"/>
      <c r="BP52" s="1293"/>
      <c r="BQ52" s="1293"/>
      <c r="BR52" s="1293"/>
      <c r="BS52" s="1293"/>
      <c r="BT52" s="1293"/>
      <c r="BU52" s="1293"/>
      <c r="BV52" s="1293"/>
      <c r="BW52" s="1293"/>
      <c r="BX52" s="1293"/>
      <c r="BY52" s="1293"/>
      <c r="BZ52" s="1293"/>
      <c r="CA52" s="1293"/>
      <c r="CB52" s="1293"/>
      <c r="CC52" s="1293"/>
      <c r="CD52" s="1293"/>
      <c r="CE52" s="1293"/>
      <c r="CF52" s="1293"/>
      <c r="CG52" s="1293"/>
      <c r="CH52" s="1293"/>
      <c r="CI52" s="1293"/>
      <c r="CJ52" s="1293"/>
      <c r="CK52" s="1293"/>
      <c r="CL52" s="1293"/>
      <c r="CM52" s="1293"/>
      <c r="CN52" s="1293"/>
      <c r="CO52" s="1293"/>
      <c r="CP52" s="1293"/>
      <c r="CQ52" s="1293"/>
      <c r="CR52" s="1293"/>
      <c r="CS52" s="1293"/>
      <c r="CT52" s="1293"/>
      <c r="CU52" s="1293"/>
      <c r="CV52" s="1293"/>
      <c r="CW52" s="1293"/>
      <c r="CX52" s="1293"/>
      <c r="CY52" s="1293"/>
      <c r="CZ52" s="1293"/>
      <c r="DA52" s="1293"/>
      <c r="DB52" s="1293"/>
      <c r="DC52" s="1293"/>
    </row>
    <row r="53" spans="1:109">
      <c r="A53" s="384"/>
      <c r="B53" s="376"/>
      <c r="G53" s="1298"/>
      <c r="H53" s="1298"/>
      <c r="I53" s="1288"/>
      <c r="J53" s="1288"/>
      <c r="K53" s="1294"/>
      <c r="L53" s="1294"/>
      <c r="M53" s="1294"/>
      <c r="N53" s="1294"/>
      <c r="AM53" s="385"/>
      <c r="AN53" s="1295"/>
      <c r="AO53" s="1295"/>
      <c r="AP53" s="1295"/>
      <c r="AQ53" s="1295"/>
      <c r="AR53" s="1295"/>
      <c r="AS53" s="1295"/>
      <c r="AT53" s="1295"/>
      <c r="AU53" s="1295"/>
      <c r="AV53" s="1295"/>
      <c r="AW53" s="1295"/>
      <c r="AX53" s="1295"/>
      <c r="AY53" s="1295"/>
      <c r="AZ53" s="1295"/>
      <c r="BA53" s="1295"/>
      <c r="BB53" s="1295" t="s">
        <v>617</v>
      </c>
      <c r="BC53" s="1295"/>
      <c r="BD53" s="1295"/>
      <c r="BE53" s="1295"/>
      <c r="BF53" s="1295"/>
      <c r="BG53" s="1295"/>
      <c r="BH53" s="1295"/>
      <c r="BI53" s="1295"/>
      <c r="BJ53" s="1295"/>
      <c r="BK53" s="1295"/>
      <c r="BL53" s="1295"/>
      <c r="BM53" s="1295"/>
      <c r="BN53" s="1295"/>
      <c r="BO53" s="1295"/>
      <c r="BP53" s="1293">
        <v>69.900000000000006</v>
      </c>
      <c r="BQ53" s="1293"/>
      <c r="BR53" s="1293"/>
      <c r="BS53" s="1293"/>
      <c r="BT53" s="1293"/>
      <c r="BU53" s="1293"/>
      <c r="BV53" s="1293"/>
      <c r="BW53" s="1293"/>
      <c r="BX53" s="1293">
        <v>70.7</v>
      </c>
      <c r="BY53" s="1293"/>
      <c r="BZ53" s="1293"/>
      <c r="CA53" s="1293"/>
      <c r="CB53" s="1293"/>
      <c r="CC53" s="1293"/>
      <c r="CD53" s="1293"/>
      <c r="CE53" s="1293"/>
      <c r="CF53" s="1293">
        <v>72</v>
      </c>
      <c r="CG53" s="1293"/>
      <c r="CH53" s="1293"/>
      <c r="CI53" s="1293"/>
      <c r="CJ53" s="1293"/>
      <c r="CK53" s="1293"/>
      <c r="CL53" s="1293"/>
      <c r="CM53" s="1293"/>
      <c r="CN53" s="1293">
        <v>73.7</v>
      </c>
      <c r="CO53" s="1293"/>
      <c r="CP53" s="1293"/>
      <c r="CQ53" s="1293"/>
      <c r="CR53" s="1293"/>
      <c r="CS53" s="1293"/>
      <c r="CT53" s="1293"/>
      <c r="CU53" s="1293"/>
      <c r="CV53" s="1293">
        <v>75.2</v>
      </c>
      <c r="CW53" s="1293"/>
      <c r="CX53" s="1293"/>
      <c r="CY53" s="1293"/>
      <c r="CZ53" s="1293"/>
      <c r="DA53" s="1293"/>
      <c r="DB53" s="1293"/>
      <c r="DC53" s="1293"/>
    </row>
    <row r="54" spans="1:109">
      <c r="A54" s="384"/>
      <c r="B54" s="376"/>
      <c r="G54" s="1298"/>
      <c r="H54" s="1298"/>
      <c r="I54" s="1288"/>
      <c r="J54" s="1288"/>
      <c r="K54" s="1294"/>
      <c r="L54" s="1294"/>
      <c r="M54" s="1294"/>
      <c r="N54" s="1294"/>
      <c r="AM54" s="385"/>
      <c r="AN54" s="1295"/>
      <c r="AO54" s="1295"/>
      <c r="AP54" s="1295"/>
      <c r="AQ54" s="1295"/>
      <c r="AR54" s="1295"/>
      <c r="AS54" s="1295"/>
      <c r="AT54" s="1295"/>
      <c r="AU54" s="1295"/>
      <c r="AV54" s="1295"/>
      <c r="AW54" s="1295"/>
      <c r="AX54" s="1295"/>
      <c r="AY54" s="1295"/>
      <c r="AZ54" s="1295"/>
      <c r="BA54" s="1295"/>
      <c r="BB54" s="1295"/>
      <c r="BC54" s="1295"/>
      <c r="BD54" s="1295"/>
      <c r="BE54" s="1295"/>
      <c r="BF54" s="1295"/>
      <c r="BG54" s="1295"/>
      <c r="BH54" s="1295"/>
      <c r="BI54" s="1295"/>
      <c r="BJ54" s="1295"/>
      <c r="BK54" s="1295"/>
      <c r="BL54" s="1295"/>
      <c r="BM54" s="1295"/>
      <c r="BN54" s="1295"/>
      <c r="BO54" s="1295"/>
      <c r="BP54" s="1293"/>
      <c r="BQ54" s="1293"/>
      <c r="BR54" s="1293"/>
      <c r="BS54" s="1293"/>
      <c r="BT54" s="1293"/>
      <c r="BU54" s="1293"/>
      <c r="BV54" s="1293"/>
      <c r="BW54" s="1293"/>
      <c r="BX54" s="1293"/>
      <c r="BY54" s="1293"/>
      <c r="BZ54" s="1293"/>
      <c r="CA54" s="1293"/>
      <c r="CB54" s="1293"/>
      <c r="CC54" s="1293"/>
      <c r="CD54" s="1293"/>
      <c r="CE54" s="1293"/>
      <c r="CF54" s="1293"/>
      <c r="CG54" s="1293"/>
      <c r="CH54" s="1293"/>
      <c r="CI54" s="1293"/>
      <c r="CJ54" s="1293"/>
      <c r="CK54" s="1293"/>
      <c r="CL54" s="1293"/>
      <c r="CM54" s="1293"/>
      <c r="CN54" s="1293"/>
      <c r="CO54" s="1293"/>
      <c r="CP54" s="1293"/>
      <c r="CQ54" s="1293"/>
      <c r="CR54" s="1293"/>
      <c r="CS54" s="1293"/>
      <c r="CT54" s="1293"/>
      <c r="CU54" s="1293"/>
      <c r="CV54" s="1293"/>
      <c r="CW54" s="1293"/>
      <c r="CX54" s="1293"/>
      <c r="CY54" s="1293"/>
      <c r="CZ54" s="1293"/>
      <c r="DA54" s="1293"/>
      <c r="DB54" s="1293"/>
      <c r="DC54" s="1293"/>
    </row>
    <row r="55" spans="1:109">
      <c r="A55" s="384"/>
      <c r="B55" s="376"/>
      <c r="G55" s="1288"/>
      <c r="H55" s="1288"/>
      <c r="I55" s="1288"/>
      <c r="J55" s="1288"/>
      <c r="K55" s="1294"/>
      <c r="L55" s="1294"/>
      <c r="M55" s="1294"/>
      <c r="N55" s="1294"/>
      <c r="AN55" s="1292" t="s">
        <v>618</v>
      </c>
      <c r="AO55" s="1292"/>
      <c r="AP55" s="1292"/>
      <c r="AQ55" s="1292"/>
      <c r="AR55" s="1292"/>
      <c r="AS55" s="1292"/>
      <c r="AT55" s="1292"/>
      <c r="AU55" s="1292"/>
      <c r="AV55" s="1292"/>
      <c r="AW55" s="1292"/>
      <c r="AX55" s="1292"/>
      <c r="AY55" s="1292"/>
      <c r="AZ55" s="1292"/>
      <c r="BA55" s="1292"/>
      <c r="BB55" s="1295" t="s">
        <v>616</v>
      </c>
      <c r="BC55" s="1295"/>
      <c r="BD55" s="1295"/>
      <c r="BE55" s="1295"/>
      <c r="BF55" s="1295"/>
      <c r="BG55" s="1295"/>
      <c r="BH55" s="1295"/>
      <c r="BI55" s="1295"/>
      <c r="BJ55" s="1295"/>
      <c r="BK55" s="1295"/>
      <c r="BL55" s="1295"/>
      <c r="BM55" s="1295"/>
      <c r="BN55" s="1295"/>
      <c r="BO55" s="1295"/>
      <c r="BP55" s="1293">
        <v>53.4</v>
      </c>
      <c r="BQ55" s="1293"/>
      <c r="BR55" s="1293"/>
      <c r="BS55" s="1293"/>
      <c r="BT55" s="1293"/>
      <c r="BU55" s="1293"/>
      <c r="BV55" s="1293"/>
      <c r="BW55" s="1293"/>
      <c r="BX55" s="1293">
        <v>48</v>
      </c>
      <c r="BY55" s="1293"/>
      <c r="BZ55" s="1293"/>
      <c r="CA55" s="1293"/>
      <c r="CB55" s="1293"/>
      <c r="CC55" s="1293"/>
      <c r="CD55" s="1293"/>
      <c r="CE55" s="1293"/>
      <c r="CF55" s="1293">
        <v>49.1</v>
      </c>
      <c r="CG55" s="1293"/>
      <c r="CH55" s="1293"/>
      <c r="CI55" s="1293"/>
      <c r="CJ55" s="1293"/>
      <c r="CK55" s="1293"/>
      <c r="CL55" s="1293"/>
      <c r="CM55" s="1293"/>
      <c r="CN55" s="1293">
        <v>41.5</v>
      </c>
      <c r="CO55" s="1293"/>
      <c r="CP55" s="1293"/>
      <c r="CQ55" s="1293"/>
      <c r="CR55" s="1293"/>
      <c r="CS55" s="1293"/>
      <c r="CT55" s="1293"/>
      <c r="CU55" s="1293"/>
      <c r="CV55" s="1293">
        <v>25.2</v>
      </c>
      <c r="CW55" s="1293"/>
      <c r="CX55" s="1293"/>
      <c r="CY55" s="1293"/>
      <c r="CZ55" s="1293"/>
      <c r="DA55" s="1293"/>
      <c r="DB55" s="1293"/>
      <c r="DC55" s="1293"/>
    </row>
    <row r="56" spans="1:109">
      <c r="A56" s="384"/>
      <c r="B56" s="376"/>
      <c r="G56" s="1288"/>
      <c r="H56" s="1288"/>
      <c r="I56" s="1288"/>
      <c r="J56" s="1288"/>
      <c r="K56" s="1294"/>
      <c r="L56" s="1294"/>
      <c r="M56" s="1294"/>
      <c r="N56" s="1294"/>
      <c r="AN56" s="1292"/>
      <c r="AO56" s="1292"/>
      <c r="AP56" s="1292"/>
      <c r="AQ56" s="1292"/>
      <c r="AR56" s="1292"/>
      <c r="AS56" s="1292"/>
      <c r="AT56" s="1292"/>
      <c r="AU56" s="1292"/>
      <c r="AV56" s="1292"/>
      <c r="AW56" s="1292"/>
      <c r="AX56" s="1292"/>
      <c r="AY56" s="1292"/>
      <c r="AZ56" s="1292"/>
      <c r="BA56" s="1292"/>
      <c r="BB56" s="1295"/>
      <c r="BC56" s="1295"/>
      <c r="BD56" s="1295"/>
      <c r="BE56" s="1295"/>
      <c r="BF56" s="1295"/>
      <c r="BG56" s="1295"/>
      <c r="BH56" s="1295"/>
      <c r="BI56" s="1295"/>
      <c r="BJ56" s="1295"/>
      <c r="BK56" s="1295"/>
      <c r="BL56" s="1295"/>
      <c r="BM56" s="1295"/>
      <c r="BN56" s="1295"/>
      <c r="BO56" s="1295"/>
      <c r="BP56" s="1293"/>
      <c r="BQ56" s="1293"/>
      <c r="BR56" s="1293"/>
      <c r="BS56" s="1293"/>
      <c r="BT56" s="1293"/>
      <c r="BU56" s="1293"/>
      <c r="BV56" s="1293"/>
      <c r="BW56" s="1293"/>
      <c r="BX56" s="1293"/>
      <c r="BY56" s="1293"/>
      <c r="BZ56" s="1293"/>
      <c r="CA56" s="1293"/>
      <c r="CB56" s="1293"/>
      <c r="CC56" s="1293"/>
      <c r="CD56" s="1293"/>
      <c r="CE56" s="1293"/>
      <c r="CF56" s="1293"/>
      <c r="CG56" s="1293"/>
      <c r="CH56" s="1293"/>
      <c r="CI56" s="1293"/>
      <c r="CJ56" s="1293"/>
      <c r="CK56" s="1293"/>
      <c r="CL56" s="1293"/>
      <c r="CM56" s="1293"/>
      <c r="CN56" s="1293"/>
      <c r="CO56" s="1293"/>
      <c r="CP56" s="1293"/>
      <c r="CQ56" s="1293"/>
      <c r="CR56" s="1293"/>
      <c r="CS56" s="1293"/>
      <c r="CT56" s="1293"/>
      <c r="CU56" s="1293"/>
      <c r="CV56" s="1293"/>
      <c r="CW56" s="1293"/>
      <c r="CX56" s="1293"/>
      <c r="CY56" s="1293"/>
      <c r="CZ56" s="1293"/>
      <c r="DA56" s="1293"/>
      <c r="DB56" s="1293"/>
      <c r="DC56" s="1293"/>
    </row>
    <row r="57" spans="1:109" s="384" customFormat="1">
      <c r="B57" s="388"/>
      <c r="G57" s="1288"/>
      <c r="H57" s="1288"/>
      <c r="I57" s="1297"/>
      <c r="J57" s="1297"/>
      <c r="K57" s="1294"/>
      <c r="L57" s="1294"/>
      <c r="M57" s="1294"/>
      <c r="N57" s="1294"/>
      <c r="AM57" s="370"/>
      <c r="AN57" s="1292"/>
      <c r="AO57" s="1292"/>
      <c r="AP57" s="1292"/>
      <c r="AQ57" s="1292"/>
      <c r="AR57" s="1292"/>
      <c r="AS57" s="1292"/>
      <c r="AT57" s="1292"/>
      <c r="AU57" s="1292"/>
      <c r="AV57" s="1292"/>
      <c r="AW57" s="1292"/>
      <c r="AX57" s="1292"/>
      <c r="AY57" s="1292"/>
      <c r="AZ57" s="1292"/>
      <c r="BA57" s="1292"/>
      <c r="BB57" s="1295" t="s">
        <v>617</v>
      </c>
      <c r="BC57" s="1295"/>
      <c r="BD57" s="1295"/>
      <c r="BE57" s="1295"/>
      <c r="BF57" s="1295"/>
      <c r="BG57" s="1295"/>
      <c r="BH57" s="1295"/>
      <c r="BI57" s="1295"/>
      <c r="BJ57" s="1295"/>
      <c r="BK57" s="1295"/>
      <c r="BL57" s="1295"/>
      <c r="BM57" s="1295"/>
      <c r="BN57" s="1295"/>
      <c r="BO57" s="1295"/>
      <c r="BP57" s="1293">
        <v>59.6</v>
      </c>
      <c r="BQ57" s="1293"/>
      <c r="BR57" s="1293"/>
      <c r="BS57" s="1293"/>
      <c r="BT57" s="1293"/>
      <c r="BU57" s="1293"/>
      <c r="BV57" s="1293"/>
      <c r="BW57" s="1293"/>
      <c r="BX57" s="1293">
        <v>60.8</v>
      </c>
      <c r="BY57" s="1293"/>
      <c r="BZ57" s="1293"/>
      <c r="CA57" s="1293"/>
      <c r="CB57" s="1293"/>
      <c r="CC57" s="1293"/>
      <c r="CD57" s="1293"/>
      <c r="CE57" s="1293"/>
      <c r="CF57" s="1293">
        <v>61</v>
      </c>
      <c r="CG57" s="1293"/>
      <c r="CH57" s="1293"/>
      <c r="CI57" s="1293"/>
      <c r="CJ57" s="1293"/>
      <c r="CK57" s="1293"/>
      <c r="CL57" s="1293"/>
      <c r="CM57" s="1293"/>
      <c r="CN57" s="1293">
        <v>61.7</v>
      </c>
      <c r="CO57" s="1293"/>
      <c r="CP57" s="1293"/>
      <c r="CQ57" s="1293"/>
      <c r="CR57" s="1293"/>
      <c r="CS57" s="1293"/>
      <c r="CT57" s="1293"/>
      <c r="CU57" s="1293"/>
      <c r="CV57" s="1293">
        <v>62.4</v>
      </c>
      <c r="CW57" s="1293"/>
      <c r="CX57" s="1293"/>
      <c r="CY57" s="1293"/>
      <c r="CZ57" s="1293"/>
      <c r="DA57" s="1293"/>
      <c r="DB57" s="1293"/>
      <c r="DC57" s="1293"/>
      <c r="DD57" s="389"/>
      <c r="DE57" s="388"/>
    </row>
    <row r="58" spans="1:109" s="384" customFormat="1">
      <c r="A58" s="370"/>
      <c r="B58" s="388"/>
      <c r="G58" s="1288"/>
      <c r="H58" s="1288"/>
      <c r="I58" s="1297"/>
      <c r="J58" s="1297"/>
      <c r="K58" s="1294"/>
      <c r="L58" s="1294"/>
      <c r="M58" s="1294"/>
      <c r="N58" s="1294"/>
      <c r="AM58" s="370"/>
      <c r="AN58" s="1292"/>
      <c r="AO58" s="1292"/>
      <c r="AP58" s="1292"/>
      <c r="AQ58" s="1292"/>
      <c r="AR58" s="1292"/>
      <c r="AS58" s="1292"/>
      <c r="AT58" s="1292"/>
      <c r="AU58" s="1292"/>
      <c r="AV58" s="1292"/>
      <c r="AW58" s="1292"/>
      <c r="AX58" s="1292"/>
      <c r="AY58" s="1292"/>
      <c r="AZ58" s="1292"/>
      <c r="BA58" s="1292"/>
      <c r="BB58" s="1295"/>
      <c r="BC58" s="1295"/>
      <c r="BD58" s="1295"/>
      <c r="BE58" s="1295"/>
      <c r="BF58" s="1295"/>
      <c r="BG58" s="1295"/>
      <c r="BH58" s="1295"/>
      <c r="BI58" s="1295"/>
      <c r="BJ58" s="1295"/>
      <c r="BK58" s="1295"/>
      <c r="BL58" s="1295"/>
      <c r="BM58" s="1295"/>
      <c r="BN58" s="1295"/>
      <c r="BO58" s="1295"/>
      <c r="BP58" s="1293"/>
      <c r="BQ58" s="1293"/>
      <c r="BR58" s="1293"/>
      <c r="BS58" s="1293"/>
      <c r="BT58" s="1293"/>
      <c r="BU58" s="1293"/>
      <c r="BV58" s="1293"/>
      <c r="BW58" s="1293"/>
      <c r="BX58" s="1293"/>
      <c r="BY58" s="1293"/>
      <c r="BZ58" s="1293"/>
      <c r="CA58" s="1293"/>
      <c r="CB58" s="1293"/>
      <c r="CC58" s="1293"/>
      <c r="CD58" s="1293"/>
      <c r="CE58" s="1293"/>
      <c r="CF58" s="1293"/>
      <c r="CG58" s="1293"/>
      <c r="CH58" s="1293"/>
      <c r="CI58" s="1293"/>
      <c r="CJ58" s="1293"/>
      <c r="CK58" s="1293"/>
      <c r="CL58" s="1293"/>
      <c r="CM58" s="1293"/>
      <c r="CN58" s="1293"/>
      <c r="CO58" s="1293"/>
      <c r="CP58" s="1293"/>
      <c r="CQ58" s="1293"/>
      <c r="CR58" s="1293"/>
      <c r="CS58" s="1293"/>
      <c r="CT58" s="1293"/>
      <c r="CU58" s="1293"/>
      <c r="CV58" s="1293"/>
      <c r="CW58" s="1293"/>
      <c r="CX58" s="1293"/>
      <c r="CY58" s="1293"/>
      <c r="CZ58" s="1293"/>
      <c r="DA58" s="1293"/>
      <c r="DB58" s="1293"/>
      <c r="DC58" s="1293"/>
      <c r="DD58" s="389"/>
      <c r="DE58" s="388"/>
    </row>
    <row r="59" spans="1:109" s="384" customFormat="1">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c r="B63" s="395" t="s">
        <v>619</v>
      </c>
    </row>
    <row r="64" spans="1:109">
      <c r="B64" s="376"/>
      <c r="G64" s="383"/>
      <c r="I64" s="396"/>
      <c r="J64" s="396"/>
      <c r="K64" s="396"/>
      <c r="L64" s="396"/>
      <c r="M64" s="396"/>
      <c r="N64" s="397"/>
      <c r="AM64" s="383"/>
      <c r="AN64" s="383" t="s">
        <v>612</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c r="B65" s="376"/>
      <c r="AN65" s="1279" t="s">
        <v>620</v>
      </c>
      <c r="AO65" s="1280"/>
      <c r="AP65" s="1280"/>
      <c r="AQ65" s="1280"/>
      <c r="AR65" s="1280"/>
      <c r="AS65" s="1280"/>
      <c r="AT65" s="1280"/>
      <c r="AU65" s="1280"/>
      <c r="AV65" s="1280"/>
      <c r="AW65" s="1280"/>
      <c r="AX65" s="1280"/>
      <c r="AY65" s="1280"/>
      <c r="AZ65" s="1280"/>
      <c r="BA65" s="1280"/>
      <c r="BB65" s="1280"/>
      <c r="BC65" s="1280"/>
      <c r="BD65" s="1280"/>
      <c r="BE65" s="1280"/>
      <c r="BF65" s="1280"/>
      <c r="BG65" s="1280"/>
      <c r="BH65" s="1280"/>
      <c r="BI65" s="1280"/>
      <c r="BJ65" s="1280"/>
      <c r="BK65" s="1280"/>
      <c r="BL65" s="1280"/>
      <c r="BM65" s="1280"/>
      <c r="BN65" s="1280"/>
      <c r="BO65" s="1280"/>
      <c r="BP65" s="1280"/>
      <c r="BQ65" s="1280"/>
      <c r="BR65" s="1280"/>
      <c r="BS65" s="1280"/>
      <c r="BT65" s="1280"/>
      <c r="BU65" s="1280"/>
      <c r="BV65" s="1280"/>
      <c r="BW65" s="1280"/>
      <c r="BX65" s="1280"/>
      <c r="BY65" s="1280"/>
      <c r="BZ65" s="1280"/>
      <c r="CA65" s="1280"/>
      <c r="CB65" s="1280"/>
      <c r="CC65" s="1280"/>
      <c r="CD65" s="1280"/>
      <c r="CE65" s="1280"/>
      <c r="CF65" s="1280"/>
      <c r="CG65" s="1280"/>
      <c r="CH65" s="1280"/>
      <c r="CI65" s="1280"/>
      <c r="CJ65" s="1280"/>
      <c r="CK65" s="1280"/>
      <c r="CL65" s="1280"/>
      <c r="CM65" s="1280"/>
      <c r="CN65" s="1280"/>
      <c r="CO65" s="1280"/>
      <c r="CP65" s="1280"/>
      <c r="CQ65" s="1280"/>
      <c r="CR65" s="1280"/>
      <c r="CS65" s="1280"/>
      <c r="CT65" s="1280"/>
      <c r="CU65" s="1280"/>
      <c r="CV65" s="1280"/>
      <c r="CW65" s="1280"/>
      <c r="CX65" s="1280"/>
      <c r="CY65" s="1280"/>
      <c r="CZ65" s="1280"/>
      <c r="DA65" s="1280"/>
      <c r="DB65" s="1280"/>
      <c r="DC65" s="1281"/>
    </row>
    <row r="66" spans="2:107">
      <c r="B66" s="376"/>
      <c r="AN66" s="1282"/>
      <c r="AO66" s="1283"/>
      <c r="AP66" s="1283"/>
      <c r="AQ66" s="1283"/>
      <c r="AR66" s="1283"/>
      <c r="AS66" s="1283"/>
      <c r="AT66" s="1283"/>
      <c r="AU66" s="1283"/>
      <c r="AV66" s="1283"/>
      <c r="AW66" s="1283"/>
      <c r="AX66" s="1283"/>
      <c r="AY66" s="1283"/>
      <c r="AZ66" s="1283"/>
      <c r="BA66" s="1283"/>
      <c r="BB66" s="1283"/>
      <c r="BC66" s="1283"/>
      <c r="BD66" s="1283"/>
      <c r="BE66" s="1283"/>
      <c r="BF66" s="1283"/>
      <c r="BG66" s="1283"/>
      <c r="BH66" s="1283"/>
      <c r="BI66" s="1283"/>
      <c r="BJ66" s="1283"/>
      <c r="BK66" s="1283"/>
      <c r="BL66" s="1283"/>
      <c r="BM66" s="1283"/>
      <c r="BN66" s="1283"/>
      <c r="BO66" s="1283"/>
      <c r="BP66" s="1283"/>
      <c r="BQ66" s="1283"/>
      <c r="BR66" s="1283"/>
      <c r="BS66" s="1283"/>
      <c r="BT66" s="1283"/>
      <c r="BU66" s="1283"/>
      <c r="BV66" s="1283"/>
      <c r="BW66" s="1283"/>
      <c r="BX66" s="1283"/>
      <c r="BY66" s="1283"/>
      <c r="BZ66" s="1283"/>
      <c r="CA66" s="1283"/>
      <c r="CB66" s="1283"/>
      <c r="CC66" s="1283"/>
      <c r="CD66" s="1283"/>
      <c r="CE66" s="1283"/>
      <c r="CF66" s="1283"/>
      <c r="CG66" s="1283"/>
      <c r="CH66" s="1283"/>
      <c r="CI66" s="1283"/>
      <c r="CJ66" s="1283"/>
      <c r="CK66" s="1283"/>
      <c r="CL66" s="1283"/>
      <c r="CM66" s="1283"/>
      <c r="CN66" s="1283"/>
      <c r="CO66" s="1283"/>
      <c r="CP66" s="1283"/>
      <c r="CQ66" s="1283"/>
      <c r="CR66" s="1283"/>
      <c r="CS66" s="1283"/>
      <c r="CT66" s="1283"/>
      <c r="CU66" s="1283"/>
      <c r="CV66" s="1283"/>
      <c r="CW66" s="1283"/>
      <c r="CX66" s="1283"/>
      <c r="CY66" s="1283"/>
      <c r="CZ66" s="1283"/>
      <c r="DA66" s="1283"/>
      <c r="DB66" s="1283"/>
      <c r="DC66" s="1284"/>
    </row>
    <row r="67" spans="2:107">
      <c r="B67" s="376"/>
      <c r="AN67" s="1282"/>
      <c r="AO67" s="1283"/>
      <c r="AP67" s="1283"/>
      <c r="AQ67" s="1283"/>
      <c r="AR67" s="1283"/>
      <c r="AS67" s="1283"/>
      <c r="AT67" s="1283"/>
      <c r="AU67" s="1283"/>
      <c r="AV67" s="1283"/>
      <c r="AW67" s="1283"/>
      <c r="AX67" s="1283"/>
      <c r="AY67" s="1283"/>
      <c r="AZ67" s="1283"/>
      <c r="BA67" s="1283"/>
      <c r="BB67" s="1283"/>
      <c r="BC67" s="1283"/>
      <c r="BD67" s="1283"/>
      <c r="BE67" s="1283"/>
      <c r="BF67" s="1283"/>
      <c r="BG67" s="1283"/>
      <c r="BH67" s="1283"/>
      <c r="BI67" s="1283"/>
      <c r="BJ67" s="1283"/>
      <c r="BK67" s="1283"/>
      <c r="BL67" s="1283"/>
      <c r="BM67" s="1283"/>
      <c r="BN67" s="1283"/>
      <c r="BO67" s="1283"/>
      <c r="BP67" s="1283"/>
      <c r="BQ67" s="1283"/>
      <c r="BR67" s="1283"/>
      <c r="BS67" s="1283"/>
      <c r="BT67" s="1283"/>
      <c r="BU67" s="1283"/>
      <c r="BV67" s="1283"/>
      <c r="BW67" s="1283"/>
      <c r="BX67" s="1283"/>
      <c r="BY67" s="1283"/>
      <c r="BZ67" s="1283"/>
      <c r="CA67" s="1283"/>
      <c r="CB67" s="1283"/>
      <c r="CC67" s="1283"/>
      <c r="CD67" s="1283"/>
      <c r="CE67" s="1283"/>
      <c r="CF67" s="1283"/>
      <c r="CG67" s="1283"/>
      <c r="CH67" s="1283"/>
      <c r="CI67" s="1283"/>
      <c r="CJ67" s="1283"/>
      <c r="CK67" s="1283"/>
      <c r="CL67" s="1283"/>
      <c r="CM67" s="1283"/>
      <c r="CN67" s="1283"/>
      <c r="CO67" s="1283"/>
      <c r="CP67" s="1283"/>
      <c r="CQ67" s="1283"/>
      <c r="CR67" s="1283"/>
      <c r="CS67" s="1283"/>
      <c r="CT67" s="1283"/>
      <c r="CU67" s="1283"/>
      <c r="CV67" s="1283"/>
      <c r="CW67" s="1283"/>
      <c r="CX67" s="1283"/>
      <c r="CY67" s="1283"/>
      <c r="CZ67" s="1283"/>
      <c r="DA67" s="1283"/>
      <c r="DB67" s="1283"/>
      <c r="DC67" s="1284"/>
    </row>
    <row r="68" spans="2:107">
      <c r="B68" s="376"/>
      <c r="AN68" s="1282"/>
      <c r="AO68" s="1283"/>
      <c r="AP68" s="1283"/>
      <c r="AQ68" s="1283"/>
      <c r="AR68" s="1283"/>
      <c r="AS68" s="1283"/>
      <c r="AT68" s="1283"/>
      <c r="AU68" s="1283"/>
      <c r="AV68" s="1283"/>
      <c r="AW68" s="1283"/>
      <c r="AX68" s="1283"/>
      <c r="AY68" s="1283"/>
      <c r="AZ68" s="1283"/>
      <c r="BA68" s="1283"/>
      <c r="BB68" s="1283"/>
      <c r="BC68" s="1283"/>
      <c r="BD68" s="1283"/>
      <c r="BE68" s="1283"/>
      <c r="BF68" s="1283"/>
      <c r="BG68" s="1283"/>
      <c r="BH68" s="1283"/>
      <c r="BI68" s="1283"/>
      <c r="BJ68" s="1283"/>
      <c r="BK68" s="1283"/>
      <c r="BL68" s="1283"/>
      <c r="BM68" s="1283"/>
      <c r="BN68" s="1283"/>
      <c r="BO68" s="1283"/>
      <c r="BP68" s="1283"/>
      <c r="BQ68" s="1283"/>
      <c r="BR68" s="1283"/>
      <c r="BS68" s="1283"/>
      <c r="BT68" s="1283"/>
      <c r="BU68" s="1283"/>
      <c r="BV68" s="1283"/>
      <c r="BW68" s="1283"/>
      <c r="BX68" s="1283"/>
      <c r="BY68" s="1283"/>
      <c r="BZ68" s="1283"/>
      <c r="CA68" s="1283"/>
      <c r="CB68" s="1283"/>
      <c r="CC68" s="1283"/>
      <c r="CD68" s="1283"/>
      <c r="CE68" s="1283"/>
      <c r="CF68" s="1283"/>
      <c r="CG68" s="1283"/>
      <c r="CH68" s="1283"/>
      <c r="CI68" s="1283"/>
      <c r="CJ68" s="1283"/>
      <c r="CK68" s="1283"/>
      <c r="CL68" s="1283"/>
      <c r="CM68" s="1283"/>
      <c r="CN68" s="1283"/>
      <c r="CO68" s="1283"/>
      <c r="CP68" s="1283"/>
      <c r="CQ68" s="1283"/>
      <c r="CR68" s="1283"/>
      <c r="CS68" s="1283"/>
      <c r="CT68" s="1283"/>
      <c r="CU68" s="1283"/>
      <c r="CV68" s="1283"/>
      <c r="CW68" s="1283"/>
      <c r="CX68" s="1283"/>
      <c r="CY68" s="1283"/>
      <c r="CZ68" s="1283"/>
      <c r="DA68" s="1283"/>
      <c r="DB68" s="1283"/>
      <c r="DC68" s="1284"/>
    </row>
    <row r="69" spans="2:107">
      <c r="B69" s="376"/>
      <c r="AN69" s="1285"/>
      <c r="AO69" s="1286"/>
      <c r="AP69" s="1286"/>
      <c r="AQ69" s="1286"/>
      <c r="AR69" s="1286"/>
      <c r="AS69" s="1286"/>
      <c r="AT69" s="1286"/>
      <c r="AU69" s="1286"/>
      <c r="AV69" s="1286"/>
      <c r="AW69" s="1286"/>
      <c r="AX69" s="1286"/>
      <c r="AY69" s="1286"/>
      <c r="AZ69" s="1286"/>
      <c r="BA69" s="1286"/>
      <c r="BB69" s="1286"/>
      <c r="BC69" s="1286"/>
      <c r="BD69" s="1286"/>
      <c r="BE69" s="1286"/>
      <c r="BF69" s="1286"/>
      <c r="BG69" s="1286"/>
      <c r="BH69" s="1286"/>
      <c r="BI69" s="1286"/>
      <c r="BJ69" s="1286"/>
      <c r="BK69" s="1286"/>
      <c r="BL69" s="1286"/>
      <c r="BM69" s="1286"/>
      <c r="BN69" s="1286"/>
      <c r="BO69" s="1286"/>
      <c r="BP69" s="1286"/>
      <c r="BQ69" s="1286"/>
      <c r="BR69" s="1286"/>
      <c r="BS69" s="1286"/>
      <c r="BT69" s="1286"/>
      <c r="BU69" s="1286"/>
      <c r="BV69" s="1286"/>
      <c r="BW69" s="1286"/>
      <c r="BX69" s="1286"/>
      <c r="BY69" s="1286"/>
      <c r="BZ69" s="1286"/>
      <c r="CA69" s="1286"/>
      <c r="CB69" s="1286"/>
      <c r="CC69" s="1286"/>
      <c r="CD69" s="1286"/>
      <c r="CE69" s="1286"/>
      <c r="CF69" s="1286"/>
      <c r="CG69" s="1286"/>
      <c r="CH69" s="1286"/>
      <c r="CI69" s="1286"/>
      <c r="CJ69" s="1286"/>
      <c r="CK69" s="1286"/>
      <c r="CL69" s="1286"/>
      <c r="CM69" s="1286"/>
      <c r="CN69" s="1286"/>
      <c r="CO69" s="1286"/>
      <c r="CP69" s="1286"/>
      <c r="CQ69" s="1286"/>
      <c r="CR69" s="1286"/>
      <c r="CS69" s="1286"/>
      <c r="CT69" s="1286"/>
      <c r="CU69" s="1286"/>
      <c r="CV69" s="1286"/>
      <c r="CW69" s="1286"/>
      <c r="CX69" s="1286"/>
      <c r="CY69" s="1286"/>
      <c r="CZ69" s="1286"/>
      <c r="DA69" s="1286"/>
      <c r="DB69" s="1286"/>
      <c r="DC69" s="1287"/>
    </row>
    <row r="70" spans="2:107">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c r="B71" s="376"/>
      <c r="G71" s="401"/>
      <c r="I71" s="402"/>
      <c r="J71" s="399"/>
      <c r="K71" s="399"/>
      <c r="L71" s="400"/>
      <c r="M71" s="399"/>
      <c r="N71" s="400"/>
      <c r="AM71" s="401"/>
      <c r="AN71" s="370" t="s">
        <v>614</v>
      </c>
    </row>
    <row r="72" spans="2:107">
      <c r="B72" s="376"/>
      <c r="G72" s="1288"/>
      <c r="H72" s="1288"/>
      <c r="I72" s="1288"/>
      <c r="J72" s="1288"/>
      <c r="K72" s="386"/>
      <c r="L72" s="386"/>
      <c r="M72" s="387"/>
      <c r="N72" s="387"/>
      <c r="AN72" s="1289"/>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91"/>
      <c r="BP72" s="1292" t="s">
        <v>561</v>
      </c>
      <c r="BQ72" s="1292"/>
      <c r="BR72" s="1292"/>
      <c r="BS72" s="1292"/>
      <c r="BT72" s="1292"/>
      <c r="BU72" s="1292"/>
      <c r="BV72" s="1292"/>
      <c r="BW72" s="1292"/>
      <c r="BX72" s="1292" t="s">
        <v>562</v>
      </c>
      <c r="BY72" s="1292"/>
      <c r="BZ72" s="1292"/>
      <c r="CA72" s="1292"/>
      <c r="CB72" s="1292"/>
      <c r="CC72" s="1292"/>
      <c r="CD72" s="1292"/>
      <c r="CE72" s="1292"/>
      <c r="CF72" s="1292" t="s">
        <v>563</v>
      </c>
      <c r="CG72" s="1292"/>
      <c r="CH72" s="1292"/>
      <c r="CI72" s="1292"/>
      <c r="CJ72" s="1292"/>
      <c r="CK72" s="1292"/>
      <c r="CL72" s="1292"/>
      <c r="CM72" s="1292"/>
      <c r="CN72" s="1292" t="s">
        <v>564</v>
      </c>
      <c r="CO72" s="1292"/>
      <c r="CP72" s="1292"/>
      <c r="CQ72" s="1292"/>
      <c r="CR72" s="1292"/>
      <c r="CS72" s="1292"/>
      <c r="CT72" s="1292"/>
      <c r="CU72" s="1292"/>
      <c r="CV72" s="1292" t="s">
        <v>565</v>
      </c>
      <c r="CW72" s="1292"/>
      <c r="CX72" s="1292"/>
      <c r="CY72" s="1292"/>
      <c r="CZ72" s="1292"/>
      <c r="DA72" s="1292"/>
      <c r="DB72" s="1292"/>
      <c r="DC72" s="1292"/>
    </row>
    <row r="73" spans="2:107">
      <c r="B73" s="376"/>
      <c r="G73" s="1298"/>
      <c r="H73" s="1298"/>
      <c r="I73" s="1298"/>
      <c r="J73" s="1298"/>
      <c r="K73" s="1299"/>
      <c r="L73" s="1299"/>
      <c r="M73" s="1299"/>
      <c r="N73" s="1299"/>
      <c r="AM73" s="385"/>
      <c r="AN73" s="1295" t="s">
        <v>615</v>
      </c>
      <c r="AO73" s="1295"/>
      <c r="AP73" s="1295"/>
      <c r="AQ73" s="1295"/>
      <c r="AR73" s="1295"/>
      <c r="AS73" s="1295"/>
      <c r="AT73" s="1295"/>
      <c r="AU73" s="1295"/>
      <c r="AV73" s="1295"/>
      <c r="AW73" s="1295"/>
      <c r="AX73" s="1295"/>
      <c r="AY73" s="1295"/>
      <c r="AZ73" s="1295"/>
      <c r="BA73" s="1295"/>
      <c r="BB73" s="1295" t="s">
        <v>616</v>
      </c>
      <c r="BC73" s="1295"/>
      <c r="BD73" s="1295"/>
      <c r="BE73" s="1295"/>
      <c r="BF73" s="1295"/>
      <c r="BG73" s="1295"/>
      <c r="BH73" s="1295"/>
      <c r="BI73" s="1295"/>
      <c r="BJ73" s="1295"/>
      <c r="BK73" s="1295"/>
      <c r="BL73" s="1295"/>
      <c r="BM73" s="1295"/>
      <c r="BN73" s="1295"/>
      <c r="BO73" s="1295"/>
      <c r="BP73" s="1293">
        <v>5.9</v>
      </c>
      <c r="BQ73" s="1293"/>
      <c r="BR73" s="1293"/>
      <c r="BS73" s="1293"/>
      <c r="BT73" s="1293"/>
      <c r="BU73" s="1293"/>
      <c r="BV73" s="1293"/>
      <c r="BW73" s="1293"/>
      <c r="BX73" s="1293">
        <v>10.5</v>
      </c>
      <c r="BY73" s="1293"/>
      <c r="BZ73" s="1293"/>
      <c r="CA73" s="1293"/>
      <c r="CB73" s="1293"/>
      <c r="CC73" s="1293"/>
      <c r="CD73" s="1293"/>
      <c r="CE73" s="1293"/>
      <c r="CF73" s="1293">
        <v>36.9</v>
      </c>
      <c r="CG73" s="1293"/>
      <c r="CH73" s="1293"/>
      <c r="CI73" s="1293"/>
      <c r="CJ73" s="1293"/>
      <c r="CK73" s="1293"/>
      <c r="CL73" s="1293"/>
      <c r="CM73" s="1293"/>
      <c r="CN73" s="1293">
        <v>24.9</v>
      </c>
      <c r="CO73" s="1293"/>
      <c r="CP73" s="1293"/>
      <c r="CQ73" s="1293"/>
      <c r="CR73" s="1293"/>
      <c r="CS73" s="1293"/>
      <c r="CT73" s="1293"/>
      <c r="CU73" s="1293"/>
      <c r="CV73" s="1293">
        <v>19.899999999999999</v>
      </c>
      <c r="CW73" s="1293"/>
      <c r="CX73" s="1293"/>
      <c r="CY73" s="1293"/>
      <c r="CZ73" s="1293"/>
      <c r="DA73" s="1293"/>
      <c r="DB73" s="1293"/>
      <c r="DC73" s="1293"/>
    </row>
    <row r="74" spans="2:107">
      <c r="B74" s="376"/>
      <c r="G74" s="1298"/>
      <c r="H74" s="1298"/>
      <c r="I74" s="1298"/>
      <c r="J74" s="1298"/>
      <c r="K74" s="1299"/>
      <c r="L74" s="1299"/>
      <c r="M74" s="1299"/>
      <c r="N74" s="1299"/>
      <c r="AM74" s="385"/>
      <c r="AN74" s="1295"/>
      <c r="AO74" s="1295"/>
      <c r="AP74" s="1295"/>
      <c r="AQ74" s="1295"/>
      <c r="AR74" s="1295"/>
      <c r="AS74" s="1295"/>
      <c r="AT74" s="1295"/>
      <c r="AU74" s="1295"/>
      <c r="AV74" s="1295"/>
      <c r="AW74" s="1295"/>
      <c r="AX74" s="1295"/>
      <c r="AY74" s="1295"/>
      <c r="AZ74" s="1295"/>
      <c r="BA74" s="1295"/>
      <c r="BB74" s="1295"/>
      <c r="BC74" s="1295"/>
      <c r="BD74" s="1295"/>
      <c r="BE74" s="1295"/>
      <c r="BF74" s="1295"/>
      <c r="BG74" s="1295"/>
      <c r="BH74" s="1295"/>
      <c r="BI74" s="1295"/>
      <c r="BJ74" s="1295"/>
      <c r="BK74" s="1295"/>
      <c r="BL74" s="1295"/>
      <c r="BM74" s="1295"/>
      <c r="BN74" s="1295"/>
      <c r="BO74" s="1295"/>
      <c r="BP74" s="1293"/>
      <c r="BQ74" s="1293"/>
      <c r="BR74" s="1293"/>
      <c r="BS74" s="1293"/>
      <c r="BT74" s="1293"/>
      <c r="BU74" s="1293"/>
      <c r="BV74" s="1293"/>
      <c r="BW74" s="1293"/>
      <c r="BX74" s="1293"/>
      <c r="BY74" s="1293"/>
      <c r="BZ74" s="1293"/>
      <c r="CA74" s="1293"/>
      <c r="CB74" s="1293"/>
      <c r="CC74" s="1293"/>
      <c r="CD74" s="1293"/>
      <c r="CE74" s="1293"/>
      <c r="CF74" s="1293"/>
      <c r="CG74" s="1293"/>
      <c r="CH74" s="1293"/>
      <c r="CI74" s="1293"/>
      <c r="CJ74" s="1293"/>
      <c r="CK74" s="1293"/>
      <c r="CL74" s="1293"/>
      <c r="CM74" s="1293"/>
      <c r="CN74" s="1293"/>
      <c r="CO74" s="1293"/>
      <c r="CP74" s="1293"/>
      <c r="CQ74" s="1293"/>
      <c r="CR74" s="1293"/>
      <c r="CS74" s="1293"/>
      <c r="CT74" s="1293"/>
      <c r="CU74" s="1293"/>
      <c r="CV74" s="1293"/>
      <c r="CW74" s="1293"/>
      <c r="CX74" s="1293"/>
      <c r="CY74" s="1293"/>
      <c r="CZ74" s="1293"/>
      <c r="DA74" s="1293"/>
      <c r="DB74" s="1293"/>
      <c r="DC74" s="1293"/>
    </row>
    <row r="75" spans="2:107">
      <c r="B75" s="376"/>
      <c r="G75" s="1298"/>
      <c r="H75" s="1298"/>
      <c r="I75" s="1288"/>
      <c r="J75" s="1288"/>
      <c r="K75" s="1294"/>
      <c r="L75" s="1294"/>
      <c r="M75" s="1294"/>
      <c r="N75" s="1294"/>
      <c r="AM75" s="385"/>
      <c r="AN75" s="1295"/>
      <c r="AO75" s="1295"/>
      <c r="AP75" s="1295"/>
      <c r="AQ75" s="1295"/>
      <c r="AR75" s="1295"/>
      <c r="AS75" s="1295"/>
      <c r="AT75" s="1295"/>
      <c r="AU75" s="1295"/>
      <c r="AV75" s="1295"/>
      <c r="AW75" s="1295"/>
      <c r="AX75" s="1295"/>
      <c r="AY75" s="1295"/>
      <c r="AZ75" s="1295"/>
      <c r="BA75" s="1295"/>
      <c r="BB75" s="1295" t="s">
        <v>621</v>
      </c>
      <c r="BC75" s="1295"/>
      <c r="BD75" s="1295"/>
      <c r="BE75" s="1295"/>
      <c r="BF75" s="1295"/>
      <c r="BG75" s="1295"/>
      <c r="BH75" s="1295"/>
      <c r="BI75" s="1295"/>
      <c r="BJ75" s="1295"/>
      <c r="BK75" s="1295"/>
      <c r="BL75" s="1295"/>
      <c r="BM75" s="1295"/>
      <c r="BN75" s="1295"/>
      <c r="BO75" s="1295"/>
      <c r="BP75" s="1293">
        <v>4.5</v>
      </c>
      <c r="BQ75" s="1293"/>
      <c r="BR75" s="1293"/>
      <c r="BS75" s="1293"/>
      <c r="BT75" s="1293"/>
      <c r="BU75" s="1293"/>
      <c r="BV75" s="1293"/>
      <c r="BW75" s="1293"/>
      <c r="BX75" s="1293">
        <v>4.7</v>
      </c>
      <c r="BY75" s="1293"/>
      <c r="BZ75" s="1293"/>
      <c r="CA75" s="1293"/>
      <c r="CB75" s="1293"/>
      <c r="CC75" s="1293"/>
      <c r="CD75" s="1293"/>
      <c r="CE75" s="1293"/>
      <c r="CF75" s="1293">
        <v>4.5</v>
      </c>
      <c r="CG75" s="1293"/>
      <c r="CH75" s="1293"/>
      <c r="CI75" s="1293"/>
      <c r="CJ75" s="1293"/>
      <c r="CK75" s="1293"/>
      <c r="CL75" s="1293"/>
      <c r="CM75" s="1293"/>
      <c r="CN75" s="1293">
        <v>4.3</v>
      </c>
      <c r="CO75" s="1293"/>
      <c r="CP75" s="1293"/>
      <c r="CQ75" s="1293"/>
      <c r="CR75" s="1293"/>
      <c r="CS75" s="1293"/>
      <c r="CT75" s="1293"/>
      <c r="CU75" s="1293"/>
      <c r="CV75" s="1293">
        <v>4.5999999999999996</v>
      </c>
      <c r="CW75" s="1293"/>
      <c r="CX75" s="1293"/>
      <c r="CY75" s="1293"/>
      <c r="CZ75" s="1293"/>
      <c r="DA75" s="1293"/>
      <c r="DB75" s="1293"/>
      <c r="DC75" s="1293"/>
    </row>
    <row r="76" spans="2:107">
      <c r="B76" s="376"/>
      <c r="G76" s="1298"/>
      <c r="H76" s="1298"/>
      <c r="I76" s="1288"/>
      <c r="J76" s="1288"/>
      <c r="K76" s="1294"/>
      <c r="L76" s="1294"/>
      <c r="M76" s="1294"/>
      <c r="N76" s="1294"/>
      <c r="AM76" s="385"/>
      <c r="AN76" s="1295"/>
      <c r="AO76" s="1295"/>
      <c r="AP76" s="1295"/>
      <c r="AQ76" s="1295"/>
      <c r="AR76" s="1295"/>
      <c r="AS76" s="1295"/>
      <c r="AT76" s="1295"/>
      <c r="AU76" s="1295"/>
      <c r="AV76" s="1295"/>
      <c r="AW76" s="1295"/>
      <c r="AX76" s="1295"/>
      <c r="AY76" s="1295"/>
      <c r="AZ76" s="1295"/>
      <c r="BA76" s="1295"/>
      <c r="BB76" s="1295"/>
      <c r="BC76" s="1295"/>
      <c r="BD76" s="1295"/>
      <c r="BE76" s="1295"/>
      <c r="BF76" s="1295"/>
      <c r="BG76" s="1295"/>
      <c r="BH76" s="1295"/>
      <c r="BI76" s="1295"/>
      <c r="BJ76" s="1295"/>
      <c r="BK76" s="1295"/>
      <c r="BL76" s="1295"/>
      <c r="BM76" s="1295"/>
      <c r="BN76" s="1295"/>
      <c r="BO76" s="1295"/>
      <c r="BP76" s="1293"/>
      <c r="BQ76" s="1293"/>
      <c r="BR76" s="1293"/>
      <c r="BS76" s="1293"/>
      <c r="BT76" s="1293"/>
      <c r="BU76" s="1293"/>
      <c r="BV76" s="1293"/>
      <c r="BW76" s="1293"/>
      <c r="BX76" s="1293"/>
      <c r="BY76" s="1293"/>
      <c r="BZ76" s="1293"/>
      <c r="CA76" s="1293"/>
      <c r="CB76" s="1293"/>
      <c r="CC76" s="1293"/>
      <c r="CD76" s="1293"/>
      <c r="CE76" s="1293"/>
      <c r="CF76" s="1293"/>
      <c r="CG76" s="1293"/>
      <c r="CH76" s="1293"/>
      <c r="CI76" s="1293"/>
      <c r="CJ76" s="1293"/>
      <c r="CK76" s="1293"/>
      <c r="CL76" s="1293"/>
      <c r="CM76" s="1293"/>
      <c r="CN76" s="1293"/>
      <c r="CO76" s="1293"/>
      <c r="CP76" s="1293"/>
      <c r="CQ76" s="1293"/>
      <c r="CR76" s="1293"/>
      <c r="CS76" s="1293"/>
      <c r="CT76" s="1293"/>
      <c r="CU76" s="1293"/>
      <c r="CV76" s="1293"/>
      <c r="CW76" s="1293"/>
      <c r="CX76" s="1293"/>
      <c r="CY76" s="1293"/>
      <c r="CZ76" s="1293"/>
      <c r="DA76" s="1293"/>
      <c r="DB76" s="1293"/>
      <c r="DC76" s="1293"/>
    </row>
    <row r="77" spans="2:107">
      <c r="B77" s="376"/>
      <c r="G77" s="1288"/>
      <c r="H77" s="1288"/>
      <c r="I77" s="1288"/>
      <c r="J77" s="1288"/>
      <c r="K77" s="1299"/>
      <c r="L77" s="1299"/>
      <c r="M77" s="1299"/>
      <c r="N77" s="1299"/>
      <c r="AN77" s="1292" t="s">
        <v>618</v>
      </c>
      <c r="AO77" s="1292"/>
      <c r="AP77" s="1292"/>
      <c r="AQ77" s="1292"/>
      <c r="AR77" s="1292"/>
      <c r="AS77" s="1292"/>
      <c r="AT77" s="1292"/>
      <c r="AU77" s="1292"/>
      <c r="AV77" s="1292"/>
      <c r="AW77" s="1292"/>
      <c r="AX77" s="1292"/>
      <c r="AY77" s="1292"/>
      <c r="AZ77" s="1292"/>
      <c r="BA77" s="1292"/>
      <c r="BB77" s="1295" t="s">
        <v>616</v>
      </c>
      <c r="BC77" s="1295"/>
      <c r="BD77" s="1295"/>
      <c r="BE77" s="1295"/>
      <c r="BF77" s="1295"/>
      <c r="BG77" s="1295"/>
      <c r="BH77" s="1295"/>
      <c r="BI77" s="1295"/>
      <c r="BJ77" s="1295"/>
      <c r="BK77" s="1295"/>
      <c r="BL77" s="1295"/>
      <c r="BM77" s="1295"/>
      <c r="BN77" s="1295"/>
      <c r="BO77" s="1295"/>
      <c r="BP77" s="1293">
        <v>53.4</v>
      </c>
      <c r="BQ77" s="1293"/>
      <c r="BR77" s="1293"/>
      <c r="BS77" s="1293"/>
      <c r="BT77" s="1293"/>
      <c r="BU77" s="1293"/>
      <c r="BV77" s="1293"/>
      <c r="BW77" s="1293"/>
      <c r="BX77" s="1293">
        <v>48</v>
      </c>
      <c r="BY77" s="1293"/>
      <c r="BZ77" s="1293"/>
      <c r="CA77" s="1293"/>
      <c r="CB77" s="1293"/>
      <c r="CC77" s="1293"/>
      <c r="CD77" s="1293"/>
      <c r="CE77" s="1293"/>
      <c r="CF77" s="1293">
        <v>49.1</v>
      </c>
      <c r="CG77" s="1293"/>
      <c r="CH77" s="1293"/>
      <c r="CI77" s="1293"/>
      <c r="CJ77" s="1293"/>
      <c r="CK77" s="1293"/>
      <c r="CL77" s="1293"/>
      <c r="CM77" s="1293"/>
      <c r="CN77" s="1293">
        <v>41.5</v>
      </c>
      <c r="CO77" s="1293"/>
      <c r="CP77" s="1293"/>
      <c r="CQ77" s="1293"/>
      <c r="CR77" s="1293"/>
      <c r="CS77" s="1293"/>
      <c r="CT77" s="1293"/>
      <c r="CU77" s="1293"/>
      <c r="CV77" s="1293">
        <v>25.2</v>
      </c>
      <c r="CW77" s="1293"/>
      <c r="CX77" s="1293"/>
      <c r="CY77" s="1293"/>
      <c r="CZ77" s="1293"/>
      <c r="DA77" s="1293"/>
      <c r="DB77" s="1293"/>
      <c r="DC77" s="1293"/>
    </row>
    <row r="78" spans="2:107">
      <c r="B78" s="376"/>
      <c r="G78" s="1288"/>
      <c r="H78" s="1288"/>
      <c r="I78" s="1288"/>
      <c r="J78" s="1288"/>
      <c r="K78" s="1299"/>
      <c r="L78" s="1299"/>
      <c r="M78" s="1299"/>
      <c r="N78" s="1299"/>
      <c r="AN78" s="1292"/>
      <c r="AO78" s="1292"/>
      <c r="AP78" s="1292"/>
      <c r="AQ78" s="1292"/>
      <c r="AR78" s="1292"/>
      <c r="AS78" s="1292"/>
      <c r="AT78" s="1292"/>
      <c r="AU78" s="1292"/>
      <c r="AV78" s="1292"/>
      <c r="AW78" s="1292"/>
      <c r="AX78" s="1292"/>
      <c r="AY78" s="1292"/>
      <c r="AZ78" s="1292"/>
      <c r="BA78" s="1292"/>
      <c r="BB78" s="1295"/>
      <c r="BC78" s="1295"/>
      <c r="BD78" s="1295"/>
      <c r="BE78" s="1295"/>
      <c r="BF78" s="1295"/>
      <c r="BG78" s="1295"/>
      <c r="BH78" s="1295"/>
      <c r="BI78" s="1295"/>
      <c r="BJ78" s="1295"/>
      <c r="BK78" s="1295"/>
      <c r="BL78" s="1295"/>
      <c r="BM78" s="1295"/>
      <c r="BN78" s="1295"/>
      <c r="BO78" s="1295"/>
      <c r="BP78" s="1293"/>
      <c r="BQ78" s="1293"/>
      <c r="BR78" s="1293"/>
      <c r="BS78" s="1293"/>
      <c r="BT78" s="1293"/>
      <c r="BU78" s="1293"/>
      <c r="BV78" s="1293"/>
      <c r="BW78" s="1293"/>
      <c r="BX78" s="1293"/>
      <c r="BY78" s="1293"/>
      <c r="BZ78" s="1293"/>
      <c r="CA78" s="1293"/>
      <c r="CB78" s="1293"/>
      <c r="CC78" s="1293"/>
      <c r="CD78" s="1293"/>
      <c r="CE78" s="1293"/>
      <c r="CF78" s="1293"/>
      <c r="CG78" s="1293"/>
      <c r="CH78" s="1293"/>
      <c r="CI78" s="1293"/>
      <c r="CJ78" s="1293"/>
      <c r="CK78" s="1293"/>
      <c r="CL78" s="1293"/>
      <c r="CM78" s="1293"/>
      <c r="CN78" s="1293"/>
      <c r="CO78" s="1293"/>
      <c r="CP78" s="1293"/>
      <c r="CQ78" s="1293"/>
      <c r="CR78" s="1293"/>
      <c r="CS78" s="1293"/>
      <c r="CT78" s="1293"/>
      <c r="CU78" s="1293"/>
      <c r="CV78" s="1293"/>
      <c r="CW78" s="1293"/>
      <c r="CX78" s="1293"/>
      <c r="CY78" s="1293"/>
      <c r="CZ78" s="1293"/>
      <c r="DA78" s="1293"/>
      <c r="DB78" s="1293"/>
      <c r="DC78" s="1293"/>
    </row>
    <row r="79" spans="2:107">
      <c r="B79" s="376"/>
      <c r="G79" s="1288"/>
      <c r="H79" s="1288"/>
      <c r="I79" s="1297"/>
      <c r="J79" s="1297"/>
      <c r="K79" s="1300"/>
      <c r="L79" s="1300"/>
      <c r="M79" s="1300"/>
      <c r="N79" s="1300"/>
      <c r="AN79" s="1292"/>
      <c r="AO79" s="1292"/>
      <c r="AP79" s="1292"/>
      <c r="AQ79" s="1292"/>
      <c r="AR79" s="1292"/>
      <c r="AS79" s="1292"/>
      <c r="AT79" s="1292"/>
      <c r="AU79" s="1292"/>
      <c r="AV79" s="1292"/>
      <c r="AW79" s="1292"/>
      <c r="AX79" s="1292"/>
      <c r="AY79" s="1292"/>
      <c r="AZ79" s="1292"/>
      <c r="BA79" s="1292"/>
      <c r="BB79" s="1295" t="s">
        <v>621</v>
      </c>
      <c r="BC79" s="1295"/>
      <c r="BD79" s="1295"/>
      <c r="BE79" s="1295"/>
      <c r="BF79" s="1295"/>
      <c r="BG79" s="1295"/>
      <c r="BH79" s="1295"/>
      <c r="BI79" s="1295"/>
      <c r="BJ79" s="1295"/>
      <c r="BK79" s="1295"/>
      <c r="BL79" s="1295"/>
      <c r="BM79" s="1295"/>
      <c r="BN79" s="1295"/>
      <c r="BO79" s="1295"/>
      <c r="BP79" s="1293">
        <v>9.8000000000000007</v>
      </c>
      <c r="BQ79" s="1293"/>
      <c r="BR79" s="1293"/>
      <c r="BS79" s="1293"/>
      <c r="BT79" s="1293"/>
      <c r="BU79" s="1293"/>
      <c r="BV79" s="1293"/>
      <c r="BW79" s="1293"/>
      <c r="BX79" s="1293">
        <v>9.6</v>
      </c>
      <c r="BY79" s="1293"/>
      <c r="BZ79" s="1293"/>
      <c r="CA79" s="1293"/>
      <c r="CB79" s="1293"/>
      <c r="CC79" s="1293"/>
      <c r="CD79" s="1293"/>
      <c r="CE79" s="1293"/>
      <c r="CF79" s="1293">
        <v>9.5</v>
      </c>
      <c r="CG79" s="1293"/>
      <c r="CH79" s="1293"/>
      <c r="CI79" s="1293"/>
      <c r="CJ79" s="1293"/>
      <c r="CK79" s="1293"/>
      <c r="CL79" s="1293"/>
      <c r="CM79" s="1293"/>
      <c r="CN79" s="1293">
        <v>9.1999999999999993</v>
      </c>
      <c r="CO79" s="1293"/>
      <c r="CP79" s="1293"/>
      <c r="CQ79" s="1293"/>
      <c r="CR79" s="1293"/>
      <c r="CS79" s="1293"/>
      <c r="CT79" s="1293"/>
      <c r="CU79" s="1293"/>
      <c r="CV79" s="1293">
        <v>8.9</v>
      </c>
      <c r="CW79" s="1293"/>
      <c r="CX79" s="1293"/>
      <c r="CY79" s="1293"/>
      <c r="CZ79" s="1293"/>
      <c r="DA79" s="1293"/>
      <c r="DB79" s="1293"/>
      <c r="DC79" s="1293"/>
    </row>
    <row r="80" spans="2:107">
      <c r="B80" s="376"/>
      <c r="G80" s="1288"/>
      <c r="H80" s="1288"/>
      <c r="I80" s="1297"/>
      <c r="J80" s="1297"/>
      <c r="K80" s="1300"/>
      <c r="L80" s="1300"/>
      <c r="M80" s="1300"/>
      <c r="N80" s="1300"/>
      <c r="AN80" s="1292"/>
      <c r="AO80" s="1292"/>
      <c r="AP80" s="1292"/>
      <c r="AQ80" s="1292"/>
      <c r="AR80" s="1292"/>
      <c r="AS80" s="1292"/>
      <c r="AT80" s="1292"/>
      <c r="AU80" s="1292"/>
      <c r="AV80" s="1292"/>
      <c r="AW80" s="1292"/>
      <c r="AX80" s="1292"/>
      <c r="AY80" s="1292"/>
      <c r="AZ80" s="1292"/>
      <c r="BA80" s="1292"/>
      <c r="BB80" s="1295"/>
      <c r="BC80" s="1295"/>
      <c r="BD80" s="1295"/>
      <c r="BE80" s="1295"/>
      <c r="BF80" s="1295"/>
      <c r="BG80" s="1295"/>
      <c r="BH80" s="1295"/>
      <c r="BI80" s="1295"/>
      <c r="BJ80" s="1295"/>
      <c r="BK80" s="1295"/>
      <c r="BL80" s="1295"/>
      <c r="BM80" s="1295"/>
      <c r="BN80" s="1295"/>
      <c r="BO80" s="1295"/>
      <c r="BP80" s="1293"/>
      <c r="BQ80" s="1293"/>
      <c r="BR80" s="1293"/>
      <c r="BS80" s="1293"/>
      <c r="BT80" s="1293"/>
      <c r="BU80" s="1293"/>
      <c r="BV80" s="1293"/>
      <c r="BW80" s="1293"/>
      <c r="BX80" s="1293"/>
      <c r="BY80" s="1293"/>
      <c r="BZ80" s="1293"/>
      <c r="CA80" s="1293"/>
      <c r="CB80" s="1293"/>
      <c r="CC80" s="1293"/>
      <c r="CD80" s="1293"/>
      <c r="CE80" s="1293"/>
      <c r="CF80" s="1293"/>
      <c r="CG80" s="1293"/>
      <c r="CH80" s="1293"/>
      <c r="CI80" s="1293"/>
      <c r="CJ80" s="1293"/>
      <c r="CK80" s="1293"/>
      <c r="CL80" s="1293"/>
      <c r="CM80" s="1293"/>
      <c r="CN80" s="1293"/>
      <c r="CO80" s="1293"/>
      <c r="CP80" s="1293"/>
      <c r="CQ80" s="1293"/>
      <c r="CR80" s="1293"/>
      <c r="CS80" s="1293"/>
      <c r="CT80" s="1293"/>
      <c r="CU80" s="1293"/>
      <c r="CV80" s="1293"/>
      <c r="CW80" s="1293"/>
      <c r="CX80" s="1293"/>
      <c r="CY80" s="1293"/>
      <c r="CZ80" s="1293"/>
      <c r="DA80" s="1293"/>
      <c r="DB80" s="1293"/>
      <c r="DC80" s="1293"/>
    </row>
    <row r="81" spans="2:109">
      <c r="B81" s="376"/>
    </row>
    <row r="82" spans="2:109" ht="17.2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c r="DD84" s="370"/>
      <c r="DE84" s="370"/>
    </row>
    <row r="85" spans="2:109">
      <c r="DD85" s="370"/>
      <c r="DE85" s="370"/>
    </row>
  </sheetData>
  <sheetProtection algorithmName="SHA-512" hashValue="uMICSyNnOfOOhbCJA8CIuESg3XfNWLnQrBAr+LQikmKpKSyik8S15wkCn/WSGQnZv733UPToEf19Js9EA8hQUw==" saltValue="u2D0c5zM/omnmzZsvFGS8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90" zoomScaleNormal="90" zoomScaleSheetLayoutView="70" workbookViewId="0"/>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508</v>
      </c>
    </row>
  </sheetData>
  <sheetProtection algorithmName="SHA-512" hashValue="bn/maBY99UiE3BU3+5UNWx+I27DoxilDg50Z91W9l7yT1Wcftf0z7H4zhZNlw4vQJBneNVom19bASnJBT4ibgA==" saltValue="VchLGVY/1OYLld2hZ3V0Mg=="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90" zoomScaleNormal="90" zoomScaleSheetLayoutView="55" workbookViewId="0"/>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508</v>
      </c>
    </row>
  </sheetData>
  <sheetProtection algorithmName="SHA-512" hashValue="IlSTkzc6aaukq0uO+cv1cdP0hU9Q7vfMDqJ/A9aggAzBBIDt1YgQ3UU9SveE6a5FzGiHg/NWaTh3sZtE5wcs8A==" saltValue="sXu/RR+ICbw6Jp6z3TeImA=="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558</v>
      </c>
      <c r="G2" s="148"/>
      <c r="H2" s="149"/>
    </row>
    <row r="3" spans="1:8">
      <c r="A3" s="145" t="s">
        <v>551</v>
      </c>
      <c r="B3" s="150"/>
      <c r="C3" s="151"/>
      <c r="D3" s="152">
        <v>190040</v>
      </c>
      <c r="E3" s="153"/>
      <c r="F3" s="154">
        <v>88968</v>
      </c>
      <c r="G3" s="155"/>
      <c r="H3" s="156"/>
    </row>
    <row r="4" spans="1:8">
      <c r="A4" s="157"/>
      <c r="B4" s="158"/>
      <c r="C4" s="159"/>
      <c r="D4" s="160">
        <v>37209</v>
      </c>
      <c r="E4" s="161"/>
      <c r="F4" s="162">
        <v>45482</v>
      </c>
      <c r="G4" s="163"/>
      <c r="H4" s="164"/>
    </row>
    <row r="5" spans="1:8">
      <c r="A5" s="145" t="s">
        <v>553</v>
      </c>
      <c r="B5" s="150"/>
      <c r="C5" s="151"/>
      <c r="D5" s="152">
        <v>259416</v>
      </c>
      <c r="E5" s="153"/>
      <c r="F5" s="154">
        <v>85173</v>
      </c>
      <c r="G5" s="155"/>
      <c r="H5" s="156"/>
    </row>
    <row r="6" spans="1:8">
      <c r="A6" s="157"/>
      <c r="B6" s="158"/>
      <c r="C6" s="159"/>
      <c r="D6" s="160">
        <v>77696</v>
      </c>
      <c r="E6" s="161"/>
      <c r="F6" s="162">
        <v>43913</v>
      </c>
      <c r="G6" s="163"/>
      <c r="H6" s="164"/>
    </row>
    <row r="7" spans="1:8">
      <c r="A7" s="145" t="s">
        <v>554</v>
      </c>
      <c r="B7" s="150"/>
      <c r="C7" s="151"/>
      <c r="D7" s="152">
        <v>212211</v>
      </c>
      <c r="E7" s="153"/>
      <c r="F7" s="154">
        <v>94081</v>
      </c>
      <c r="G7" s="155"/>
      <c r="H7" s="156"/>
    </row>
    <row r="8" spans="1:8">
      <c r="A8" s="157"/>
      <c r="B8" s="158"/>
      <c r="C8" s="159"/>
      <c r="D8" s="160">
        <v>68972</v>
      </c>
      <c r="E8" s="161"/>
      <c r="F8" s="162">
        <v>48949</v>
      </c>
      <c r="G8" s="163"/>
      <c r="H8" s="164"/>
    </row>
    <row r="9" spans="1:8">
      <c r="A9" s="145" t="s">
        <v>555</v>
      </c>
      <c r="B9" s="150"/>
      <c r="C9" s="151"/>
      <c r="D9" s="152">
        <v>249343</v>
      </c>
      <c r="E9" s="153"/>
      <c r="F9" s="154">
        <v>92632</v>
      </c>
      <c r="G9" s="155"/>
      <c r="H9" s="156"/>
    </row>
    <row r="10" spans="1:8">
      <c r="A10" s="157"/>
      <c r="B10" s="158"/>
      <c r="C10" s="159"/>
      <c r="D10" s="160">
        <v>162825</v>
      </c>
      <c r="E10" s="161"/>
      <c r="F10" s="162">
        <v>47978</v>
      </c>
      <c r="G10" s="163"/>
      <c r="H10" s="164"/>
    </row>
    <row r="11" spans="1:8">
      <c r="A11" s="145" t="s">
        <v>556</v>
      </c>
      <c r="B11" s="150"/>
      <c r="C11" s="151"/>
      <c r="D11" s="152">
        <v>137355</v>
      </c>
      <c r="E11" s="153"/>
      <c r="F11" s="154">
        <v>96469</v>
      </c>
      <c r="G11" s="155"/>
      <c r="H11" s="156"/>
    </row>
    <row r="12" spans="1:8">
      <c r="A12" s="157"/>
      <c r="B12" s="158"/>
      <c r="C12" s="165"/>
      <c r="D12" s="160">
        <v>43469</v>
      </c>
      <c r="E12" s="161"/>
      <c r="F12" s="162">
        <v>49775</v>
      </c>
      <c r="G12" s="163"/>
      <c r="H12" s="164"/>
    </row>
    <row r="13" spans="1:8">
      <c r="A13" s="145"/>
      <c r="B13" s="150"/>
      <c r="C13" s="166"/>
      <c r="D13" s="167">
        <v>209673</v>
      </c>
      <c r="E13" s="168"/>
      <c r="F13" s="169">
        <v>91465</v>
      </c>
      <c r="G13" s="170"/>
      <c r="H13" s="156"/>
    </row>
    <row r="14" spans="1:8">
      <c r="A14" s="157"/>
      <c r="B14" s="158"/>
      <c r="C14" s="159"/>
      <c r="D14" s="160">
        <v>78034</v>
      </c>
      <c r="E14" s="161"/>
      <c r="F14" s="162">
        <v>47219</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5.05</v>
      </c>
      <c r="C19" s="171">
        <f>ROUND(VALUE(SUBSTITUTE(実質収支比率等に係る経年分析!G$48,"▲","-")),2)</f>
        <v>5.38</v>
      </c>
      <c r="D19" s="171">
        <f>ROUND(VALUE(SUBSTITUTE(実質収支比率等に係る経年分析!H$48,"▲","-")),2)</f>
        <v>5.97</v>
      </c>
      <c r="E19" s="171">
        <f>ROUND(VALUE(SUBSTITUTE(実質収支比率等に係る経年分析!I$48,"▲","-")),2)</f>
        <v>4.2</v>
      </c>
      <c r="F19" s="171">
        <f>ROUND(VALUE(SUBSTITUTE(実質収支比率等に係る経年分析!J$48,"▲","-")),2)</f>
        <v>11.45</v>
      </c>
    </row>
    <row r="20" spans="1:11">
      <c r="A20" s="171" t="s">
        <v>55</v>
      </c>
      <c r="B20" s="171">
        <f>ROUND(VALUE(SUBSTITUTE(実質収支比率等に係る経年分析!F$47,"▲","-")),2)</f>
        <v>33.33</v>
      </c>
      <c r="C20" s="171">
        <f>ROUND(VALUE(SUBSTITUTE(実質収支比率等に係る経年分析!G$47,"▲","-")),2)</f>
        <v>32.950000000000003</v>
      </c>
      <c r="D20" s="171">
        <f>ROUND(VALUE(SUBSTITUTE(実質収支比率等に係る経年分析!H$47,"▲","-")),2)</f>
        <v>36.630000000000003</v>
      </c>
      <c r="E20" s="171">
        <f>ROUND(VALUE(SUBSTITUTE(実質収支比率等に係る経年分析!I$47,"▲","-")),2)</f>
        <v>34.97</v>
      </c>
      <c r="F20" s="171">
        <f>ROUND(VALUE(SUBSTITUTE(実質収支比率等に係る経年分析!J$47,"▲","-")),2)</f>
        <v>33.67</v>
      </c>
    </row>
    <row r="21" spans="1:11">
      <c r="A21" s="171" t="s">
        <v>56</v>
      </c>
      <c r="B21" s="171">
        <f>IF(ISNUMBER(VALUE(SUBSTITUTE(実質収支比率等に係る経年分析!F$49,"▲","-"))),ROUND(VALUE(SUBSTITUTE(実質収支比率等に係る経年分析!F$49,"▲","-")),2),NA())</f>
        <v>-5.24</v>
      </c>
      <c r="C21" s="171">
        <f>IF(ISNUMBER(VALUE(SUBSTITUTE(実質収支比率等に係る経年分析!G$49,"▲","-"))),ROUND(VALUE(SUBSTITUTE(実質収支比率等に係る経年分析!G$49,"▲","-")),2),NA())</f>
        <v>-1.95</v>
      </c>
      <c r="D21" s="171">
        <f>IF(ISNUMBER(VALUE(SUBSTITUTE(実質収支比率等に係る経年分析!H$49,"▲","-"))),ROUND(VALUE(SUBSTITUTE(実質収支比率等に係る経年分析!H$49,"▲","-")),2),NA())</f>
        <v>3.36</v>
      </c>
      <c r="E21" s="171">
        <f>IF(ISNUMBER(VALUE(SUBSTITUTE(実質収支比率等に係る経年分析!I$49,"▲","-"))),ROUND(VALUE(SUBSTITUTE(実質収支比率等に係る経年分析!I$49,"▲","-")),2),NA())</f>
        <v>-2.64</v>
      </c>
      <c r="F21" s="171">
        <f>IF(ISNUMBER(VALUE(SUBSTITUTE(実質収支比率等に係る経年分析!J$49,"▲","-"))),ROUND(VALUE(SUBSTITUTE(実質収支比率等に係る経年分析!J$49,"▲","-")),2),NA())</f>
        <v>7.46</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7.0000000000000007E-2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農業集落排水事業特別会計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c r="A30" s="172" t="str">
        <f>IF(連結実質赤字比率に係る赤字・黒字の構成分析!C$40="",NA(),連結実質赤字比率に係る赤字・黒字の構成分析!C$40)</f>
        <v>浄化槽整備推進事業特別会計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c r="A31" s="172" t="str">
        <f>IF(連結実質赤字比率に係る赤字・黒字の構成分析!C$39="",NA(),連結実質赤字比率に係る赤字・黒字の構成分析!C$39)</f>
        <v>簡易水道事業特別会計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1.1100000000000001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v>
      </c>
    </row>
    <row r="34" spans="1:16">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1.66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1.1000000000000001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0.75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0.41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0.78</v>
      </c>
    </row>
    <row r="35" spans="1:16">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2.64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3.16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3.35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3.43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3.39</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4.88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5.96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4.1900000000000004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11.45</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1802</v>
      </c>
      <c r="E42" s="173"/>
      <c r="F42" s="173"/>
      <c r="G42" s="173">
        <f>'実質公債費比率（分子）の構造'!L$52</f>
        <v>1685</v>
      </c>
      <c r="H42" s="173"/>
      <c r="I42" s="173"/>
      <c r="J42" s="173">
        <f>'実質公債費比率（分子）の構造'!M$52</f>
        <v>1590</v>
      </c>
      <c r="K42" s="173"/>
      <c r="L42" s="173"/>
      <c r="M42" s="173">
        <f>'実質公債費比率（分子）の構造'!N$52</f>
        <v>1581</v>
      </c>
      <c r="N42" s="173"/>
      <c r="O42" s="173"/>
      <c r="P42" s="173">
        <f>'実質公債費比率（分子）の構造'!O$52</f>
        <v>1600</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35</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c r="A46" s="173" t="s">
        <v>67</v>
      </c>
      <c r="B46" s="173">
        <f>'実質公債費比率（分子）の構造'!K$48</f>
        <v>166</v>
      </c>
      <c r="C46" s="173"/>
      <c r="D46" s="173"/>
      <c r="E46" s="173">
        <f>'実質公債費比率（分子）の構造'!L$48</f>
        <v>152</v>
      </c>
      <c r="F46" s="173"/>
      <c r="G46" s="173"/>
      <c r="H46" s="173">
        <f>'実質公債費比率（分子）の構造'!M$48</f>
        <v>137</v>
      </c>
      <c r="I46" s="173"/>
      <c r="J46" s="173"/>
      <c r="K46" s="173">
        <f>'実質公債費比率（分子）の構造'!N$48</f>
        <v>137</v>
      </c>
      <c r="L46" s="173"/>
      <c r="M46" s="173"/>
      <c r="N46" s="173">
        <f>'実質公債費比率（分子）の構造'!O$48</f>
        <v>139</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2011</v>
      </c>
      <c r="C49" s="173"/>
      <c r="D49" s="173"/>
      <c r="E49" s="173">
        <f>'実質公債費比率（分子）の構造'!L$45</f>
        <v>1906</v>
      </c>
      <c r="F49" s="173"/>
      <c r="G49" s="173"/>
      <c r="H49" s="173">
        <f>'実質公債費比率（分子）の構造'!M$45</f>
        <v>1771</v>
      </c>
      <c r="I49" s="173"/>
      <c r="J49" s="173"/>
      <c r="K49" s="173">
        <f>'実質公債費比率（分子）の構造'!N$45</f>
        <v>1792</v>
      </c>
      <c r="L49" s="173"/>
      <c r="M49" s="173"/>
      <c r="N49" s="173">
        <f>'実質公債費比率（分子）の構造'!O$45</f>
        <v>1928</v>
      </c>
      <c r="O49" s="173"/>
      <c r="P49" s="173"/>
    </row>
    <row r="50" spans="1:16">
      <c r="A50" s="173" t="s">
        <v>71</v>
      </c>
      <c r="B50" s="173" t="e">
        <f>NA()</f>
        <v>#N/A</v>
      </c>
      <c r="C50" s="173">
        <f>IF(ISNUMBER('実質公債費比率（分子）の構造'!K$53),'実質公債費比率（分子）の構造'!K$53,NA())</f>
        <v>410</v>
      </c>
      <c r="D50" s="173" t="e">
        <f>NA()</f>
        <v>#N/A</v>
      </c>
      <c r="E50" s="173" t="e">
        <f>NA()</f>
        <v>#N/A</v>
      </c>
      <c r="F50" s="173">
        <f>IF(ISNUMBER('実質公債費比率（分子）の構造'!L$53),'実質公債費比率（分子）の構造'!L$53,NA())</f>
        <v>373</v>
      </c>
      <c r="G50" s="173" t="e">
        <f>NA()</f>
        <v>#N/A</v>
      </c>
      <c r="H50" s="173" t="e">
        <f>NA()</f>
        <v>#N/A</v>
      </c>
      <c r="I50" s="173">
        <f>IF(ISNUMBER('実質公債費比率（分子）の構造'!M$53),'実質公債費比率（分子）の構造'!M$53,NA())</f>
        <v>318</v>
      </c>
      <c r="J50" s="173" t="e">
        <f>NA()</f>
        <v>#N/A</v>
      </c>
      <c r="K50" s="173" t="e">
        <f>NA()</f>
        <v>#N/A</v>
      </c>
      <c r="L50" s="173">
        <f>IF(ISNUMBER('実質公債費比率（分子）の構造'!N$53),'実質公債費比率（分子）の構造'!N$53,NA())</f>
        <v>348</v>
      </c>
      <c r="M50" s="173" t="e">
        <f>NA()</f>
        <v>#N/A</v>
      </c>
      <c r="N50" s="173" t="e">
        <f>NA()</f>
        <v>#N/A</v>
      </c>
      <c r="O50" s="173">
        <f>IF(ISNUMBER('実質公債費比率（分子）の構造'!O$53),'実質公債費比率（分子）の構造'!O$53,NA())</f>
        <v>467</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13179</v>
      </c>
      <c r="E56" s="172"/>
      <c r="F56" s="172"/>
      <c r="G56" s="172">
        <f>'将来負担比率（分子）の構造'!J$52</f>
        <v>14087</v>
      </c>
      <c r="H56" s="172"/>
      <c r="I56" s="172"/>
      <c r="J56" s="172">
        <f>'将来負担比率（分子）の構造'!K$52</f>
        <v>14146</v>
      </c>
      <c r="K56" s="172"/>
      <c r="L56" s="172"/>
      <c r="M56" s="172">
        <f>'将来負担比率（分子）の構造'!L$52</f>
        <v>15033</v>
      </c>
      <c r="N56" s="172"/>
      <c r="O56" s="172"/>
      <c r="P56" s="172">
        <f>'将来負担比率（分子）の構造'!M$52</f>
        <v>14655</v>
      </c>
    </row>
    <row r="57" spans="1:16">
      <c r="A57" s="172" t="s">
        <v>42</v>
      </c>
      <c r="B57" s="172"/>
      <c r="C57" s="172"/>
      <c r="D57" s="172">
        <f>'将来負担比率（分子）の構造'!I$51</f>
        <v>200</v>
      </c>
      <c r="E57" s="172"/>
      <c r="F57" s="172"/>
      <c r="G57" s="172">
        <f>'将来負担比率（分子）の構造'!J$51</f>
        <v>158</v>
      </c>
      <c r="H57" s="172"/>
      <c r="I57" s="172"/>
      <c r="J57" s="172">
        <f>'将来負担比率（分子）の構造'!K$51</f>
        <v>95</v>
      </c>
      <c r="K57" s="172"/>
      <c r="L57" s="172"/>
      <c r="M57" s="172">
        <f>'将来負担比率（分子）の構造'!L$51</f>
        <v>76</v>
      </c>
      <c r="N57" s="172"/>
      <c r="O57" s="172"/>
      <c r="P57" s="172">
        <f>'将来負担比率（分子）の構造'!M$51</f>
        <v>48</v>
      </c>
    </row>
    <row r="58" spans="1:16">
      <c r="A58" s="172" t="s">
        <v>41</v>
      </c>
      <c r="B58" s="172"/>
      <c r="C58" s="172"/>
      <c r="D58" s="172">
        <f>'将来負担比率（分子）の構造'!I$50</f>
        <v>7557</v>
      </c>
      <c r="E58" s="172"/>
      <c r="F58" s="172"/>
      <c r="G58" s="172">
        <f>'将来負担比率（分子）の構造'!J$50</f>
        <v>7292</v>
      </c>
      <c r="H58" s="172"/>
      <c r="I58" s="172"/>
      <c r="J58" s="172">
        <f>'将来負担比率（分子）の構造'!K$50</f>
        <v>5771</v>
      </c>
      <c r="K58" s="172"/>
      <c r="L58" s="172"/>
      <c r="M58" s="172">
        <f>'将来負担比率（分子）の構造'!L$50</f>
        <v>4932</v>
      </c>
      <c r="N58" s="172"/>
      <c r="O58" s="172"/>
      <c r="P58" s="172">
        <f>'将来負担比率（分子）の構造'!M$50</f>
        <v>5249</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3094</v>
      </c>
      <c r="C62" s="172"/>
      <c r="D62" s="172"/>
      <c r="E62" s="172">
        <f>'将来負担比率（分子）の構造'!J$45</f>
        <v>2777</v>
      </c>
      <c r="F62" s="172"/>
      <c r="G62" s="172"/>
      <c r="H62" s="172">
        <f>'将来負担比率（分子）の構造'!K$45</f>
        <v>2653</v>
      </c>
      <c r="I62" s="172"/>
      <c r="J62" s="172"/>
      <c r="K62" s="172">
        <f>'将来負担比率（分子）の構造'!L$45</f>
        <v>2566</v>
      </c>
      <c r="L62" s="172"/>
      <c r="M62" s="172"/>
      <c r="N62" s="172">
        <f>'将来負担比率（分子）の構造'!M$45</f>
        <v>2631</v>
      </c>
      <c r="O62" s="172"/>
      <c r="P62" s="172"/>
    </row>
    <row r="63" spans="1:16">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c r="A64" s="172" t="s">
        <v>33</v>
      </c>
      <c r="B64" s="172">
        <f>'将来負担比率（分子）の構造'!I$43</f>
        <v>1235</v>
      </c>
      <c r="C64" s="172"/>
      <c r="D64" s="172"/>
      <c r="E64" s="172">
        <f>'将来負担比率（分子）の構造'!J$43</f>
        <v>1217</v>
      </c>
      <c r="F64" s="172"/>
      <c r="G64" s="172"/>
      <c r="H64" s="172">
        <f>'将来負担比率（分子）の構造'!K$43</f>
        <v>1147</v>
      </c>
      <c r="I64" s="172"/>
      <c r="J64" s="172"/>
      <c r="K64" s="172">
        <f>'将来負担比率（分子）の構造'!L$43</f>
        <v>1029</v>
      </c>
      <c r="L64" s="172"/>
      <c r="M64" s="172"/>
      <c r="N64" s="172">
        <f>'将来負担比率（分子）の構造'!M$43</f>
        <v>931</v>
      </c>
      <c r="O64" s="172"/>
      <c r="P64" s="172"/>
    </row>
    <row r="65" spans="1:16">
      <c r="A65" s="172" t="s">
        <v>32</v>
      </c>
      <c r="B65" s="172">
        <f>'将来負担比率（分子）の構造'!I$42</f>
        <v>2318</v>
      </c>
      <c r="C65" s="172"/>
      <c r="D65" s="172"/>
      <c r="E65" s="172">
        <f>'将来負担比率（分子）の構造'!J$42</f>
        <v>2318</v>
      </c>
      <c r="F65" s="172"/>
      <c r="G65" s="172"/>
      <c r="H65" s="172">
        <f>'将来負担比率（分子）の構造'!K$42</f>
        <v>2318</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14790</v>
      </c>
      <c r="C66" s="172"/>
      <c r="D66" s="172"/>
      <c r="E66" s="172">
        <f>'将来負担比率（分子）の構造'!J$41</f>
        <v>16075</v>
      </c>
      <c r="F66" s="172"/>
      <c r="G66" s="172"/>
      <c r="H66" s="172">
        <f>'将来負担比率（分子）の構造'!K$41</f>
        <v>16818</v>
      </c>
      <c r="I66" s="172"/>
      <c r="J66" s="172"/>
      <c r="K66" s="172">
        <f>'将来負担比率（分子）の構造'!L$41</f>
        <v>18464</v>
      </c>
      <c r="L66" s="172"/>
      <c r="M66" s="172"/>
      <c r="N66" s="172">
        <f>'将来負担比率（分子）の構造'!M$41</f>
        <v>18071</v>
      </c>
      <c r="O66" s="172"/>
      <c r="P66" s="172"/>
    </row>
    <row r="67" spans="1:16">
      <c r="A67" s="172" t="s">
        <v>75</v>
      </c>
      <c r="B67" s="172" t="e">
        <f>NA()</f>
        <v>#N/A</v>
      </c>
      <c r="C67" s="172">
        <f>IF(ISNUMBER('将来負担比率（分子）の構造'!I$53), IF('将来負担比率（分子）の構造'!I$53 &lt; 0, 0, '将来負担比率（分子）の構造'!I$53), NA())</f>
        <v>502</v>
      </c>
      <c r="D67" s="172" t="e">
        <f>NA()</f>
        <v>#N/A</v>
      </c>
      <c r="E67" s="172" t="e">
        <f>NA()</f>
        <v>#N/A</v>
      </c>
      <c r="F67" s="172">
        <f>IF(ISNUMBER('将来負担比率（分子）の構造'!J$53), IF('将来負担比率（分子）の構造'!J$53 &lt; 0, 0, '将来負担比率（分子）の構造'!J$53), NA())</f>
        <v>851</v>
      </c>
      <c r="G67" s="172" t="e">
        <f>NA()</f>
        <v>#N/A</v>
      </c>
      <c r="H67" s="172" t="e">
        <f>NA()</f>
        <v>#N/A</v>
      </c>
      <c r="I67" s="172">
        <f>IF(ISNUMBER('将来負担比率（分子）の構造'!K$53), IF('将来負担比率（分子）の構造'!K$53 &lt; 0, 0, '将来負担比率（分子）の構造'!K$53), NA())</f>
        <v>2924</v>
      </c>
      <c r="J67" s="172" t="e">
        <f>NA()</f>
        <v>#N/A</v>
      </c>
      <c r="K67" s="172" t="e">
        <f>NA()</f>
        <v>#N/A</v>
      </c>
      <c r="L67" s="172">
        <f>IF(ISNUMBER('将来負担比率（分子）の構造'!L$53), IF('将来負担比率（分子）の構造'!L$53 &lt; 0, 0, '将来負担比率（分子）の構造'!L$53), NA())</f>
        <v>2018</v>
      </c>
      <c r="M67" s="172" t="e">
        <f>NA()</f>
        <v>#N/A</v>
      </c>
      <c r="N67" s="172" t="e">
        <f>NA()</f>
        <v>#N/A</v>
      </c>
      <c r="O67" s="172">
        <f>IF(ISNUMBER('将来負担比率（分子）の構造'!M$53), IF('将来負担比率（分子）の構造'!M$53 &lt; 0, 0, '将来負担比率（分子）の構造'!M$53), NA())</f>
        <v>1680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3461</v>
      </c>
      <c r="C72" s="176">
        <f>基金残高に係る経年分析!G55</f>
        <v>3366</v>
      </c>
      <c r="D72" s="176">
        <f>基金残高に係る経年分析!H55</f>
        <v>3371</v>
      </c>
    </row>
    <row r="73" spans="1:16">
      <c r="A73" s="175" t="s">
        <v>78</v>
      </c>
      <c r="B73" s="176">
        <f>基金残高に係る経年分析!F56</f>
        <v>522</v>
      </c>
      <c r="C73" s="176">
        <f>基金残高に係る経年分析!G56</f>
        <v>423</v>
      </c>
      <c r="D73" s="176">
        <f>基金残高に係る経年分析!H56</f>
        <v>730</v>
      </c>
    </row>
    <row r="74" spans="1:16">
      <c r="A74" s="175" t="s">
        <v>79</v>
      </c>
      <c r="B74" s="176">
        <f>基金残高に係る経年分析!F57</f>
        <v>3888</v>
      </c>
      <c r="C74" s="176">
        <f>基金残高に係る経年分析!G57</f>
        <v>3241</v>
      </c>
      <c r="D74" s="176">
        <f>基金残高に係る経年分析!H57</f>
        <v>3255</v>
      </c>
    </row>
  </sheetData>
  <sheetProtection algorithmName="SHA-512" hashValue="uRXYBcuwjh8rOK4QTiM6Y8M172OeZgTRuVj1uZz/EnQ1AxVYuMAagolAv59DA9GHVH3lD0O+QaTy6RkBn4GxlA==" saltValue="zU6Hf7G9nPR9qkTaFqzrM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213</v>
      </c>
      <c r="DI1" s="783"/>
      <c r="DJ1" s="783"/>
      <c r="DK1" s="783"/>
      <c r="DL1" s="783"/>
      <c r="DM1" s="783"/>
      <c r="DN1" s="784"/>
      <c r="DO1" s="212"/>
      <c r="DP1" s="782" t="s">
        <v>214</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724" t="s">
        <v>216</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217</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218</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c r="B4" s="724" t="s">
        <v>1</v>
      </c>
      <c r="C4" s="725"/>
      <c r="D4" s="725"/>
      <c r="E4" s="725"/>
      <c r="F4" s="725"/>
      <c r="G4" s="725"/>
      <c r="H4" s="725"/>
      <c r="I4" s="725"/>
      <c r="J4" s="725"/>
      <c r="K4" s="725"/>
      <c r="L4" s="725"/>
      <c r="M4" s="725"/>
      <c r="N4" s="725"/>
      <c r="O4" s="725"/>
      <c r="P4" s="725"/>
      <c r="Q4" s="726"/>
      <c r="R4" s="724" t="s">
        <v>219</v>
      </c>
      <c r="S4" s="725"/>
      <c r="T4" s="725"/>
      <c r="U4" s="725"/>
      <c r="V4" s="725"/>
      <c r="W4" s="725"/>
      <c r="X4" s="725"/>
      <c r="Y4" s="726"/>
      <c r="Z4" s="724" t="s">
        <v>220</v>
      </c>
      <c r="AA4" s="725"/>
      <c r="AB4" s="725"/>
      <c r="AC4" s="726"/>
      <c r="AD4" s="724" t="s">
        <v>221</v>
      </c>
      <c r="AE4" s="725"/>
      <c r="AF4" s="725"/>
      <c r="AG4" s="725"/>
      <c r="AH4" s="725"/>
      <c r="AI4" s="725"/>
      <c r="AJ4" s="725"/>
      <c r="AK4" s="726"/>
      <c r="AL4" s="724" t="s">
        <v>220</v>
      </c>
      <c r="AM4" s="725"/>
      <c r="AN4" s="725"/>
      <c r="AO4" s="726"/>
      <c r="AP4" s="785" t="s">
        <v>222</v>
      </c>
      <c r="AQ4" s="785"/>
      <c r="AR4" s="785"/>
      <c r="AS4" s="785"/>
      <c r="AT4" s="785"/>
      <c r="AU4" s="785"/>
      <c r="AV4" s="785"/>
      <c r="AW4" s="785"/>
      <c r="AX4" s="785"/>
      <c r="AY4" s="785"/>
      <c r="AZ4" s="785"/>
      <c r="BA4" s="785"/>
      <c r="BB4" s="785"/>
      <c r="BC4" s="785"/>
      <c r="BD4" s="785"/>
      <c r="BE4" s="785"/>
      <c r="BF4" s="785"/>
      <c r="BG4" s="785" t="s">
        <v>223</v>
      </c>
      <c r="BH4" s="785"/>
      <c r="BI4" s="785"/>
      <c r="BJ4" s="785"/>
      <c r="BK4" s="785"/>
      <c r="BL4" s="785"/>
      <c r="BM4" s="785"/>
      <c r="BN4" s="785"/>
      <c r="BO4" s="785" t="s">
        <v>220</v>
      </c>
      <c r="BP4" s="785"/>
      <c r="BQ4" s="785"/>
      <c r="BR4" s="785"/>
      <c r="BS4" s="785" t="s">
        <v>224</v>
      </c>
      <c r="BT4" s="785"/>
      <c r="BU4" s="785"/>
      <c r="BV4" s="785"/>
      <c r="BW4" s="785"/>
      <c r="BX4" s="785"/>
      <c r="BY4" s="785"/>
      <c r="BZ4" s="785"/>
      <c r="CA4" s="785"/>
      <c r="CB4" s="785"/>
      <c r="CD4" s="767" t="s">
        <v>225</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2" customFormat="1" ht="11.25" customHeight="1">
      <c r="B5" s="733" t="s">
        <v>226</v>
      </c>
      <c r="C5" s="734"/>
      <c r="D5" s="734"/>
      <c r="E5" s="734"/>
      <c r="F5" s="734"/>
      <c r="G5" s="734"/>
      <c r="H5" s="734"/>
      <c r="I5" s="734"/>
      <c r="J5" s="734"/>
      <c r="K5" s="734"/>
      <c r="L5" s="734"/>
      <c r="M5" s="734"/>
      <c r="N5" s="734"/>
      <c r="O5" s="734"/>
      <c r="P5" s="734"/>
      <c r="Q5" s="735"/>
      <c r="R5" s="718">
        <v>1930318</v>
      </c>
      <c r="S5" s="719"/>
      <c r="T5" s="719"/>
      <c r="U5" s="719"/>
      <c r="V5" s="719"/>
      <c r="W5" s="719"/>
      <c r="X5" s="719"/>
      <c r="Y5" s="762"/>
      <c r="Z5" s="780">
        <v>9</v>
      </c>
      <c r="AA5" s="780"/>
      <c r="AB5" s="780"/>
      <c r="AC5" s="780"/>
      <c r="AD5" s="781">
        <v>1911732</v>
      </c>
      <c r="AE5" s="781"/>
      <c r="AF5" s="781"/>
      <c r="AG5" s="781"/>
      <c r="AH5" s="781"/>
      <c r="AI5" s="781"/>
      <c r="AJ5" s="781"/>
      <c r="AK5" s="781"/>
      <c r="AL5" s="763">
        <v>19.399999999999999</v>
      </c>
      <c r="AM5" s="738"/>
      <c r="AN5" s="738"/>
      <c r="AO5" s="764"/>
      <c r="AP5" s="733" t="s">
        <v>227</v>
      </c>
      <c r="AQ5" s="734"/>
      <c r="AR5" s="734"/>
      <c r="AS5" s="734"/>
      <c r="AT5" s="734"/>
      <c r="AU5" s="734"/>
      <c r="AV5" s="734"/>
      <c r="AW5" s="734"/>
      <c r="AX5" s="734"/>
      <c r="AY5" s="734"/>
      <c r="AZ5" s="734"/>
      <c r="BA5" s="734"/>
      <c r="BB5" s="734"/>
      <c r="BC5" s="734"/>
      <c r="BD5" s="734"/>
      <c r="BE5" s="734"/>
      <c r="BF5" s="735"/>
      <c r="BG5" s="665">
        <v>1901284</v>
      </c>
      <c r="BH5" s="666"/>
      <c r="BI5" s="666"/>
      <c r="BJ5" s="666"/>
      <c r="BK5" s="666"/>
      <c r="BL5" s="666"/>
      <c r="BM5" s="666"/>
      <c r="BN5" s="667"/>
      <c r="BO5" s="692">
        <v>98.5</v>
      </c>
      <c r="BP5" s="692"/>
      <c r="BQ5" s="692"/>
      <c r="BR5" s="692"/>
      <c r="BS5" s="693">
        <v>21</v>
      </c>
      <c r="BT5" s="693"/>
      <c r="BU5" s="693"/>
      <c r="BV5" s="693"/>
      <c r="BW5" s="693"/>
      <c r="BX5" s="693"/>
      <c r="BY5" s="693"/>
      <c r="BZ5" s="693"/>
      <c r="CA5" s="693"/>
      <c r="CB5" s="751"/>
      <c r="CD5" s="767" t="s">
        <v>222</v>
      </c>
      <c r="CE5" s="768"/>
      <c r="CF5" s="768"/>
      <c r="CG5" s="768"/>
      <c r="CH5" s="768"/>
      <c r="CI5" s="768"/>
      <c r="CJ5" s="768"/>
      <c r="CK5" s="768"/>
      <c r="CL5" s="768"/>
      <c r="CM5" s="768"/>
      <c r="CN5" s="768"/>
      <c r="CO5" s="768"/>
      <c r="CP5" s="768"/>
      <c r="CQ5" s="769"/>
      <c r="CR5" s="767" t="s">
        <v>228</v>
      </c>
      <c r="CS5" s="768"/>
      <c r="CT5" s="768"/>
      <c r="CU5" s="768"/>
      <c r="CV5" s="768"/>
      <c r="CW5" s="768"/>
      <c r="CX5" s="768"/>
      <c r="CY5" s="769"/>
      <c r="CZ5" s="767" t="s">
        <v>220</v>
      </c>
      <c r="DA5" s="768"/>
      <c r="DB5" s="768"/>
      <c r="DC5" s="769"/>
      <c r="DD5" s="767" t="s">
        <v>229</v>
      </c>
      <c r="DE5" s="768"/>
      <c r="DF5" s="768"/>
      <c r="DG5" s="768"/>
      <c r="DH5" s="768"/>
      <c r="DI5" s="768"/>
      <c r="DJ5" s="768"/>
      <c r="DK5" s="768"/>
      <c r="DL5" s="768"/>
      <c r="DM5" s="768"/>
      <c r="DN5" s="768"/>
      <c r="DO5" s="768"/>
      <c r="DP5" s="769"/>
      <c r="DQ5" s="767" t="s">
        <v>230</v>
      </c>
      <c r="DR5" s="768"/>
      <c r="DS5" s="768"/>
      <c r="DT5" s="768"/>
      <c r="DU5" s="768"/>
      <c r="DV5" s="768"/>
      <c r="DW5" s="768"/>
      <c r="DX5" s="768"/>
      <c r="DY5" s="768"/>
      <c r="DZ5" s="768"/>
      <c r="EA5" s="768"/>
      <c r="EB5" s="768"/>
      <c r="EC5" s="769"/>
    </row>
    <row r="6" spans="2:143" ht="11.25" customHeight="1">
      <c r="B6" s="662" t="s">
        <v>231</v>
      </c>
      <c r="C6" s="663"/>
      <c r="D6" s="663"/>
      <c r="E6" s="663"/>
      <c r="F6" s="663"/>
      <c r="G6" s="663"/>
      <c r="H6" s="663"/>
      <c r="I6" s="663"/>
      <c r="J6" s="663"/>
      <c r="K6" s="663"/>
      <c r="L6" s="663"/>
      <c r="M6" s="663"/>
      <c r="N6" s="663"/>
      <c r="O6" s="663"/>
      <c r="P6" s="663"/>
      <c r="Q6" s="664"/>
      <c r="R6" s="665">
        <v>318447</v>
      </c>
      <c r="S6" s="666"/>
      <c r="T6" s="666"/>
      <c r="U6" s="666"/>
      <c r="V6" s="666"/>
      <c r="W6" s="666"/>
      <c r="X6" s="666"/>
      <c r="Y6" s="667"/>
      <c r="Z6" s="692">
        <v>1.5</v>
      </c>
      <c r="AA6" s="692"/>
      <c r="AB6" s="692"/>
      <c r="AC6" s="692"/>
      <c r="AD6" s="693">
        <v>318447</v>
      </c>
      <c r="AE6" s="693"/>
      <c r="AF6" s="693"/>
      <c r="AG6" s="693"/>
      <c r="AH6" s="693"/>
      <c r="AI6" s="693"/>
      <c r="AJ6" s="693"/>
      <c r="AK6" s="693"/>
      <c r="AL6" s="668">
        <v>3.2</v>
      </c>
      <c r="AM6" s="669"/>
      <c r="AN6" s="669"/>
      <c r="AO6" s="694"/>
      <c r="AP6" s="662" t="s">
        <v>232</v>
      </c>
      <c r="AQ6" s="663"/>
      <c r="AR6" s="663"/>
      <c r="AS6" s="663"/>
      <c r="AT6" s="663"/>
      <c r="AU6" s="663"/>
      <c r="AV6" s="663"/>
      <c r="AW6" s="663"/>
      <c r="AX6" s="663"/>
      <c r="AY6" s="663"/>
      <c r="AZ6" s="663"/>
      <c r="BA6" s="663"/>
      <c r="BB6" s="663"/>
      <c r="BC6" s="663"/>
      <c r="BD6" s="663"/>
      <c r="BE6" s="663"/>
      <c r="BF6" s="664"/>
      <c r="BG6" s="665">
        <v>1901284</v>
      </c>
      <c r="BH6" s="666"/>
      <c r="BI6" s="666"/>
      <c r="BJ6" s="666"/>
      <c r="BK6" s="666"/>
      <c r="BL6" s="666"/>
      <c r="BM6" s="666"/>
      <c r="BN6" s="667"/>
      <c r="BO6" s="692">
        <v>98.5</v>
      </c>
      <c r="BP6" s="692"/>
      <c r="BQ6" s="692"/>
      <c r="BR6" s="692"/>
      <c r="BS6" s="693">
        <v>21</v>
      </c>
      <c r="BT6" s="693"/>
      <c r="BU6" s="693"/>
      <c r="BV6" s="693"/>
      <c r="BW6" s="693"/>
      <c r="BX6" s="693"/>
      <c r="BY6" s="693"/>
      <c r="BZ6" s="693"/>
      <c r="CA6" s="693"/>
      <c r="CB6" s="751"/>
      <c r="CD6" s="721" t="s">
        <v>233</v>
      </c>
      <c r="CE6" s="722"/>
      <c r="CF6" s="722"/>
      <c r="CG6" s="722"/>
      <c r="CH6" s="722"/>
      <c r="CI6" s="722"/>
      <c r="CJ6" s="722"/>
      <c r="CK6" s="722"/>
      <c r="CL6" s="722"/>
      <c r="CM6" s="722"/>
      <c r="CN6" s="722"/>
      <c r="CO6" s="722"/>
      <c r="CP6" s="722"/>
      <c r="CQ6" s="723"/>
      <c r="CR6" s="665">
        <v>151945</v>
      </c>
      <c r="CS6" s="666"/>
      <c r="CT6" s="666"/>
      <c r="CU6" s="666"/>
      <c r="CV6" s="666"/>
      <c r="CW6" s="666"/>
      <c r="CX6" s="666"/>
      <c r="CY6" s="667"/>
      <c r="CZ6" s="763">
        <v>0.8</v>
      </c>
      <c r="DA6" s="738"/>
      <c r="DB6" s="738"/>
      <c r="DC6" s="766"/>
      <c r="DD6" s="671" t="s">
        <v>130</v>
      </c>
      <c r="DE6" s="666"/>
      <c r="DF6" s="666"/>
      <c r="DG6" s="666"/>
      <c r="DH6" s="666"/>
      <c r="DI6" s="666"/>
      <c r="DJ6" s="666"/>
      <c r="DK6" s="666"/>
      <c r="DL6" s="666"/>
      <c r="DM6" s="666"/>
      <c r="DN6" s="666"/>
      <c r="DO6" s="666"/>
      <c r="DP6" s="667"/>
      <c r="DQ6" s="671">
        <v>151945</v>
      </c>
      <c r="DR6" s="666"/>
      <c r="DS6" s="666"/>
      <c r="DT6" s="666"/>
      <c r="DU6" s="666"/>
      <c r="DV6" s="666"/>
      <c r="DW6" s="666"/>
      <c r="DX6" s="666"/>
      <c r="DY6" s="666"/>
      <c r="DZ6" s="666"/>
      <c r="EA6" s="666"/>
      <c r="EB6" s="666"/>
      <c r="EC6" s="709"/>
    </row>
    <row r="7" spans="2:143" ht="11.25" customHeight="1">
      <c r="B7" s="662" t="s">
        <v>234</v>
      </c>
      <c r="C7" s="663"/>
      <c r="D7" s="663"/>
      <c r="E7" s="663"/>
      <c r="F7" s="663"/>
      <c r="G7" s="663"/>
      <c r="H7" s="663"/>
      <c r="I7" s="663"/>
      <c r="J7" s="663"/>
      <c r="K7" s="663"/>
      <c r="L7" s="663"/>
      <c r="M7" s="663"/>
      <c r="N7" s="663"/>
      <c r="O7" s="663"/>
      <c r="P7" s="663"/>
      <c r="Q7" s="664"/>
      <c r="R7" s="665">
        <v>1183</v>
      </c>
      <c r="S7" s="666"/>
      <c r="T7" s="666"/>
      <c r="U7" s="666"/>
      <c r="V7" s="666"/>
      <c r="W7" s="666"/>
      <c r="X7" s="666"/>
      <c r="Y7" s="667"/>
      <c r="Z7" s="692">
        <v>0</v>
      </c>
      <c r="AA7" s="692"/>
      <c r="AB7" s="692"/>
      <c r="AC7" s="692"/>
      <c r="AD7" s="693">
        <v>1183</v>
      </c>
      <c r="AE7" s="693"/>
      <c r="AF7" s="693"/>
      <c r="AG7" s="693"/>
      <c r="AH7" s="693"/>
      <c r="AI7" s="693"/>
      <c r="AJ7" s="693"/>
      <c r="AK7" s="693"/>
      <c r="AL7" s="668">
        <v>0</v>
      </c>
      <c r="AM7" s="669"/>
      <c r="AN7" s="669"/>
      <c r="AO7" s="694"/>
      <c r="AP7" s="662" t="s">
        <v>235</v>
      </c>
      <c r="AQ7" s="663"/>
      <c r="AR7" s="663"/>
      <c r="AS7" s="663"/>
      <c r="AT7" s="663"/>
      <c r="AU7" s="663"/>
      <c r="AV7" s="663"/>
      <c r="AW7" s="663"/>
      <c r="AX7" s="663"/>
      <c r="AY7" s="663"/>
      <c r="AZ7" s="663"/>
      <c r="BA7" s="663"/>
      <c r="BB7" s="663"/>
      <c r="BC7" s="663"/>
      <c r="BD7" s="663"/>
      <c r="BE7" s="663"/>
      <c r="BF7" s="664"/>
      <c r="BG7" s="665">
        <v>767583</v>
      </c>
      <c r="BH7" s="666"/>
      <c r="BI7" s="666"/>
      <c r="BJ7" s="666"/>
      <c r="BK7" s="666"/>
      <c r="BL7" s="666"/>
      <c r="BM7" s="666"/>
      <c r="BN7" s="667"/>
      <c r="BO7" s="692">
        <v>39.799999999999997</v>
      </c>
      <c r="BP7" s="692"/>
      <c r="BQ7" s="692"/>
      <c r="BR7" s="692"/>
      <c r="BS7" s="693">
        <v>21</v>
      </c>
      <c r="BT7" s="693"/>
      <c r="BU7" s="693"/>
      <c r="BV7" s="693"/>
      <c r="BW7" s="693"/>
      <c r="BX7" s="693"/>
      <c r="BY7" s="693"/>
      <c r="BZ7" s="693"/>
      <c r="CA7" s="693"/>
      <c r="CB7" s="751"/>
      <c r="CD7" s="699" t="s">
        <v>236</v>
      </c>
      <c r="CE7" s="700"/>
      <c r="CF7" s="700"/>
      <c r="CG7" s="700"/>
      <c r="CH7" s="700"/>
      <c r="CI7" s="700"/>
      <c r="CJ7" s="700"/>
      <c r="CK7" s="700"/>
      <c r="CL7" s="700"/>
      <c r="CM7" s="700"/>
      <c r="CN7" s="700"/>
      <c r="CO7" s="700"/>
      <c r="CP7" s="700"/>
      <c r="CQ7" s="701"/>
      <c r="CR7" s="665">
        <v>3351630</v>
      </c>
      <c r="CS7" s="666"/>
      <c r="CT7" s="666"/>
      <c r="CU7" s="666"/>
      <c r="CV7" s="666"/>
      <c r="CW7" s="666"/>
      <c r="CX7" s="666"/>
      <c r="CY7" s="667"/>
      <c r="CZ7" s="692">
        <v>16.600000000000001</v>
      </c>
      <c r="DA7" s="692"/>
      <c r="DB7" s="692"/>
      <c r="DC7" s="692"/>
      <c r="DD7" s="671">
        <v>132792</v>
      </c>
      <c r="DE7" s="666"/>
      <c r="DF7" s="666"/>
      <c r="DG7" s="666"/>
      <c r="DH7" s="666"/>
      <c r="DI7" s="666"/>
      <c r="DJ7" s="666"/>
      <c r="DK7" s="666"/>
      <c r="DL7" s="666"/>
      <c r="DM7" s="666"/>
      <c r="DN7" s="666"/>
      <c r="DO7" s="666"/>
      <c r="DP7" s="667"/>
      <c r="DQ7" s="671">
        <v>2016668</v>
      </c>
      <c r="DR7" s="666"/>
      <c r="DS7" s="666"/>
      <c r="DT7" s="666"/>
      <c r="DU7" s="666"/>
      <c r="DV7" s="666"/>
      <c r="DW7" s="666"/>
      <c r="DX7" s="666"/>
      <c r="DY7" s="666"/>
      <c r="DZ7" s="666"/>
      <c r="EA7" s="666"/>
      <c r="EB7" s="666"/>
      <c r="EC7" s="709"/>
    </row>
    <row r="8" spans="2:143" ht="11.25" customHeight="1">
      <c r="B8" s="662" t="s">
        <v>237</v>
      </c>
      <c r="C8" s="663"/>
      <c r="D8" s="663"/>
      <c r="E8" s="663"/>
      <c r="F8" s="663"/>
      <c r="G8" s="663"/>
      <c r="H8" s="663"/>
      <c r="I8" s="663"/>
      <c r="J8" s="663"/>
      <c r="K8" s="663"/>
      <c r="L8" s="663"/>
      <c r="M8" s="663"/>
      <c r="N8" s="663"/>
      <c r="O8" s="663"/>
      <c r="P8" s="663"/>
      <c r="Q8" s="664"/>
      <c r="R8" s="665">
        <v>7272</v>
      </c>
      <c r="S8" s="666"/>
      <c r="T8" s="666"/>
      <c r="U8" s="666"/>
      <c r="V8" s="666"/>
      <c r="W8" s="666"/>
      <c r="X8" s="666"/>
      <c r="Y8" s="667"/>
      <c r="Z8" s="692">
        <v>0</v>
      </c>
      <c r="AA8" s="692"/>
      <c r="AB8" s="692"/>
      <c r="AC8" s="692"/>
      <c r="AD8" s="693">
        <v>7272</v>
      </c>
      <c r="AE8" s="693"/>
      <c r="AF8" s="693"/>
      <c r="AG8" s="693"/>
      <c r="AH8" s="693"/>
      <c r="AI8" s="693"/>
      <c r="AJ8" s="693"/>
      <c r="AK8" s="693"/>
      <c r="AL8" s="668">
        <v>0.1</v>
      </c>
      <c r="AM8" s="669"/>
      <c r="AN8" s="669"/>
      <c r="AO8" s="694"/>
      <c r="AP8" s="662" t="s">
        <v>238</v>
      </c>
      <c r="AQ8" s="663"/>
      <c r="AR8" s="663"/>
      <c r="AS8" s="663"/>
      <c r="AT8" s="663"/>
      <c r="AU8" s="663"/>
      <c r="AV8" s="663"/>
      <c r="AW8" s="663"/>
      <c r="AX8" s="663"/>
      <c r="AY8" s="663"/>
      <c r="AZ8" s="663"/>
      <c r="BA8" s="663"/>
      <c r="BB8" s="663"/>
      <c r="BC8" s="663"/>
      <c r="BD8" s="663"/>
      <c r="BE8" s="663"/>
      <c r="BF8" s="664"/>
      <c r="BG8" s="665">
        <v>31110</v>
      </c>
      <c r="BH8" s="666"/>
      <c r="BI8" s="666"/>
      <c r="BJ8" s="666"/>
      <c r="BK8" s="666"/>
      <c r="BL8" s="666"/>
      <c r="BM8" s="666"/>
      <c r="BN8" s="667"/>
      <c r="BO8" s="692">
        <v>1.6</v>
      </c>
      <c r="BP8" s="692"/>
      <c r="BQ8" s="692"/>
      <c r="BR8" s="692"/>
      <c r="BS8" s="693" t="s">
        <v>130</v>
      </c>
      <c r="BT8" s="693"/>
      <c r="BU8" s="693"/>
      <c r="BV8" s="693"/>
      <c r="BW8" s="693"/>
      <c r="BX8" s="693"/>
      <c r="BY8" s="693"/>
      <c r="BZ8" s="693"/>
      <c r="CA8" s="693"/>
      <c r="CB8" s="751"/>
      <c r="CD8" s="699" t="s">
        <v>239</v>
      </c>
      <c r="CE8" s="700"/>
      <c r="CF8" s="700"/>
      <c r="CG8" s="700"/>
      <c r="CH8" s="700"/>
      <c r="CI8" s="700"/>
      <c r="CJ8" s="700"/>
      <c r="CK8" s="700"/>
      <c r="CL8" s="700"/>
      <c r="CM8" s="700"/>
      <c r="CN8" s="700"/>
      <c r="CO8" s="700"/>
      <c r="CP8" s="700"/>
      <c r="CQ8" s="701"/>
      <c r="CR8" s="665">
        <v>5330386</v>
      </c>
      <c r="CS8" s="666"/>
      <c r="CT8" s="666"/>
      <c r="CU8" s="666"/>
      <c r="CV8" s="666"/>
      <c r="CW8" s="666"/>
      <c r="CX8" s="666"/>
      <c r="CY8" s="667"/>
      <c r="CZ8" s="692">
        <v>26.4</v>
      </c>
      <c r="DA8" s="692"/>
      <c r="DB8" s="692"/>
      <c r="DC8" s="692"/>
      <c r="DD8" s="671">
        <v>5753</v>
      </c>
      <c r="DE8" s="666"/>
      <c r="DF8" s="666"/>
      <c r="DG8" s="666"/>
      <c r="DH8" s="666"/>
      <c r="DI8" s="666"/>
      <c r="DJ8" s="666"/>
      <c r="DK8" s="666"/>
      <c r="DL8" s="666"/>
      <c r="DM8" s="666"/>
      <c r="DN8" s="666"/>
      <c r="DO8" s="666"/>
      <c r="DP8" s="667"/>
      <c r="DQ8" s="671">
        <v>2752310</v>
      </c>
      <c r="DR8" s="666"/>
      <c r="DS8" s="666"/>
      <c r="DT8" s="666"/>
      <c r="DU8" s="666"/>
      <c r="DV8" s="666"/>
      <c r="DW8" s="666"/>
      <c r="DX8" s="666"/>
      <c r="DY8" s="666"/>
      <c r="DZ8" s="666"/>
      <c r="EA8" s="666"/>
      <c r="EB8" s="666"/>
      <c r="EC8" s="709"/>
    </row>
    <row r="9" spans="2:143" ht="11.25" customHeight="1">
      <c r="B9" s="662" t="s">
        <v>240</v>
      </c>
      <c r="C9" s="663"/>
      <c r="D9" s="663"/>
      <c r="E9" s="663"/>
      <c r="F9" s="663"/>
      <c r="G9" s="663"/>
      <c r="H9" s="663"/>
      <c r="I9" s="663"/>
      <c r="J9" s="663"/>
      <c r="K9" s="663"/>
      <c r="L9" s="663"/>
      <c r="M9" s="663"/>
      <c r="N9" s="663"/>
      <c r="O9" s="663"/>
      <c r="P9" s="663"/>
      <c r="Q9" s="664"/>
      <c r="R9" s="665">
        <v>7727</v>
      </c>
      <c r="S9" s="666"/>
      <c r="T9" s="666"/>
      <c r="U9" s="666"/>
      <c r="V9" s="666"/>
      <c r="W9" s="666"/>
      <c r="X9" s="666"/>
      <c r="Y9" s="667"/>
      <c r="Z9" s="692">
        <v>0</v>
      </c>
      <c r="AA9" s="692"/>
      <c r="AB9" s="692"/>
      <c r="AC9" s="692"/>
      <c r="AD9" s="693">
        <v>7727</v>
      </c>
      <c r="AE9" s="693"/>
      <c r="AF9" s="693"/>
      <c r="AG9" s="693"/>
      <c r="AH9" s="693"/>
      <c r="AI9" s="693"/>
      <c r="AJ9" s="693"/>
      <c r="AK9" s="693"/>
      <c r="AL9" s="668">
        <v>0.1</v>
      </c>
      <c r="AM9" s="669"/>
      <c r="AN9" s="669"/>
      <c r="AO9" s="694"/>
      <c r="AP9" s="662" t="s">
        <v>241</v>
      </c>
      <c r="AQ9" s="663"/>
      <c r="AR9" s="663"/>
      <c r="AS9" s="663"/>
      <c r="AT9" s="663"/>
      <c r="AU9" s="663"/>
      <c r="AV9" s="663"/>
      <c r="AW9" s="663"/>
      <c r="AX9" s="663"/>
      <c r="AY9" s="663"/>
      <c r="AZ9" s="663"/>
      <c r="BA9" s="663"/>
      <c r="BB9" s="663"/>
      <c r="BC9" s="663"/>
      <c r="BD9" s="663"/>
      <c r="BE9" s="663"/>
      <c r="BF9" s="664"/>
      <c r="BG9" s="665">
        <v>606294</v>
      </c>
      <c r="BH9" s="666"/>
      <c r="BI9" s="666"/>
      <c r="BJ9" s="666"/>
      <c r="BK9" s="666"/>
      <c r="BL9" s="666"/>
      <c r="BM9" s="666"/>
      <c r="BN9" s="667"/>
      <c r="BO9" s="692">
        <v>31.4</v>
      </c>
      <c r="BP9" s="692"/>
      <c r="BQ9" s="692"/>
      <c r="BR9" s="692"/>
      <c r="BS9" s="693" t="s">
        <v>130</v>
      </c>
      <c r="BT9" s="693"/>
      <c r="BU9" s="693"/>
      <c r="BV9" s="693"/>
      <c r="BW9" s="693"/>
      <c r="BX9" s="693"/>
      <c r="BY9" s="693"/>
      <c r="BZ9" s="693"/>
      <c r="CA9" s="693"/>
      <c r="CB9" s="751"/>
      <c r="CD9" s="699" t="s">
        <v>242</v>
      </c>
      <c r="CE9" s="700"/>
      <c r="CF9" s="700"/>
      <c r="CG9" s="700"/>
      <c r="CH9" s="700"/>
      <c r="CI9" s="700"/>
      <c r="CJ9" s="700"/>
      <c r="CK9" s="700"/>
      <c r="CL9" s="700"/>
      <c r="CM9" s="700"/>
      <c r="CN9" s="700"/>
      <c r="CO9" s="700"/>
      <c r="CP9" s="700"/>
      <c r="CQ9" s="701"/>
      <c r="CR9" s="665">
        <v>1212048</v>
      </c>
      <c r="CS9" s="666"/>
      <c r="CT9" s="666"/>
      <c r="CU9" s="666"/>
      <c r="CV9" s="666"/>
      <c r="CW9" s="666"/>
      <c r="CX9" s="666"/>
      <c r="CY9" s="667"/>
      <c r="CZ9" s="692">
        <v>6</v>
      </c>
      <c r="DA9" s="692"/>
      <c r="DB9" s="692"/>
      <c r="DC9" s="692"/>
      <c r="DD9" s="671">
        <v>83172</v>
      </c>
      <c r="DE9" s="666"/>
      <c r="DF9" s="666"/>
      <c r="DG9" s="666"/>
      <c r="DH9" s="666"/>
      <c r="DI9" s="666"/>
      <c r="DJ9" s="666"/>
      <c r="DK9" s="666"/>
      <c r="DL9" s="666"/>
      <c r="DM9" s="666"/>
      <c r="DN9" s="666"/>
      <c r="DO9" s="666"/>
      <c r="DP9" s="667"/>
      <c r="DQ9" s="671">
        <v>730713</v>
      </c>
      <c r="DR9" s="666"/>
      <c r="DS9" s="666"/>
      <c r="DT9" s="666"/>
      <c r="DU9" s="666"/>
      <c r="DV9" s="666"/>
      <c r="DW9" s="666"/>
      <c r="DX9" s="666"/>
      <c r="DY9" s="666"/>
      <c r="DZ9" s="666"/>
      <c r="EA9" s="666"/>
      <c r="EB9" s="666"/>
      <c r="EC9" s="709"/>
    </row>
    <row r="10" spans="2:143" ht="11.25" customHeight="1">
      <c r="B10" s="662" t="s">
        <v>243</v>
      </c>
      <c r="C10" s="663"/>
      <c r="D10" s="663"/>
      <c r="E10" s="663"/>
      <c r="F10" s="663"/>
      <c r="G10" s="663"/>
      <c r="H10" s="663"/>
      <c r="I10" s="663"/>
      <c r="J10" s="663"/>
      <c r="K10" s="663"/>
      <c r="L10" s="663"/>
      <c r="M10" s="663"/>
      <c r="N10" s="663"/>
      <c r="O10" s="663"/>
      <c r="P10" s="663"/>
      <c r="Q10" s="664"/>
      <c r="R10" s="665" t="s">
        <v>130</v>
      </c>
      <c r="S10" s="666"/>
      <c r="T10" s="666"/>
      <c r="U10" s="666"/>
      <c r="V10" s="666"/>
      <c r="W10" s="666"/>
      <c r="X10" s="666"/>
      <c r="Y10" s="667"/>
      <c r="Z10" s="692" t="s">
        <v>130</v>
      </c>
      <c r="AA10" s="692"/>
      <c r="AB10" s="692"/>
      <c r="AC10" s="692"/>
      <c r="AD10" s="693" t="s">
        <v>130</v>
      </c>
      <c r="AE10" s="693"/>
      <c r="AF10" s="693"/>
      <c r="AG10" s="693"/>
      <c r="AH10" s="693"/>
      <c r="AI10" s="693"/>
      <c r="AJ10" s="693"/>
      <c r="AK10" s="693"/>
      <c r="AL10" s="668" t="s">
        <v>130</v>
      </c>
      <c r="AM10" s="669"/>
      <c r="AN10" s="669"/>
      <c r="AO10" s="694"/>
      <c r="AP10" s="662" t="s">
        <v>244</v>
      </c>
      <c r="AQ10" s="663"/>
      <c r="AR10" s="663"/>
      <c r="AS10" s="663"/>
      <c r="AT10" s="663"/>
      <c r="AU10" s="663"/>
      <c r="AV10" s="663"/>
      <c r="AW10" s="663"/>
      <c r="AX10" s="663"/>
      <c r="AY10" s="663"/>
      <c r="AZ10" s="663"/>
      <c r="BA10" s="663"/>
      <c r="BB10" s="663"/>
      <c r="BC10" s="663"/>
      <c r="BD10" s="663"/>
      <c r="BE10" s="663"/>
      <c r="BF10" s="664"/>
      <c r="BG10" s="665">
        <v>59441</v>
      </c>
      <c r="BH10" s="666"/>
      <c r="BI10" s="666"/>
      <c r="BJ10" s="666"/>
      <c r="BK10" s="666"/>
      <c r="BL10" s="666"/>
      <c r="BM10" s="666"/>
      <c r="BN10" s="667"/>
      <c r="BO10" s="692">
        <v>3.1</v>
      </c>
      <c r="BP10" s="692"/>
      <c r="BQ10" s="692"/>
      <c r="BR10" s="692"/>
      <c r="BS10" s="693" t="s">
        <v>130</v>
      </c>
      <c r="BT10" s="693"/>
      <c r="BU10" s="693"/>
      <c r="BV10" s="693"/>
      <c r="BW10" s="693"/>
      <c r="BX10" s="693"/>
      <c r="BY10" s="693"/>
      <c r="BZ10" s="693"/>
      <c r="CA10" s="693"/>
      <c r="CB10" s="751"/>
      <c r="CD10" s="699" t="s">
        <v>245</v>
      </c>
      <c r="CE10" s="700"/>
      <c r="CF10" s="700"/>
      <c r="CG10" s="700"/>
      <c r="CH10" s="700"/>
      <c r="CI10" s="700"/>
      <c r="CJ10" s="700"/>
      <c r="CK10" s="700"/>
      <c r="CL10" s="700"/>
      <c r="CM10" s="700"/>
      <c r="CN10" s="700"/>
      <c r="CO10" s="700"/>
      <c r="CP10" s="700"/>
      <c r="CQ10" s="701"/>
      <c r="CR10" s="665">
        <v>10197</v>
      </c>
      <c r="CS10" s="666"/>
      <c r="CT10" s="666"/>
      <c r="CU10" s="666"/>
      <c r="CV10" s="666"/>
      <c r="CW10" s="666"/>
      <c r="CX10" s="666"/>
      <c r="CY10" s="667"/>
      <c r="CZ10" s="692">
        <v>0.1</v>
      </c>
      <c r="DA10" s="692"/>
      <c r="DB10" s="692"/>
      <c r="DC10" s="692"/>
      <c r="DD10" s="671" t="s">
        <v>130</v>
      </c>
      <c r="DE10" s="666"/>
      <c r="DF10" s="666"/>
      <c r="DG10" s="666"/>
      <c r="DH10" s="666"/>
      <c r="DI10" s="666"/>
      <c r="DJ10" s="666"/>
      <c r="DK10" s="666"/>
      <c r="DL10" s="666"/>
      <c r="DM10" s="666"/>
      <c r="DN10" s="666"/>
      <c r="DO10" s="666"/>
      <c r="DP10" s="667"/>
      <c r="DQ10" s="671">
        <v>7805</v>
      </c>
      <c r="DR10" s="666"/>
      <c r="DS10" s="666"/>
      <c r="DT10" s="666"/>
      <c r="DU10" s="666"/>
      <c r="DV10" s="666"/>
      <c r="DW10" s="666"/>
      <c r="DX10" s="666"/>
      <c r="DY10" s="666"/>
      <c r="DZ10" s="666"/>
      <c r="EA10" s="666"/>
      <c r="EB10" s="666"/>
      <c r="EC10" s="709"/>
    </row>
    <row r="11" spans="2:143" ht="11.25" customHeight="1">
      <c r="B11" s="662" t="s">
        <v>246</v>
      </c>
      <c r="C11" s="663"/>
      <c r="D11" s="663"/>
      <c r="E11" s="663"/>
      <c r="F11" s="663"/>
      <c r="G11" s="663"/>
      <c r="H11" s="663"/>
      <c r="I11" s="663"/>
      <c r="J11" s="663"/>
      <c r="K11" s="663"/>
      <c r="L11" s="663"/>
      <c r="M11" s="663"/>
      <c r="N11" s="663"/>
      <c r="O11" s="663"/>
      <c r="P11" s="663"/>
      <c r="Q11" s="664"/>
      <c r="R11" s="665">
        <v>511368</v>
      </c>
      <c r="S11" s="666"/>
      <c r="T11" s="666"/>
      <c r="U11" s="666"/>
      <c r="V11" s="666"/>
      <c r="W11" s="666"/>
      <c r="X11" s="666"/>
      <c r="Y11" s="667"/>
      <c r="Z11" s="668">
        <v>2.4</v>
      </c>
      <c r="AA11" s="669"/>
      <c r="AB11" s="669"/>
      <c r="AC11" s="670"/>
      <c r="AD11" s="671">
        <v>511368</v>
      </c>
      <c r="AE11" s="666"/>
      <c r="AF11" s="666"/>
      <c r="AG11" s="666"/>
      <c r="AH11" s="666"/>
      <c r="AI11" s="666"/>
      <c r="AJ11" s="666"/>
      <c r="AK11" s="667"/>
      <c r="AL11" s="668">
        <v>5.2</v>
      </c>
      <c r="AM11" s="669"/>
      <c r="AN11" s="669"/>
      <c r="AO11" s="694"/>
      <c r="AP11" s="662" t="s">
        <v>247</v>
      </c>
      <c r="AQ11" s="663"/>
      <c r="AR11" s="663"/>
      <c r="AS11" s="663"/>
      <c r="AT11" s="663"/>
      <c r="AU11" s="663"/>
      <c r="AV11" s="663"/>
      <c r="AW11" s="663"/>
      <c r="AX11" s="663"/>
      <c r="AY11" s="663"/>
      <c r="AZ11" s="663"/>
      <c r="BA11" s="663"/>
      <c r="BB11" s="663"/>
      <c r="BC11" s="663"/>
      <c r="BD11" s="663"/>
      <c r="BE11" s="663"/>
      <c r="BF11" s="664"/>
      <c r="BG11" s="665">
        <v>70738</v>
      </c>
      <c r="BH11" s="666"/>
      <c r="BI11" s="666"/>
      <c r="BJ11" s="666"/>
      <c r="BK11" s="666"/>
      <c r="BL11" s="666"/>
      <c r="BM11" s="666"/>
      <c r="BN11" s="667"/>
      <c r="BO11" s="692">
        <v>3.7</v>
      </c>
      <c r="BP11" s="692"/>
      <c r="BQ11" s="692"/>
      <c r="BR11" s="692"/>
      <c r="BS11" s="693">
        <v>21</v>
      </c>
      <c r="BT11" s="693"/>
      <c r="BU11" s="693"/>
      <c r="BV11" s="693"/>
      <c r="BW11" s="693"/>
      <c r="BX11" s="693"/>
      <c r="BY11" s="693"/>
      <c r="BZ11" s="693"/>
      <c r="CA11" s="693"/>
      <c r="CB11" s="751"/>
      <c r="CD11" s="699" t="s">
        <v>248</v>
      </c>
      <c r="CE11" s="700"/>
      <c r="CF11" s="700"/>
      <c r="CG11" s="700"/>
      <c r="CH11" s="700"/>
      <c r="CI11" s="700"/>
      <c r="CJ11" s="700"/>
      <c r="CK11" s="700"/>
      <c r="CL11" s="700"/>
      <c r="CM11" s="700"/>
      <c r="CN11" s="700"/>
      <c r="CO11" s="700"/>
      <c r="CP11" s="700"/>
      <c r="CQ11" s="701"/>
      <c r="CR11" s="665">
        <v>2533260</v>
      </c>
      <c r="CS11" s="666"/>
      <c r="CT11" s="666"/>
      <c r="CU11" s="666"/>
      <c r="CV11" s="666"/>
      <c r="CW11" s="666"/>
      <c r="CX11" s="666"/>
      <c r="CY11" s="667"/>
      <c r="CZ11" s="692">
        <v>12.6</v>
      </c>
      <c r="DA11" s="692"/>
      <c r="DB11" s="692"/>
      <c r="DC11" s="692"/>
      <c r="DD11" s="671">
        <v>1000982</v>
      </c>
      <c r="DE11" s="666"/>
      <c r="DF11" s="666"/>
      <c r="DG11" s="666"/>
      <c r="DH11" s="666"/>
      <c r="DI11" s="666"/>
      <c r="DJ11" s="666"/>
      <c r="DK11" s="666"/>
      <c r="DL11" s="666"/>
      <c r="DM11" s="666"/>
      <c r="DN11" s="666"/>
      <c r="DO11" s="666"/>
      <c r="DP11" s="667"/>
      <c r="DQ11" s="671">
        <v>984181</v>
      </c>
      <c r="DR11" s="666"/>
      <c r="DS11" s="666"/>
      <c r="DT11" s="666"/>
      <c r="DU11" s="666"/>
      <c r="DV11" s="666"/>
      <c r="DW11" s="666"/>
      <c r="DX11" s="666"/>
      <c r="DY11" s="666"/>
      <c r="DZ11" s="666"/>
      <c r="EA11" s="666"/>
      <c r="EB11" s="666"/>
      <c r="EC11" s="709"/>
    </row>
    <row r="12" spans="2:143" ht="11.25" customHeight="1">
      <c r="B12" s="662" t="s">
        <v>249</v>
      </c>
      <c r="C12" s="663"/>
      <c r="D12" s="663"/>
      <c r="E12" s="663"/>
      <c r="F12" s="663"/>
      <c r="G12" s="663"/>
      <c r="H12" s="663"/>
      <c r="I12" s="663"/>
      <c r="J12" s="663"/>
      <c r="K12" s="663"/>
      <c r="L12" s="663"/>
      <c r="M12" s="663"/>
      <c r="N12" s="663"/>
      <c r="O12" s="663"/>
      <c r="P12" s="663"/>
      <c r="Q12" s="664"/>
      <c r="R12" s="665">
        <v>7597</v>
      </c>
      <c r="S12" s="666"/>
      <c r="T12" s="666"/>
      <c r="U12" s="666"/>
      <c r="V12" s="666"/>
      <c r="W12" s="666"/>
      <c r="X12" s="666"/>
      <c r="Y12" s="667"/>
      <c r="Z12" s="692">
        <v>0</v>
      </c>
      <c r="AA12" s="692"/>
      <c r="AB12" s="692"/>
      <c r="AC12" s="692"/>
      <c r="AD12" s="693">
        <v>7597</v>
      </c>
      <c r="AE12" s="693"/>
      <c r="AF12" s="693"/>
      <c r="AG12" s="693"/>
      <c r="AH12" s="693"/>
      <c r="AI12" s="693"/>
      <c r="AJ12" s="693"/>
      <c r="AK12" s="693"/>
      <c r="AL12" s="668">
        <v>0.1</v>
      </c>
      <c r="AM12" s="669"/>
      <c r="AN12" s="669"/>
      <c r="AO12" s="694"/>
      <c r="AP12" s="662" t="s">
        <v>250</v>
      </c>
      <c r="AQ12" s="663"/>
      <c r="AR12" s="663"/>
      <c r="AS12" s="663"/>
      <c r="AT12" s="663"/>
      <c r="AU12" s="663"/>
      <c r="AV12" s="663"/>
      <c r="AW12" s="663"/>
      <c r="AX12" s="663"/>
      <c r="AY12" s="663"/>
      <c r="AZ12" s="663"/>
      <c r="BA12" s="663"/>
      <c r="BB12" s="663"/>
      <c r="BC12" s="663"/>
      <c r="BD12" s="663"/>
      <c r="BE12" s="663"/>
      <c r="BF12" s="664"/>
      <c r="BG12" s="665">
        <v>886135</v>
      </c>
      <c r="BH12" s="666"/>
      <c r="BI12" s="666"/>
      <c r="BJ12" s="666"/>
      <c r="BK12" s="666"/>
      <c r="BL12" s="666"/>
      <c r="BM12" s="666"/>
      <c r="BN12" s="667"/>
      <c r="BO12" s="692">
        <v>45.9</v>
      </c>
      <c r="BP12" s="692"/>
      <c r="BQ12" s="692"/>
      <c r="BR12" s="692"/>
      <c r="BS12" s="693" t="s">
        <v>130</v>
      </c>
      <c r="BT12" s="693"/>
      <c r="BU12" s="693"/>
      <c r="BV12" s="693"/>
      <c r="BW12" s="693"/>
      <c r="BX12" s="693"/>
      <c r="BY12" s="693"/>
      <c r="BZ12" s="693"/>
      <c r="CA12" s="693"/>
      <c r="CB12" s="751"/>
      <c r="CD12" s="699" t="s">
        <v>251</v>
      </c>
      <c r="CE12" s="700"/>
      <c r="CF12" s="700"/>
      <c r="CG12" s="700"/>
      <c r="CH12" s="700"/>
      <c r="CI12" s="700"/>
      <c r="CJ12" s="700"/>
      <c r="CK12" s="700"/>
      <c r="CL12" s="700"/>
      <c r="CM12" s="700"/>
      <c r="CN12" s="700"/>
      <c r="CO12" s="700"/>
      <c r="CP12" s="700"/>
      <c r="CQ12" s="701"/>
      <c r="CR12" s="665">
        <v>697447</v>
      </c>
      <c r="CS12" s="666"/>
      <c r="CT12" s="666"/>
      <c r="CU12" s="666"/>
      <c r="CV12" s="666"/>
      <c r="CW12" s="666"/>
      <c r="CX12" s="666"/>
      <c r="CY12" s="667"/>
      <c r="CZ12" s="692">
        <v>3.5</v>
      </c>
      <c r="DA12" s="692"/>
      <c r="DB12" s="692"/>
      <c r="DC12" s="692"/>
      <c r="DD12" s="671">
        <v>48316</v>
      </c>
      <c r="DE12" s="666"/>
      <c r="DF12" s="666"/>
      <c r="DG12" s="666"/>
      <c r="DH12" s="666"/>
      <c r="DI12" s="666"/>
      <c r="DJ12" s="666"/>
      <c r="DK12" s="666"/>
      <c r="DL12" s="666"/>
      <c r="DM12" s="666"/>
      <c r="DN12" s="666"/>
      <c r="DO12" s="666"/>
      <c r="DP12" s="667"/>
      <c r="DQ12" s="671">
        <v>522980</v>
      </c>
      <c r="DR12" s="666"/>
      <c r="DS12" s="666"/>
      <c r="DT12" s="666"/>
      <c r="DU12" s="666"/>
      <c r="DV12" s="666"/>
      <c r="DW12" s="666"/>
      <c r="DX12" s="666"/>
      <c r="DY12" s="666"/>
      <c r="DZ12" s="666"/>
      <c r="EA12" s="666"/>
      <c r="EB12" s="666"/>
      <c r="EC12" s="709"/>
    </row>
    <row r="13" spans="2:143" ht="11.25" customHeight="1">
      <c r="B13" s="662" t="s">
        <v>252</v>
      </c>
      <c r="C13" s="663"/>
      <c r="D13" s="663"/>
      <c r="E13" s="663"/>
      <c r="F13" s="663"/>
      <c r="G13" s="663"/>
      <c r="H13" s="663"/>
      <c r="I13" s="663"/>
      <c r="J13" s="663"/>
      <c r="K13" s="663"/>
      <c r="L13" s="663"/>
      <c r="M13" s="663"/>
      <c r="N13" s="663"/>
      <c r="O13" s="663"/>
      <c r="P13" s="663"/>
      <c r="Q13" s="664"/>
      <c r="R13" s="665" t="s">
        <v>130</v>
      </c>
      <c r="S13" s="666"/>
      <c r="T13" s="666"/>
      <c r="U13" s="666"/>
      <c r="V13" s="666"/>
      <c r="W13" s="666"/>
      <c r="X13" s="666"/>
      <c r="Y13" s="667"/>
      <c r="Z13" s="692" t="s">
        <v>130</v>
      </c>
      <c r="AA13" s="692"/>
      <c r="AB13" s="692"/>
      <c r="AC13" s="692"/>
      <c r="AD13" s="693" t="s">
        <v>130</v>
      </c>
      <c r="AE13" s="693"/>
      <c r="AF13" s="693"/>
      <c r="AG13" s="693"/>
      <c r="AH13" s="693"/>
      <c r="AI13" s="693"/>
      <c r="AJ13" s="693"/>
      <c r="AK13" s="693"/>
      <c r="AL13" s="668" t="s">
        <v>130</v>
      </c>
      <c r="AM13" s="669"/>
      <c r="AN13" s="669"/>
      <c r="AO13" s="694"/>
      <c r="AP13" s="662" t="s">
        <v>253</v>
      </c>
      <c r="AQ13" s="663"/>
      <c r="AR13" s="663"/>
      <c r="AS13" s="663"/>
      <c r="AT13" s="663"/>
      <c r="AU13" s="663"/>
      <c r="AV13" s="663"/>
      <c r="AW13" s="663"/>
      <c r="AX13" s="663"/>
      <c r="AY13" s="663"/>
      <c r="AZ13" s="663"/>
      <c r="BA13" s="663"/>
      <c r="BB13" s="663"/>
      <c r="BC13" s="663"/>
      <c r="BD13" s="663"/>
      <c r="BE13" s="663"/>
      <c r="BF13" s="664"/>
      <c r="BG13" s="665">
        <v>873714</v>
      </c>
      <c r="BH13" s="666"/>
      <c r="BI13" s="666"/>
      <c r="BJ13" s="666"/>
      <c r="BK13" s="666"/>
      <c r="BL13" s="666"/>
      <c r="BM13" s="666"/>
      <c r="BN13" s="667"/>
      <c r="BO13" s="692">
        <v>45.3</v>
      </c>
      <c r="BP13" s="692"/>
      <c r="BQ13" s="692"/>
      <c r="BR13" s="692"/>
      <c r="BS13" s="693" t="s">
        <v>130</v>
      </c>
      <c r="BT13" s="693"/>
      <c r="BU13" s="693"/>
      <c r="BV13" s="693"/>
      <c r="BW13" s="693"/>
      <c r="BX13" s="693"/>
      <c r="BY13" s="693"/>
      <c r="BZ13" s="693"/>
      <c r="CA13" s="693"/>
      <c r="CB13" s="751"/>
      <c r="CD13" s="699" t="s">
        <v>254</v>
      </c>
      <c r="CE13" s="700"/>
      <c r="CF13" s="700"/>
      <c r="CG13" s="700"/>
      <c r="CH13" s="700"/>
      <c r="CI13" s="700"/>
      <c r="CJ13" s="700"/>
      <c r="CK13" s="700"/>
      <c r="CL13" s="700"/>
      <c r="CM13" s="700"/>
      <c r="CN13" s="700"/>
      <c r="CO13" s="700"/>
      <c r="CP13" s="700"/>
      <c r="CQ13" s="701"/>
      <c r="CR13" s="665">
        <v>1392547</v>
      </c>
      <c r="CS13" s="666"/>
      <c r="CT13" s="666"/>
      <c r="CU13" s="666"/>
      <c r="CV13" s="666"/>
      <c r="CW13" s="666"/>
      <c r="CX13" s="666"/>
      <c r="CY13" s="667"/>
      <c r="CZ13" s="692">
        <v>6.9</v>
      </c>
      <c r="DA13" s="692"/>
      <c r="DB13" s="692"/>
      <c r="DC13" s="692"/>
      <c r="DD13" s="671">
        <v>1010490</v>
      </c>
      <c r="DE13" s="666"/>
      <c r="DF13" s="666"/>
      <c r="DG13" s="666"/>
      <c r="DH13" s="666"/>
      <c r="DI13" s="666"/>
      <c r="DJ13" s="666"/>
      <c r="DK13" s="666"/>
      <c r="DL13" s="666"/>
      <c r="DM13" s="666"/>
      <c r="DN13" s="666"/>
      <c r="DO13" s="666"/>
      <c r="DP13" s="667"/>
      <c r="DQ13" s="671">
        <v>425625</v>
      </c>
      <c r="DR13" s="666"/>
      <c r="DS13" s="666"/>
      <c r="DT13" s="666"/>
      <c r="DU13" s="666"/>
      <c r="DV13" s="666"/>
      <c r="DW13" s="666"/>
      <c r="DX13" s="666"/>
      <c r="DY13" s="666"/>
      <c r="DZ13" s="666"/>
      <c r="EA13" s="666"/>
      <c r="EB13" s="666"/>
      <c r="EC13" s="709"/>
    </row>
    <row r="14" spans="2:143" ht="11.25" customHeight="1">
      <c r="B14" s="662" t="s">
        <v>255</v>
      </c>
      <c r="C14" s="663"/>
      <c r="D14" s="663"/>
      <c r="E14" s="663"/>
      <c r="F14" s="663"/>
      <c r="G14" s="663"/>
      <c r="H14" s="663"/>
      <c r="I14" s="663"/>
      <c r="J14" s="663"/>
      <c r="K14" s="663"/>
      <c r="L14" s="663"/>
      <c r="M14" s="663"/>
      <c r="N14" s="663"/>
      <c r="O14" s="663"/>
      <c r="P14" s="663"/>
      <c r="Q14" s="664"/>
      <c r="R14" s="665" t="s">
        <v>130</v>
      </c>
      <c r="S14" s="666"/>
      <c r="T14" s="666"/>
      <c r="U14" s="666"/>
      <c r="V14" s="666"/>
      <c r="W14" s="666"/>
      <c r="X14" s="666"/>
      <c r="Y14" s="667"/>
      <c r="Z14" s="692" t="s">
        <v>130</v>
      </c>
      <c r="AA14" s="692"/>
      <c r="AB14" s="692"/>
      <c r="AC14" s="692"/>
      <c r="AD14" s="693" t="s">
        <v>130</v>
      </c>
      <c r="AE14" s="693"/>
      <c r="AF14" s="693"/>
      <c r="AG14" s="693"/>
      <c r="AH14" s="693"/>
      <c r="AI14" s="693"/>
      <c r="AJ14" s="693"/>
      <c r="AK14" s="693"/>
      <c r="AL14" s="668" t="s">
        <v>130</v>
      </c>
      <c r="AM14" s="669"/>
      <c r="AN14" s="669"/>
      <c r="AO14" s="694"/>
      <c r="AP14" s="662" t="s">
        <v>256</v>
      </c>
      <c r="AQ14" s="663"/>
      <c r="AR14" s="663"/>
      <c r="AS14" s="663"/>
      <c r="AT14" s="663"/>
      <c r="AU14" s="663"/>
      <c r="AV14" s="663"/>
      <c r="AW14" s="663"/>
      <c r="AX14" s="663"/>
      <c r="AY14" s="663"/>
      <c r="AZ14" s="663"/>
      <c r="BA14" s="663"/>
      <c r="BB14" s="663"/>
      <c r="BC14" s="663"/>
      <c r="BD14" s="663"/>
      <c r="BE14" s="663"/>
      <c r="BF14" s="664"/>
      <c r="BG14" s="665">
        <v>102499</v>
      </c>
      <c r="BH14" s="666"/>
      <c r="BI14" s="666"/>
      <c r="BJ14" s="666"/>
      <c r="BK14" s="666"/>
      <c r="BL14" s="666"/>
      <c r="BM14" s="666"/>
      <c r="BN14" s="667"/>
      <c r="BO14" s="692">
        <v>5.3</v>
      </c>
      <c r="BP14" s="692"/>
      <c r="BQ14" s="692"/>
      <c r="BR14" s="692"/>
      <c r="BS14" s="693" t="s">
        <v>130</v>
      </c>
      <c r="BT14" s="693"/>
      <c r="BU14" s="693"/>
      <c r="BV14" s="693"/>
      <c r="BW14" s="693"/>
      <c r="BX14" s="693"/>
      <c r="BY14" s="693"/>
      <c r="BZ14" s="693"/>
      <c r="CA14" s="693"/>
      <c r="CB14" s="751"/>
      <c r="CD14" s="699" t="s">
        <v>257</v>
      </c>
      <c r="CE14" s="700"/>
      <c r="CF14" s="700"/>
      <c r="CG14" s="700"/>
      <c r="CH14" s="700"/>
      <c r="CI14" s="700"/>
      <c r="CJ14" s="700"/>
      <c r="CK14" s="700"/>
      <c r="CL14" s="700"/>
      <c r="CM14" s="700"/>
      <c r="CN14" s="700"/>
      <c r="CO14" s="700"/>
      <c r="CP14" s="700"/>
      <c r="CQ14" s="701"/>
      <c r="CR14" s="665">
        <v>574841</v>
      </c>
      <c r="CS14" s="666"/>
      <c r="CT14" s="666"/>
      <c r="CU14" s="666"/>
      <c r="CV14" s="666"/>
      <c r="CW14" s="666"/>
      <c r="CX14" s="666"/>
      <c r="CY14" s="667"/>
      <c r="CZ14" s="692">
        <v>2.8</v>
      </c>
      <c r="DA14" s="692"/>
      <c r="DB14" s="692"/>
      <c r="DC14" s="692"/>
      <c r="DD14" s="671">
        <v>40383</v>
      </c>
      <c r="DE14" s="666"/>
      <c r="DF14" s="666"/>
      <c r="DG14" s="666"/>
      <c r="DH14" s="666"/>
      <c r="DI14" s="666"/>
      <c r="DJ14" s="666"/>
      <c r="DK14" s="666"/>
      <c r="DL14" s="666"/>
      <c r="DM14" s="666"/>
      <c r="DN14" s="666"/>
      <c r="DO14" s="666"/>
      <c r="DP14" s="667"/>
      <c r="DQ14" s="671">
        <v>535325</v>
      </c>
      <c r="DR14" s="666"/>
      <c r="DS14" s="666"/>
      <c r="DT14" s="666"/>
      <c r="DU14" s="666"/>
      <c r="DV14" s="666"/>
      <c r="DW14" s="666"/>
      <c r="DX14" s="666"/>
      <c r="DY14" s="666"/>
      <c r="DZ14" s="666"/>
      <c r="EA14" s="666"/>
      <c r="EB14" s="666"/>
      <c r="EC14" s="709"/>
    </row>
    <row r="15" spans="2:143" ht="11.25" customHeight="1">
      <c r="B15" s="662" t="s">
        <v>258</v>
      </c>
      <c r="C15" s="663"/>
      <c r="D15" s="663"/>
      <c r="E15" s="663"/>
      <c r="F15" s="663"/>
      <c r="G15" s="663"/>
      <c r="H15" s="663"/>
      <c r="I15" s="663"/>
      <c r="J15" s="663"/>
      <c r="K15" s="663"/>
      <c r="L15" s="663"/>
      <c r="M15" s="663"/>
      <c r="N15" s="663"/>
      <c r="O15" s="663"/>
      <c r="P15" s="663"/>
      <c r="Q15" s="664"/>
      <c r="R15" s="665" t="s">
        <v>130</v>
      </c>
      <c r="S15" s="666"/>
      <c r="T15" s="666"/>
      <c r="U15" s="666"/>
      <c r="V15" s="666"/>
      <c r="W15" s="666"/>
      <c r="X15" s="666"/>
      <c r="Y15" s="667"/>
      <c r="Z15" s="692" t="s">
        <v>130</v>
      </c>
      <c r="AA15" s="692"/>
      <c r="AB15" s="692"/>
      <c r="AC15" s="692"/>
      <c r="AD15" s="693" t="s">
        <v>130</v>
      </c>
      <c r="AE15" s="693"/>
      <c r="AF15" s="693"/>
      <c r="AG15" s="693"/>
      <c r="AH15" s="693"/>
      <c r="AI15" s="693"/>
      <c r="AJ15" s="693"/>
      <c r="AK15" s="693"/>
      <c r="AL15" s="668" t="s">
        <v>130</v>
      </c>
      <c r="AM15" s="669"/>
      <c r="AN15" s="669"/>
      <c r="AO15" s="694"/>
      <c r="AP15" s="662" t="s">
        <v>259</v>
      </c>
      <c r="AQ15" s="663"/>
      <c r="AR15" s="663"/>
      <c r="AS15" s="663"/>
      <c r="AT15" s="663"/>
      <c r="AU15" s="663"/>
      <c r="AV15" s="663"/>
      <c r="AW15" s="663"/>
      <c r="AX15" s="663"/>
      <c r="AY15" s="663"/>
      <c r="AZ15" s="663"/>
      <c r="BA15" s="663"/>
      <c r="BB15" s="663"/>
      <c r="BC15" s="663"/>
      <c r="BD15" s="663"/>
      <c r="BE15" s="663"/>
      <c r="BF15" s="664"/>
      <c r="BG15" s="665">
        <v>145067</v>
      </c>
      <c r="BH15" s="666"/>
      <c r="BI15" s="666"/>
      <c r="BJ15" s="666"/>
      <c r="BK15" s="666"/>
      <c r="BL15" s="666"/>
      <c r="BM15" s="666"/>
      <c r="BN15" s="667"/>
      <c r="BO15" s="692">
        <v>7.5</v>
      </c>
      <c r="BP15" s="692"/>
      <c r="BQ15" s="692"/>
      <c r="BR15" s="692"/>
      <c r="BS15" s="693" t="s">
        <v>130</v>
      </c>
      <c r="BT15" s="693"/>
      <c r="BU15" s="693"/>
      <c r="BV15" s="693"/>
      <c r="BW15" s="693"/>
      <c r="BX15" s="693"/>
      <c r="BY15" s="693"/>
      <c r="BZ15" s="693"/>
      <c r="CA15" s="693"/>
      <c r="CB15" s="751"/>
      <c r="CD15" s="699" t="s">
        <v>260</v>
      </c>
      <c r="CE15" s="700"/>
      <c r="CF15" s="700"/>
      <c r="CG15" s="700"/>
      <c r="CH15" s="700"/>
      <c r="CI15" s="700"/>
      <c r="CJ15" s="700"/>
      <c r="CK15" s="700"/>
      <c r="CL15" s="700"/>
      <c r="CM15" s="700"/>
      <c r="CN15" s="700"/>
      <c r="CO15" s="700"/>
      <c r="CP15" s="700"/>
      <c r="CQ15" s="701"/>
      <c r="CR15" s="665">
        <v>1763894</v>
      </c>
      <c r="CS15" s="666"/>
      <c r="CT15" s="666"/>
      <c r="CU15" s="666"/>
      <c r="CV15" s="666"/>
      <c r="CW15" s="666"/>
      <c r="CX15" s="666"/>
      <c r="CY15" s="667"/>
      <c r="CZ15" s="692">
        <v>8.6999999999999993</v>
      </c>
      <c r="DA15" s="692"/>
      <c r="DB15" s="692"/>
      <c r="DC15" s="692"/>
      <c r="DD15" s="671">
        <v>481806</v>
      </c>
      <c r="DE15" s="666"/>
      <c r="DF15" s="666"/>
      <c r="DG15" s="666"/>
      <c r="DH15" s="666"/>
      <c r="DI15" s="666"/>
      <c r="DJ15" s="666"/>
      <c r="DK15" s="666"/>
      <c r="DL15" s="666"/>
      <c r="DM15" s="666"/>
      <c r="DN15" s="666"/>
      <c r="DO15" s="666"/>
      <c r="DP15" s="667"/>
      <c r="DQ15" s="671">
        <v>1172961</v>
      </c>
      <c r="DR15" s="666"/>
      <c r="DS15" s="666"/>
      <c r="DT15" s="666"/>
      <c r="DU15" s="666"/>
      <c r="DV15" s="666"/>
      <c r="DW15" s="666"/>
      <c r="DX15" s="666"/>
      <c r="DY15" s="666"/>
      <c r="DZ15" s="666"/>
      <c r="EA15" s="666"/>
      <c r="EB15" s="666"/>
      <c r="EC15" s="709"/>
    </row>
    <row r="16" spans="2:143" ht="11.25" customHeight="1">
      <c r="B16" s="662" t="s">
        <v>261</v>
      </c>
      <c r="C16" s="663"/>
      <c r="D16" s="663"/>
      <c r="E16" s="663"/>
      <c r="F16" s="663"/>
      <c r="G16" s="663"/>
      <c r="H16" s="663"/>
      <c r="I16" s="663"/>
      <c r="J16" s="663"/>
      <c r="K16" s="663"/>
      <c r="L16" s="663"/>
      <c r="M16" s="663"/>
      <c r="N16" s="663"/>
      <c r="O16" s="663"/>
      <c r="P16" s="663"/>
      <c r="Q16" s="664"/>
      <c r="R16" s="665">
        <v>16680</v>
      </c>
      <c r="S16" s="666"/>
      <c r="T16" s="666"/>
      <c r="U16" s="666"/>
      <c r="V16" s="666"/>
      <c r="W16" s="666"/>
      <c r="X16" s="666"/>
      <c r="Y16" s="667"/>
      <c r="Z16" s="692">
        <v>0.1</v>
      </c>
      <c r="AA16" s="692"/>
      <c r="AB16" s="692"/>
      <c r="AC16" s="692"/>
      <c r="AD16" s="693">
        <v>16680</v>
      </c>
      <c r="AE16" s="693"/>
      <c r="AF16" s="693"/>
      <c r="AG16" s="693"/>
      <c r="AH16" s="693"/>
      <c r="AI16" s="693"/>
      <c r="AJ16" s="693"/>
      <c r="AK16" s="693"/>
      <c r="AL16" s="668">
        <v>0.2</v>
      </c>
      <c r="AM16" s="669"/>
      <c r="AN16" s="669"/>
      <c r="AO16" s="694"/>
      <c r="AP16" s="662" t="s">
        <v>262</v>
      </c>
      <c r="AQ16" s="663"/>
      <c r="AR16" s="663"/>
      <c r="AS16" s="663"/>
      <c r="AT16" s="663"/>
      <c r="AU16" s="663"/>
      <c r="AV16" s="663"/>
      <c r="AW16" s="663"/>
      <c r="AX16" s="663"/>
      <c r="AY16" s="663"/>
      <c r="AZ16" s="663"/>
      <c r="BA16" s="663"/>
      <c r="BB16" s="663"/>
      <c r="BC16" s="663"/>
      <c r="BD16" s="663"/>
      <c r="BE16" s="663"/>
      <c r="BF16" s="664"/>
      <c r="BG16" s="665" t="s">
        <v>130</v>
      </c>
      <c r="BH16" s="666"/>
      <c r="BI16" s="666"/>
      <c r="BJ16" s="666"/>
      <c r="BK16" s="666"/>
      <c r="BL16" s="666"/>
      <c r="BM16" s="666"/>
      <c r="BN16" s="667"/>
      <c r="BO16" s="692" t="s">
        <v>130</v>
      </c>
      <c r="BP16" s="692"/>
      <c r="BQ16" s="692"/>
      <c r="BR16" s="692"/>
      <c r="BS16" s="693" t="s">
        <v>130</v>
      </c>
      <c r="BT16" s="693"/>
      <c r="BU16" s="693"/>
      <c r="BV16" s="693"/>
      <c r="BW16" s="693"/>
      <c r="BX16" s="693"/>
      <c r="BY16" s="693"/>
      <c r="BZ16" s="693"/>
      <c r="CA16" s="693"/>
      <c r="CB16" s="751"/>
      <c r="CD16" s="699" t="s">
        <v>263</v>
      </c>
      <c r="CE16" s="700"/>
      <c r="CF16" s="700"/>
      <c r="CG16" s="700"/>
      <c r="CH16" s="700"/>
      <c r="CI16" s="700"/>
      <c r="CJ16" s="700"/>
      <c r="CK16" s="700"/>
      <c r="CL16" s="700"/>
      <c r="CM16" s="700"/>
      <c r="CN16" s="700"/>
      <c r="CO16" s="700"/>
      <c r="CP16" s="700"/>
      <c r="CQ16" s="701"/>
      <c r="CR16" s="665">
        <v>1235739</v>
      </c>
      <c r="CS16" s="666"/>
      <c r="CT16" s="666"/>
      <c r="CU16" s="666"/>
      <c r="CV16" s="666"/>
      <c r="CW16" s="666"/>
      <c r="CX16" s="666"/>
      <c r="CY16" s="667"/>
      <c r="CZ16" s="692">
        <v>6.1</v>
      </c>
      <c r="DA16" s="692"/>
      <c r="DB16" s="692"/>
      <c r="DC16" s="692"/>
      <c r="DD16" s="671" t="s">
        <v>130</v>
      </c>
      <c r="DE16" s="666"/>
      <c r="DF16" s="666"/>
      <c r="DG16" s="666"/>
      <c r="DH16" s="666"/>
      <c r="DI16" s="666"/>
      <c r="DJ16" s="666"/>
      <c r="DK16" s="666"/>
      <c r="DL16" s="666"/>
      <c r="DM16" s="666"/>
      <c r="DN16" s="666"/>
      <c r="DO16" s="666"/>
      <c r="DP16" s="667"/>
      <c r="DQ16" s="671">
        <v>269513</v>
      </c>
      <c r="DR16" s="666"/>
      <c r="DS16" s="666"/>
      <c r="DT16" s="666"/>
      <c r="DU16" s="666"/>
      <c r="DV16" s="666"/>
      <c r="DW16" s="666"/>
      <c r="DX16" s="666"/>
      <c r="DY16" s="666"/>
      <c r="DZ16" s="666"/>
      <c r="EA16" s="666"/>
      <c r="EB16" s="666"/>
      <c r="EC16" s="709"/>
    </row>
    <row r="17" spans="2:133" ht="11.25" customHeight="1">
      <c r="B17" s="662" t="s">
        <v>264</v>
      </c>
      <c r="C17" s="663"/>
      <c r="D17" s="663"/>
      <c r="E17" s="663"/>
      <c r="F17" s="663"/>
      <c r="G17" s="663"/>
      <c r="H17" s="663"/>
      <c r="I17" s="663"/>
      <c r="J17" s="663"/>
      <c r="K17" s="663"/>
      <c r="L17" s="663"/>
      <c r="M17" s="663"/>
      <c r="N17" s="663"/>
      <c r="O17" s="663"/>
      <c r="P17" s="663"/>
      <c r="Q17" s="664"/>
      <c r="R17" s="665">
        <v>22235</v>
      </c>
      <c r="S17" s="666"/>
      <c r="T17" s="666"/>
      <c r="U17" s="666"/>
      <c r="V17" s="666"/>
      <c r="W17" s="666"/>
      <c r="X17" s="666"/>
      <c r="Y17" s="667"/>
      <c r="Z17" s="692">
        <v>0.1</v>
      </c>
      <c r="AA17" s="692"/>
      <c r="AB17" s="692"/>
      <c r="AC17" s="692"/>
      <c r="AD17" s="693">
        <v>22235</v>
      </c>
      <c r="AE17" s="693"/>
      <c r="AF17" s="693"/>
      <c r="AG17" s="693"/>
      <c r="AH17" s="693"/>
      <c r="AI17" s="693"/>
      <c r="AJ17" s="693"/>
      <c r="AK17" s="693"/>
      <c r="AL17" s="668">
        <v>0.2</v>
      </c>
      <c r="AM17" s="669"/>
      <c r="AN17" s="669"/>
      <c r="AO17" s="694"/>
      <c r="AP17" s="662" t="s">
        <v>265</v>
      </c>
      <c r="AQ17" s="663"/>
      <c r="AR17" s="663"/>
      <c r="AS17" s="663"/>
      <c r="AT17" s="663"/>
      <c r="AU17" s="663"/>
      <c r="AV17" s="663"/>
      <c r="AW17" s="663"/>
      <c r="AX17" s="663"/>
      <c r="AY17" s="663"/>
      <c r="AZ17" s="663"/>
      <c r="BA17" s="663"/>
      <c r="BB17" s="663"/>
      <c r="BC17" s="663"/>
      <c r="BD17" s="663"/>
      <c r="BE17" s="663"/>
      <c r="BF17" s="664"/>
      <c r="BG17" s="665" t="s">
        <v>130</v>
      </c>
      <c r="BH17" s="666"/>
      <c r="BI17" s="666"/>
      <c r="BJ17" s="666"/>
      <c r="BK17" s="666"/>
      <c r="BL17" s="666"/>
      <c r="BM17" s="666"/>
      <c r="BN17" s="667"/>
      <c r="BO17" s="692" t="s">
        <v>130</v>
      </c>
      <c r="BP17" s="692"/>
      <c r="BQ17" s="692"/>
      <c r="BR17" s="692"/>
      <c r="BS17" s="693" t="s">
        <v>130</v>
      </c>
      <c r="BT17" s="693"/>
      <c r="BU17" s="693"/>
      <c r="BV17" s="693"/>
      <c r="BW17" s="693"/>
      <c r="BX17" s="693"/>
      <c r="BY17" s="693"/>
      <c r="BZ17" s="693"/>
      <c r="CA17" s="693"/>
      <c r="CB17" s="751"/>
      <c r="CD17" s="699" t="s">
        <v>266</v>
      </c>
      <c r="CE17" s="700"/>
      <c r="CF17" s="700"/>
      <c r="CG17" s="700"/>
      <c r="CH17" s="700"/>
      <c r="CI17" s="700"/>
      <c r="CJ17" s="700"/>
      <c r="CK17" s="700"/>
      <c r="CL17" s="700"/>
      <c r="CM17" s="700"/>
      <c r="CN17" s="700"/>
      <c r="CO17" s="700"/>
      <c r="CP17" s="700"/>
      <c r="CQ17" s="701"/>
      <c r="CR17" s="665">
        <v>1928079</v>
      </c>
      <c r="CS17" s="666"/>
      <c r="CT17" s="666"/>
      <c r="CU17" s="666"/>
      <c r="CV17" s="666"/>
      <c r="CW17" s="666"/>
      <c r="CX17" s="666"/>
      <c r="CY17" s="667"/>
      <c r="CZ17" s="692">
        <v>9.6</v>
      </c>
      <c r="DA17" s="692"/>
      <c r="DB17" s="692"/>
      <c r="DC17" s="692"/>
      <c r="DD17" s="671" t="s">
        <v>130</v>
      </c>
      <c r="DE17" s="666"/>
      <c r="DF17" s="666"/>
      <c r="DG17" s="666"/>
      <c r="DH17" s="666"/>
      <c r="DI17" s="666"/>
      <c r="DJ17" s="666"/>
      <c r="DK17" s="666"/>
      <c r="DL17" s="666"/>
      <c r="DM17" s="666"/>
      <c r="DN17" s="666"/>
      <c r="DO17" s="666"/>
      <c r="DP17" s="667"/>
      <c r="DQ17" s="671">
        <v>1906844</v>
      </c>
      <c r="DR17" s="666"/>
      <c r="DS17" s="666"/>
      <c r="DT17" s="666"/>
      <c r="DU17" s="666"/>
      <c r="DV17" s="666"/>
      <c r="DW17" s="666"/>
      <c r="DX17" s="666"/>
      <c r="DY17" s="666"/>
      <c r="DZ17" s="666"/>
      <c r="EA17" s="666"/>
      <c r="EB17" s="666"/>
      <c r="EC17" s="709"/>
    </row>
    <row r="18" spans="2:133" ht="11.25" customHeight="1">
      <c r="B18" s="662" t="s">
        <v>267</v>
      </c>
      <c r="C18" s="663"/>
      <c r="D18" s="663"/>
      <c r="E18" s="663"/>
      <c r="F18" s="663"/>
      <c r="G18" s="663"/>
      <c r="H18" s="663"/>
      <c r="I18" s="663"/>
      <c r="J18" s="663"/>
      <c r="K18" s="663"/>
      <c r="L18" s="663"/>
      <c r="M18" s="663"/>
      <c r="N18" s="663"/>
      <c r="O18" s="663"/>
      <c r="P18" s="663"/>
      <c r="Q18" s="664"/>
      <c r="R18" s="665">
        <v>49105</v>
      </c>
      <c r="S18" s="666"/>
      <c r="T18" s="666"/>
      <c r="U18" s="666"/>
      <c r="V18" s="666"/>
      <c r="W18" s="666"/>
      <c r="X18" s="666"/>
      <c r="Y18" s="667"/>
      <c r="Z18" s="692">
        <v>0.2</v>
      </c>
      <c r="AA18" s="692"/>
      <c r="AB18" s="692"/>
      <c r="AC18" s="692"/>
      <c r="AD18" s="693">
        <v>48453</v>
      </c>
      <c r="AE18" s="693"/>
      <c r="AF18" s="693"/>
      <c r="AG18" s="693"/>
      <c r="AH18" s="693"/>
      <c r="AI18" s="693"/>
      <c r="AJ18" s="693"/>
      <c r="AK18" s="693"/>
      <c r="AL18" s="668">
        <v>0.5</v>
      </c>
      <c r="AM18" s="669"/>
      <c r="AN18" s="669"/>
      <c r="AO18" s="694"/>
      <c r="AP18" s="662" t="s">
        <v>268</v>
      </c>
      <c r="AQ18" s="663"/>
      <c r="AR18" s="663"/>
      <c r="AS18" s="663"/>
      <c r="AT18" s="663"/>
      <c r="AU18" s="663"/>
      <c r="AV18" s="663"/>
      <c r="AW18" s="663"/>
      <c r="AX18" s="663"/>
      <c r="AY18" s="663"/>
      <c r="AZ18" s="663"/>
      <c r="BA18" s="663"/>
      <c r="BB18" s="663"/>
      <c r="BC18" s="663"/>
      <c r="BD18" s="663"/>
      <c r="BE18" s="663"/>
      <c r="BF18" s="664"/>
      <c r="BG18" s="665" t="s">
        <v>130</v>
      </c>
      <c r="BH18" s="666"/>
      <c r="BI18" s="666"/>
      <c r="BJ18" s="666"/>
      <c r="BK18" s="666"/>
      <c r="BL18" s="666"/>
      <c r="BM18" s="666"/>
      <c r="BN18" s="667"/>
      <c r="BO18" s="692" t="s">
        <v>130</v>
      </c>
      <c r="BP18" s="692"/>
      <c r="BQ18" s="692"/>
      <c r="BR18" s="692"/>
      <c r="BS18" s="693" t="s">
        <v>130</v>
      </c>
      <c r="BT18" s="693"/>
      <c r="BU18" s="693"/>
      <c r="BV18" s="693"/>
      <c r="BW18" s="693"/>
      <c r="BX18" s="693"/>
      <c r="BY18" s="693"/>
      <c r="BZ18" s="693"/>
      <c r="CA18" s="693"/>
      <c r="CB18" s="751"/>
      <c r="CD18" s="699" t="s">
        <v>269</v>
      </c>
      <c r="CE18" s="700"/>
      <c r="CF18" s="700"/>
      <c r="CG18" s="700"/>
      <c r="CH18" s="700"/>
      <c r="CI18" s="700"/>
      <c r="CJ18" s="700"/>
      <c r="CK18" s="700"/>
      <c r="CL18" s="700"/>
      <c r="CM18" s="700"/>
      <c r="CN18" s="700"/>
      <c r="CO18" s="700"/>
      <c r="CP18" s="700"/>
      <c r="CQ18" s="701"/>
      <c r="CR18" s="665" t="s">
        <v>130</v>
      </c>
      <c r="CS18" s="666"/>
      <c r="CT18" s="666"/>
      <c r="CU18" s="666"/>
      <c r="CV18" s="666"/>
      <c r="CW18" s="666"/>
      <c r="CX18" s="666"/>
      <c r="CY18" s="667"/>
      <c r="CZ18" s="692" t="s">
        <v>130</v>
      </c>
      <c r="DA18" s="692"/>
      <c r="DB18" s="692"/>
      <c r="DC18" s="692"/>
      <c r="DD18" s="671" t="s">
        <v>130</v>
      </c>
      <c r="DE18" s="666"/>
      <c r="DF18" s="666"/>
      <c r="DG18" s="666"/>
      <c r="DH18" s="666"/>
      <c r="DI18" s="666"/>
      <c r="DJ18" s="666"/>
      <c r="DK18" s="666"/>
      <c r="DL18" s="666"/>
      <c r="DM18" s="666"/>
      <c r="DN18" s="666"/>
      <c r="DO18" s="666"/>
      <c r="DP18" s="667"/>
      <c r="DQ18" s="671" t="s">
        <v>130</v>
      </c>
      <c r="DR18" s="666"/>
      <c r="DS18" s="666"/>
      <c r="DT18" s="666"/>
      <c r="DU18" s="666"/>
      <c r="DV18" s="666"/>
      <c r="DW18" s="666"/>
      <c r="DX18" s="666"/>
      <c r="DY18" s="666"/>
      <c r="DZ18" s="666"/>
      <c r="EA18" s="666"/>
      <c r="EB18" s="666"/>
      <c r="EC18" s="709"/>
    </row>
    <row r="19" spans="2:133" ht="11.25" customHeight="1">
      <c r="B19" s="662" t="s">
        <v>270</v>
      </c>
      <c r="C19" s="663"/>
      <c r="D19" s="663"/>
      <c r="E19" s="663"/>
      <c r="F19" s="663"/>
      <c r="G19" s="663"/>
      <c r="H19" s="663"/>
      <c r="I19" s="663"/>
      <c r="J19" s="663"/>
      <c r="K19" s="663"/>
      <c r="L19" s="663"/>
      <c r="M19" s="663"/>
      <c r="N19" s="663"/>
      <c r="O19" s="663"/>
      <c r="P19" s="663"/>
      <c r="Q19" s="664"/>
      <c r="R19" s="665">
        <v>6972</v>
      </c>
      <c r="S19" s="666"/>
      <c r="T19" s="666"/>
      <c r="U19" s="666"/>
      <c r="V19" s="666"/>
      <c r="W19" s="666"/>
      <c r="X19" s="666"/>
      <c r="Y19" s="667"/>
      <c r="Z19" s="692">
        <v>0</v>
      </c>
      <c r="AA19" s="692"/>
      <c r="AB19" s="692"/>
      <c r="AC19" s="692"/>
      <c r="AD19" s="693">
        <v>6972</v>
      </c>
      <c r="AE19" s="693"/>
      <c r="AF19" s="693"/>
      <c r="AG19" s="693"/>
      <c r="AH19" s="693"/>
      <c r="AI19" s="693"/>
      <c r="AJ19" s="693"/>
      <c r="AK19" s="693"/>
      <c r="AL19" s="668">
        <v>0.1</v>
      </c>
      <c r="AM19" s="669"/>
      <c r="AN19" s="669"/>
      <c r="AO19" s="694"/>
      <c r="AP19" s="662" t="s">
        <v>271</v>
      </c>
      <c r="AQ19" s="663"/>
      <c r="AR19" s="663"/>
      <c r="AS19" s="663"/>
      <c r="AT19" s="663"/>
      <c r="AU19" s="663"/>
      <c r="AV19" s="663"/>
      <c r="AW19" s="663"/>
      <c r="AX19" s="663"/>
      <c r="AY19" s="663"/>
      <c r="AZ19" s="663"/>
      <c r="BA19" s="663"/>
      <c r="BB19" s="663"/>
      <c r="BC19" s="663"/>
      <c r="BD19" s="663"/>
      <c r="BE19" s="663"/>
      <c r="BF19" s="664"/>
      <c r="BG19" s="665">
        <v>29034</v>
      </c>
      <c r="BH19" s="666"/>
      <c r="BI19" s="666"/>
      <c r="BJ19" s="666"/>
      <c r="BK19" s="666"/>
      <c r="BL19" s="666"/>
      <c r="BM19" s="666"/>
      <c r="BN19" s="667"/>
      <c r="BO19" s="692">
        <v>1.5</v>
      </c>
      <c r="BP19" s="692"/>
      <c r="BQ19" s="692"/>
      <c r="BR19" s="692"/>
      <c r="BS19" s="693" t="s">
        <v>130</v>
      </c>
      <c r="BT19" s="693"/>
      <c r="BU19" s="693"/>
      <c r="BV19" s="693"/>
      <c r="BW19" s="693"/>
      <c r="BX19" s="693"/>
      <c r="BY19" s="693"/>
      <c r="BZ19" s="693"/>
      <c r="CA19" s="693"/>
      <c r="CB19" s="751"/>
      <c r="CD19" s="699" t="s">
        <v>272</v>
      </c>
      <c r="CE19" s="700"/>
      <c r="CF19" s="700"/>
      <c r="CG19" s="700"/>
      <c r="CH19" s="700"/>
      <c r="CI19" s="700"/>
      <c r="CJ19" s="700"/>
      <c r="CK19" s="700"/>
      <c r="CL19" s="700"/>
      <c r="CM19" s="700"/>
      <c r="CN19" s="700"/>
      <c r="CO19" s="700"/>
      <c r="CP19" s="700"/>
      <c r="CQ19" s="701"/>
      <c r="CR19" s="665" t="s">
        <v>130</v>
      </c>
      <c r="CS19" s="666"/>
      <c r="CT19" s="666"/>
      <c r="CU19" s="666"/>
      <c r="CV19" s="666"/>
      <c r="CW19" s="666"/>
      <c r="CX19" s="666"/>
      <c r="CY19" s="667"/>
      <c r="CZ19" s="692" t="s">
        <v>130</v>
      </c>
      <c r="DA19" s="692"/>
      <c r="DB19" s="692"/>
      <c r="DC19" s="692"/>
      <c r="DD19" s="671" t="s">
        <v>130</v>
      </c>
      <c r="DE19" s="666"/>
      <c r="DF19" s="666"/>
      <c r="DG19" s="666"/>
      <c r="DH19" s="666"/>
      <c r="DI19" s="666"/>
      <c r="DJ19" s="666"/>
      <c r="DK19" s="666"/>
      <c r="DL19" s="666"/>
      <c r="DM19" s="666"/>
      <c r="DN19" s="666"/>
      <c r="DO19" s="666"/>
      <c r="DP19" s="667"/>
      <c r="DQ19" s="671" t="s">
        <v>130</v>
      </c>
      <c r="DR19" s="666"/>
      <c r="DS19" s="666"/>
      <c r="DT19" s="666"/>
      <c r="DU19" s="666"/>
      <c r="DV19" s="666"/>
      <c r="DW19" s="666"/>
      <c r="DX19" s="666"/>
      <c r="DY19" s="666"/>
      <c r="DZ19" s="666"/>
      <c r="EA19" s="666"/>
      <c r="EB19" s="666"/>
      <c r="EC19" s="709"/>
    </row>
    <row r="20" spans="2:133" ht="11.25" customHeight="1">
      <c r="B20" s="662" t="s">
        <v>273</v>
      </c>
      <c r="C20" s="663"/>
      <c r="D20" s="663"/>
      <c r="E20" s="663"/>
      <c r="F20" s="663"/>
      <c r="G20" s="663"/>
      <c r="H20" s="663"/>
      <c r="I20" s="663"/>
      <c r="J20" s="663"/>
      <c r="K20" s="663"/>
      <c r="L20" s="663"/>
      <c r="M20" s="663"/>
      <c r="N20" s="663"/>
      <c r="O20" s="663"/>
      <c r="P20" s="663"/>
      <c r="Q20" s="664"/>
      <c r="R20" s="665">
        <v>5662</v>
      </c>
      <c r="S20" s="666"/>
      <c r="T20" s="666"/>
      <c r="U20" s="666"/>
      <c r="V20" s="666"/>
      <c r="W20" s="666"/>
      <c r="X20" s="666"/>
      <c r="Y20" s="667"/>
      <c r="Z20" s="692">
        <v>0</v>
      </c>
      <c r="AA20" s="692"/>
      <c r="AB20" s="692"/>
      <c r="AC20" s="692"/>
      <c r="AD20" s="693">
        <v>5662</v>
      </c>
      <c r="AE20" s="693"/>
      <c r="AF20" s="693"/>
      <c r="AG20" s="693"/>
      <c r="AH20" s="693"/>
      <c r="AI20" s="693"/>
      <c r="AJ20" s="693"/>
      <c r="AK20" s="693"/>
      <c r="AL20" s="668">
        <v>0.1</v>
      </c>
      <c r="AM20" s="669"/>
      <c r="AN20" s="669"/>
      <c r="AO20" s="694"/>
      <c r="AP20" s="662" t="s">
        <v>274</v>
      </c>
      <c r="AQ20" s="663"/>
      <c r="AR20" s="663"/>
      <c r="AS20" s="663"/>
      <c r="AT20" s="663"/>
      <c r="AU20" s="663"/>
      <c r="AV20" s="663"/>
      <c r="AW20" s="663"/>
      <c r="AX20" s="663"/>
      <c r="AY20" s="663"/>
      <c r="AZ20" s="663"/>
      <c r="BA20" s="663"/>
      <c r="BB20" s="663"/>
      <c r="BC20" s="663"/>
      <c r="BD20" s="663"/>
      <c r="BE20" s="663"/>
      <c r="BF20" s="664"/>
      <c r="BG20" s="665">
        <v>29034</v>
      </c>
      <c r="BH20" s="666"/>
      <c r="BI20" s="666"/>
      <c r="BJ20" s="666"/>
      <c r="BK20" s="666"/>
      <c r="BL20" s="666"/>
      <c r="BM20" s="666"/>
      <c r="BN20" s="667"/>
      <c r="BO20" s="692">
        <v>1.5</v>
      </c>
      <c r="BP20" s="692"/>
      <c r="BQ20" s="692"/>
      <c r="BR20" s="692"/>
      <c r="BS20" s="693" t="s">
        <v>130</v>
      </c>
      <c r="BT20" s="693"/>
      <c r="BU20" s="693"/>
      <c r="BV20" s="693"/>
      <c r="BW20" s="693"/>
      <c r="BX20" s="693"/>
      <c r="BY20" s="693"/>
      <c r="BZ20" s="693"/>
      <c r="CA20" s="693"/>
      <c r="CB20" s="751"/>
      <c r="CD20" s="699" t="s">
        <v>275</v>
      </c>
      <c r="CE20" s="700"/>
      <c r="CF20" s="700"/>
      <c r="CG20" s="700"/>
      <c r="CH20" s="700"/>
      <c r="CI20" s="700"/>
      <c r="CJ20" s="700"/>
      <c r="CK20" s="700"/>
      <c r="CL20" s="700"/>
      <c r="CM20" s="700"/>
      <c r="CN20" s="700"/>
      <c r="CO20" s="700"/>
      <c r="CP20" s="700"/>
      <c r="CQ20" s="701"/>
      <c r="CR20" s="665">
        <v>20182013</v>
      </c>
      <c r="CS20" s="666"/>
      <c r="CT20" s="666"/>
      <c r="CU20" s="666"/>
      <c r="CV20" s="666"/>
      <c r="CW20" s="666"/>
      <c r="CX20" s="666"/>
      <c r="CY20" s="667"/>
      <c r="CZ20" s="692">
        <v>100</v>
      </c>
      <c r="DA20" s="692"/>
      <c r="DB20" s="692"/>
      <c r="DC20" s="692"/>
      <c r="DD20" s="671">
        <v>2803694</v>
      </c>
      <c r="DE20" s="666"/>
      <c r="DF20" s="666"/>
      <c r="DG20" s="666"/>
      <c r="DH20" s="666"/>
      <c r="DI20" s="666"/>
      <c r="DJ20" s="666"/>
      <c r="DK20" s="666"/>
      <c r="DL20" s="666"/>
      <c r="DM20" s="666"/>
      <c r="DN20" s="666"/>
      <c r="DO20" s="666"/>
      <c r="DP20" s="667"/>
      <c r="DQ20" s="671">
        <v>11476870</v>
      </c>
      <c r="DR20" s="666"/>
      <c r="DS20" s="666"/>
      <c r="DT20" s="666"/>
      <c r="DU20" s="666"/>
      <c r="DV20" s="666"/>
      <c r="DW20" s="666"/>
      <c r="DX20" s="666"/>
      <c r="DY20" s="666"/>
      <c r="DZ20" s="666"/>
      <c r="EA20" s="666"/>
      <c r="EB20" s="666"/>
      <c r="EC20" s="709"/>
    </row>
    <row r="21" spans="2:133" ht="11.25" customHeight="1">
      <c r="B21" s="662" t="s">
        <v>276</v>
      </c>
      <c r="C21" s="663"/>
      <c r="D21" s="663"/>
      <c r="E21" s="663"/>
      <c r="F21" s="663"/>
      <c r="G21" s="663"/>
      <c r="H21" s="663"/>
      <c r="I21" s="663"/>
      <c r="J21" s="663"/>
      <c r="K21" s="663"/>
      <c r="L21" s="663"/>
      <c r="M21" s="663"/>
      <c r="N21" s="663"/>
      <c r="O21" s="663"/>
      <c r="P21" s="663"/>
      <c r="Q21" s="664"/>
      <c r="R21" s="665">
        <v>1095</v>
      </c>
      <c r="S21" s="666"/>
      <c r="T21" s="666"/>
      <c r="U21" s="666"/>
      <c r="V21" s="666"/>
      <c r="W21" s="666"/>
      <c r="X21" s="666"/>
      <c r="Y21" s="667"/>
      <c r="Z21" s="692">
        <v>0</v>
      </c>
      <c r="AA21" s="692"/>
      <c r="AB21" s="692"/>
      <c r="AC21" s="692"/>
      <c r="AD21" s="693">
        <v>1095</v>
      </c>
      <c r="AE21" s="693"/>
      <c r="AF21" s="693"/>
      <c r="AG21" s="693"/>
      <c r="AH21" s="693"/>
      <c r="AI21" s="693"/>
      <c r="AJ21" s="693"/>
      <c r="AK21" s="693"/>
      <c r="AL21" s="668">
        <v>0</v>
      </c>
      <c r="AM21" s="669"/>
      <c r="AN21" s="669"/>
      <c r="AO21" s="694"/>
      <c r="AP21" s="758" t="s">
        <v>277</v>
      </c>
      <c r="AQ21" s="765"/>
      <c r="AR21" s="765"/>
      <c r="AS21" s="765"/>
      <c r="AT21" s="765"/>
      <c r="AU21" s="765"/>
      <c r="AV21" s="765"/>
      <c r="AW21" s="765"/>
      <c r="AX21" s="765"/>
      <c r="AY21" s="765"/>
      <c r="AZ21" s="765"/>
      <c r="BA21" s="765"/>
      <c r="BB21" s="765"/>
      <c r="BC21" s="765"/>
      <c r="BD21" s="765"/>
      <c r="BE21" s="765"/>
      <c r="BF21" s="760"/>
      <c r="BG21" s="665">
        <v>10448</v>
      </c>
      <c r="BH21" s="666"/>
      <c r="BI21" s="666"/>
      <c r="BJ21" s="666"/>
      <c r="BK21" s="666"/>
      <c r="BL21" s="666"/>
      <c r="BM21" s="666"/>
      <c r="BN21" s="667"/>
      <c r="BO21" s="692">
        <v>0.5</v>
      </c>
      <c r="BP21" s="692"/>
      <c r="BQ21" s="692"/>
      <c r="BR21" s="692"/>
      <c r="BS21" s="693" t="s">
        <v>130</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c r="B22" s="728" t="s">
        <v>278</v>
      </c>
      <c r="C22" s="729"/>
      <c r="D22" s="729"/>
      <c r="E22" s="729"/>
      <c r="F22" s="729"/>
      <c r="G22" s="729"/>
      <c r="H22" s="729"/>
      <c r="I22" s="729"/>
      <c r="J22" s="729"/>
      <c r="K22" s="729"/>
      <c r="L22" s="729"/>
      <c r="M22" s="729"/>
      <c r="N22" s="729"/>
      <c r="O22" s="729"/>
      <c r="P22" s="729"/>
      <c r="Q22" s="730"/>
      <c r="R22" s="665">
        <v>35376</v>
      </c>
      <c r="S22" s="666"/>
      <c r="T22" s="666"/>
      <c r="U22" s="666"/>
      <c r="V22" s="666"/>
      <c r="W22" s="666"/>
      <c r="X22" s="666"/>
      <c r="Y22" s="667"/>
      <c r="Z22" s="692">
        <v>0.2</v>
      </c>
      <c r="AA22" s="692"/>
      <c r="AB22" s="692"/>
      <c r="AC22" s="692"/>
      <c r="AD22" s="693">
        <v>34724</v>
      </c>
      <c r="AE22" s="693"/>
      <c r="AF22" s="693"/>
      <c r="AG22" s="693"/>
      <c r="AH22" s="693"/>
      <c r="AI22" s="693"/>
      <c r="AJ22" s="693"/>
      <c r="AK22" s="693"/>
      <c r="AL22" s="668">
        <v>0.40000000596046448</v>
      </c>
      <c r="AM22" s="669"/>
      <c r="AN22" s="669"/>
      <c r="AO22" s="694"/>
      <c r="AP22" s="758" t="s">
        <v>279</v>
      </c>
      <c r="AQ22" s="765"/>
      <c r="AR22" s="765"/>
      <c r="AS22" s="765"/>
      <c r="AT22" s="765"/>
      <c r="AU22" s="765"/>
      <c r="AV22" s="765"/>
      <c r="AW22" s="765"/>
      <c r="AX22" s="765"/>
      <c r="AY22" s="765"/>
      <c r="AZ22" s="765"/>
      <c r="BA22" s="765"/>
      <c r="BB22" s="765"/>
      <c r="BC22" s="765"/>
      <c r="BD22" s="765"/>
      <c r="BE22" s="765"/>
      <c r="BF22" s="760"/>
      <c r="BG22" s="665" t="s">
        <v>130</v>
      </c>
      <c r="BH22" s="666"/>
      <c r="BI22" s="666"/>
      <c r="BJ22" s="666"/>
      <c r="BK22" s="666"/>
      <c r="BL22" s="666"/>
      <c r="BM22" s="666"/>
      <c r="BN22" s="667"/>
      <c r="BO22" s="692" t="s">
        <v>130</v>
      </c>
      <c r="BP22" s="692"/>
      <c r="BQ22" s="692"/>
      <c r="BR22" s="692"/>
      <c r="BS22" s="693" t="s">
        <v>130</v>
      </c>
      <c r="BT22" s="693"/>
      <c r="BU22" s="693"/>
      <c r="BV22" s="693"/>
      <c r="BW22" s="693"/>
      <c r="BX22" s="693"/>
      <c r="BY22" s="693"/>
      <c r="BZ22" s="693"/>
      <c r="CA22" s="693"/>
      <c r="CB22" s="751"/>
      <c r="CD22" s="767" t="s">
        <v>280</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c r="B23" s="662" t="s">
        <v>281</v>
      </c>
      <c r="C23" s="663"/>
      <c r="D23" s="663"/>
      <c r="E23" s="663"/>
      <c r="F23" s="663"/>
      <c r="G23" s="663"/>
      <c r="H23" s="663"/>
      <c r="I23" s="663"/>
      <c r="J23" s="663"/>
      <c r="K23" s="663"/>
      <c r="L23" s="663"/>
      <c r="M23" s="663"/>
      <c r="N23" s="663"/>
      <c r="O23" s="663"/>
      <c r="P23" s="663"/>
      <c r="Q23" s="664"/>
      <c r="R23" s="665">
        <v>7881279</v>
      </c>
      <c r="S23" s="666"/>
      <c r="T23" s="666"/>
      <c r="U23" s="666"/>
      <c r="V23" s="666"/>
      <c r="W23" s="666"/>
      <c r="X23" s="666"/>
      <c r="Y23" s="667"/>
      <c r="Z23" s="692">
        <v>36.799999999999997</v>
      </c>
      <c r="AA23" s="692"/>
      <c r="AB23" s="692"/>
      <c r="AC23" s="692"/>
      <c r="AD23" s="693">
        <v>6954859</v>
      </c>
      <c r="AE23" s="693"/>
      <c r="AF23" s="693"/>
      <c r="AG23" s="693"/>
      <c r="AH23" s="693"/>
      <c r="AI23" s="693"/>
      <c r="AJ23" s="693"/>
      <c r="AK23" s="693"/>
      <c r="AL23" s="668">
        <v>70.7</v>
      </c>
      <c r="AM23" s="669"/>
      <c r="AN23" s="669"/>
      <c r="AO23" s="694"/>
      <c r="AP23" s="758" t="s">
        <v>282</v>
      </c>
      <c r="AQ23" s="765"/>
      <c r="AR23" s="765"/>
      <c r="AS23" s="765"/>
      <c r="AT23" s="765"/>
      <c r="AU23" s="765"/>
      <c r="AV23" s="765"/>
      <c r="AW23" s="765"/>
      <c r="AX23" s="765"/>
      <c r="AY23" s="765"/>
      <c r="AZ23" s="765"/>
      <c r="BA23" s="765"/>
      <c r="BB23" s="765"/>
      <c r="BC23" s="765"/>
      <c r="BD23" s="765"/>
      <c r="BE23" s="765"/>
      <c r="BF23" s="760"/>
      <c r="BG23" s="665">
        <v>18586</v>
      </c>
      <c r="BH23" s="666"/>
      <c r="BI23" s="666"/>
      <c r="BJ23" s="666"/>
      <c r="BK23" s="666"/>
      <c r="BL23" s="666"/>
      <c r="BM23" s="666"/>
      <c r="BN23" s="667"/>
      <c r="BO23" s="692">
        <v>1</v>
      </c>
      <c r="BP23" s="692"/>
      <c r="BQ23" s="692"/>
      <c r="BR23" s="692"/>
      <c r="BS23" s="693" t="s">
        <v>130</v>
      </c>
      <c r="BT23" s="693"/>
      <c r="BU23" s="693"/>
      <c r="BV23" s="693"/>
      <c r="BW23" s="693"/>
      <c r="BX23" s="693"/>
      <c r="BY23" s="693"/>
      <c r="BZ23" s="693"/>
      <c r="CA23" s="693"/>
      <c r="CB23" s="751"/>
      <c r="CD23" s="767" t="s">
        <v>222</v>
      </c>
      <c r="CE23" s="768"/>
      <c r="CF23" s="768"/>
      <c r="CG23" s="768"/>
      <c r="CH23" s="768"/>
      <c r="CI23" s="768"/>
      <c r="CJ23" s="768"/>
      <c r="CK23" s="768"/>
      <c r="CL23" s="768"/>
      <c r="CM23" s="768"/>
      <c r="CN23" s="768"/>
      <c r="CO23" s="768"/>
      <c r="CP23" s="768"/>
      <c r="CQ23" s="769"/>
      <c r="CR23" s="767" t="s">
        <v>283</v>
      </c>
      <c r="CS23" s="768"/>
      <c r="CT23" s="768"/>
      <c r="CU23" s="768"/>
      <c r="CV23" s="768"/>
      <c r="CW23" s="768"/>
      <c r="CX23" s="768"/>
      <c r="CY23" s="769"/>
      <c r="CZ23" s="767" t="s">
        <v>284</v>
      </c>
      <c r="DA23" s="768"/>
      <c r="DB23" s="768"/>
      <c r="DC23" s="769"/>
      <c r="DD23" s="767" t="s">
        <v>285</v>
      </c>
      <c r="DE23" s="768"/>
      <c r="DF23" s="768"/>
      <c r="DG23" s="768"/>
      <c r="DH23" s="768"/>
      <c r="DI23" s="768"/>
      <c r="DJ23" s="768"/>
      <c r="DK23" s="769"/>
      <c r="DL23" s="776" t="s">
        <v>286</v>
      </c>
      <c r="DM23" s="777"/>
      <c r="DN23" s="777"/>
      <c r="DO23" s="777"/>
      <c r="DP23" s="777"/>
      <c r="DQ23" s="777"/>
      <c r="DR23" s="777"/>
      <c r="DS23" s="777"/>
      <c r="DT23" s="777"/>
      <c r="DU23" s="777"/>
      <c r="DV23" s="778"/>
      <c r="DW23" s="767" t="s">
        <v>287</v>
      </c>
      <c r="DX23" s="768"/>
      <c r="DY23" s="768"/>
      <c r="DZ23" s="768"/>
      <c r="EA23" s="768"/>
      <c r="EB23" s="768"/>
      <c r="EC23" s="769"/>
    </row>
    <row r="24" spans="2:133" ht="11.25" customHeight="1">
      <c r="B24" s="662" t="s">
        <v>288</v>
      </c>
      <c r="C24" s="663"/>
      <c r="D24" s="663"/>
      <c r="E24" s="663"/>
      <c r="F24" s="663"/>
      <c r="G24" s="663"/>
      <c r="H24" s="663"/>
      <c r="I24" s="663"/>
      <c r="J24" s="663"/>
      <c r="K24" s="663"/>
      <c r="L24" s="663"/>
      <c r="M24" s="663"/>
      <c r="N24" s="663"/>
      <c r="O24" s="663"/>
      <c r="P24" s="663"/>
      <c r="Q24" s="664"/>
      <c r="R24" s="665">
        <v>6954859</v>
      </c>
      <c r="S24" s="666"/>
      <c r="T24" s="666"/>
      <c r="U24" s="666"/>
      <c r="V24" s="666"/>
      <c r="W24" s="666"/>
      <c r="X24" s="666"/>
      <c r="Y24" s="667"/>
      <c r="Z24" s="692">
        <v>32.5</v>
      </c>
      <c r="AA24" s="692"/>
      <c r="AB24" s="692"/>
      <c r="AC24" s="692"/>
      <c r="AD24" s="693">
        <v>6954859</v>
      </c>
      <c r="AE24" s="693"/>
      <c r="AF24" s="693"/>
      <c r="AG24" s="693"/>
      <c r="AH24" s="693"/>
      <c r="AI24" s="693"/>
      <c r="AJ24" s="693"/>
      <c r="AK24" s="693"/>
      <c r="AL24" s="668">
        <v>70.7</v>
      </c>
      <c r="AM24" s="669"/>
      <c r="AN24" s="669"/>
      <c r="AO24" s="694"/>
      <c r="AP24" s="758" t="s">
        <v>289</v>
      </c>
      <c r="AQ24" s="765"/>
      <c r="AR24" s="765"/>
      <c r="AS24" s="765"/>
      <c r="AT24" s="765"/>
      <c r="AU24" s="765"/>
      <c r="AV24" s="765"/>
      <c r="AW24" s="765"/>
      <c r="AX24" s="765"/>
      <c r="AY24" s="765"/>
      <c r="AZ24" s="765"/>
      <c r="BA24" s="765"/>
      <c r="BB24" s="765"/>
      <c r="BC24" s="765"/>
      <c r="BD24" s="765"/>
      <c r="BE24" s="765"/>
      <c r="BF24" s="760"/>
      <c r="BG24" s="665" t="s">
        <v>130</v>
      </c>
      <c r="BH24" s="666"/>
      <c r="BI24" s="666"/>
      <c r="BJ24" s="666"/>
      <c r="BK24" s="666"/>
      <c r="BL24" s="666"/>
      <c r="BM24" s="666"/>
      <c r="BN24" s="667"/>
      <c r="BO24" s="692" t="s">
        <v>130</v>
      </c>
      <c r="BP24" s="692"/>
      <c r="BQ24" s="692"/>
      <c r="BR24" s="692"/>
      <c r="BS24" s="693" t="s">
        <v>130</v>
      </c>
      <c r="BT24" s="693"/>
      <c r="BU24" s="693"/>
      <c r="BV24" s="693"/>
      <c r="BW24" s="693"/>
      <c r="BX24" s="693"/>
      <c r="BY24" s="693"/>
      <c r="BZ24" s="693"/>
      <c r="CA24" s="693"/>
      <c r="CB24" s="751"/>
      <c r="CD24" s="721" t="s">
        <v>290</v>
      </c>
      <c r="CE24" s="722"/>
      <c r="CF24" s="722"/>
      <c r="CG24" s="722"/>
      <c r="CH24" s="722"/>
      <c r="CI24" s="722"/>
      <c r="CJ24" s="722"/>
      <c r="CK24" s="722"/>
      <c r="CL24" s="722"/>
      <c r="CM24" s="722"/>
      <c r="CN24" s="722"/>
      <c r="CO24" s="722"/>
      <c r="CP24" s="722"/>
      <c r="CQ24" s="723"/>
      <c r="CR24" s="718">
        <v>7576206</v>
      </c>
      <c r="CS24" s="719"/>
      <c r="CT24" s="719"/>
      <c r="CU24" s="719"/>
      <c r="CV24" s="719"/>
      <c r="CW24" s="719"/>
      <c r="CX24" s="719"/>
      <c r="CY24" s="762"/>
      <c r="CZ24" s="763">
        <v>37.5</v>
      </c>
      <c r="DA24" s="738"/>
      <c r="DB24" s="738"/>
      <c r="DC24" s="766"/>
      <c r="DD24" s="761">
        <v>5696783</v>
      </c>
      <c r="DE24" s="719"/>
      <c r="DF24" s="719"/>
      <c r="DG24" s="719"/>
      <c r="DH24" s="719"/>
      <c r="DI24" s="719"/>
      <c r="DJ24" s="719"/>
      <c r="DK24" s="762"/>
      <c r="DL24" s="761">
        <v>5559698</v>
      </c>
      <c r="DM24" s="719"/>
      <c r="DN24" s="719"/>
      <c r="DO24" s="719"/>
      <c r="DP24" s="719"/>
      <c r="DQ24" s="719"/>
      <c r="DR24" s="719"/>
      <c r="DS24" s="719"/>
      <c r="DT24" s="719"/>
      <c r="DU24" s="719"/>
      <c r="DV24" s="762"/>
      <c r="DW24" s="763">
        <v>55.1</v>
      </c>
      <c r="DX24" s="738"/>
      <c r="DY24" s="738"/>
      <c r="DZ24" s="738"/>
      <c r="EA24" s="738"/>
      <c r="EB24" s="738"/>
      <c r="EC24" s="764"/>
    </row>
    <row r="25" spans="2:133" ht="11.25" customHeight="1">
      <c r="B25" s="662" t="s">
        <v>291</v>
      </c>
      <c r="C25" s="663"/>
      <c r="D25" s="663"/>
      <c r="E25" s="663"/>
      <c r="F25" s="663"/>
      <c r="G25" s="663"/>
      <c r="H25" s="663"/>
      <c r="I25" s="663"/>
      <c r="J25" s="663"/>
      <c r="K25" s="663"/>
      <c r="L25" s="663"/>
      <c r="M25" s="663"/>
      <c r="N25" s="663"/>
      <c r="O25" s="663"/>
      <c r="P25" s="663"/>
      <c r="Q25" s="664"/>
      <c r="R25" s="665">
        <v>926420</v>
      </c>
      <c r="S25" s="666"/>
      <c r="T25" s="666"/>
      <c r="U25" s="666"/>
      <c r="V25" s="666"/>
      <c r="W25" s="666"/>
      <c r="X25" s="666"/>
      <c r="Y25" s="667"/>
      <c r="Z25" s="692">
        <v>4.3</v>
      </c>
      <c r="AA25" s="692"/>
      <c r="AB25" s="692"/>
      <c r="AC25" s="692"/>
      <c r="AD25" s="693" t="s">
        <v>130</v>
      </c>
      <c r="AE25" s="693"/>
      <c r="AF25" s="693"/>
      <c r="AG25" s="693"/>
      <c r="AH25" s="693"/>
      <c r="AI25" s="693"/>
      <c r="AJ25" s="693"/>
      <c r="AK25" s="693"/>
      <c r="AL25" s="668" t="s">
        <v>130</v>
      </c>
      <c r="AM25" s="669"/>
      <c r="AN25" s="669"/>
      <c r="AO25" s="694"/>
      <c r="AP25" s="758" t="s">
        <v>292</v>
      </c>
      <c r="AQ25" s="765"/>
      <c r="AR25" s="765"/>
      <c r="AS25" s="765"/>
      <c r="AT25" s="765"/>
      <c r="AU25" s="765"/>
      <c r="AV25" s="765"/>
      <c r="AW25" s="765"/>
      <c r="AX25" s="765"/>
      <c r="AY25" s="765"/>
      <c r="AZ25" s="765"/>
      <c r="BA25" s="765"/>
      <c r="BB25" s="765"/>
      <c r="BC25" s="765"/>
      <c r="BD25" s="765"/>
      <c r="BE25" s="765"/>
      <c r="BF25" s="760"/>
      <c r="BG25" s="665" t="s">
        <v>130</v>
      </c>
      <c r="BH25" s="666"/>
      <c r="BI25" s="666"/>
      <c r="BJ25" s="666"/>
      <c r="BK25" s="666"/>
      <c r="BL25" s="666"/>
      <c r="BM25" s="666"/>
      <c r="BN25" s="667"/>
      <c r="BO25" s="692" t="s">
        <v>130</v>
      </c>
      <c r="BP25" s="692"/>
      <c r="BQ25" s="692"/>
      <c r="BR25" s="692"/>
      <c r="BS25" s="693" t="s">
        <v>130</v>
      </c>
      <c r="BT25" s="693"/>
      <c r="BU25" s="693"/>
      <c r="BV25" s="693"/>
      <c r="BW25" s="693"/>
      <c r="BX25" s="693"/>
      <c r="BY25" s="693"/>
      <c r="BZ25" s="693"/>
      <c r="CA25" s="693"/>
      <c r="CB25" s="751"/>
      <c r="CD25" s="699" t="s">
        <v>293</v>
      </c>
      <c r="CE25" s="700"/>
      <c r="CF25" s="700"/>
      <c r="CG25" s="700"/>
      <c r="CH25" s="700"/>
      <c r="CI25" s="700"/>
      <c r="CJ25" s="700"/>
      <c r="CK25" s="700"/>
      <c r="CL25" s="700"/>
      <c r="CM25" s="700"/>
      <c r="CN25" s="700"/>
      <c r="CO25" s="700"/>
      <c r="CP25" s="700"/>
      <c r="CQ25" s="701"/>
      <c r="CR25" s="665">
        <v>3305315</v>
      </c>
      <c r="CS25" s="676"/>
      <c r="CT25" s="676"/>
      <c r="CU25" s="676"/>
      <c r="CV25" s="676"/>
      <c r="CW25" s="676"/>
      <c r="CX25" s="676"/>
      <c r="CY25" s="677"/>
      <c r="CZ25" s="668">
        <v>16.399999999999999</v>
      </c>
      <c r="DA25" s="678"/>
      <c r="DB25" s="678"/>
      <c r="DC25" s="679"/>
      <c r="DD25" s="671">
        <v>3048819</v>
      </c>
      <c r="DE25" s="676"/>
      <c r="DF25" s="676"/>
      <c r="DG25" s="676"/>
      <c r="DH25" s="676"/>
      <c r="DI25" s="676"/>
      <c r="DJ25" s="676"/>
      <c r="DK25" s="677"/>
      <c r="DL25" s="671">
        <v>2913749</v>
      </c>
      <c r="DM25" s="676"/>
      <c r="DN25" s="676"/>
      <c r="DO25" s="676"/>
      <c r="DP25" s="676"/>
      <c r="DQ25" s="676"/>
      <c r="DR25" s="676"/>
      <c r="DS25" s="676"/>
      <c r="DT25" s="676"/>
      <c r="DU25" s="676"/>
      <c r="DV25" s="677"/>
      <c r="DW25" s="668">
        <v>28.9</v>
      </c>
      <c r="DX25" s="678"/>
      <c r="DY25" s="678"/>
      <c r="DZ25" s="678"/>
      <c r="EA25" s="678"/>
      <c r="EB25" s="678"/>
      <c r="EC25" s="710"/>
    </row>
    <row r="26" spans="2:133" ht="11.25" customHeight="1">
      <c r="B26" s="662" t="s">
        <v>294</v>
      </c>
      <c r="C26" s="663"/>
      <c r="D26" s="663"/>
      <c r="E26" s="663"/>
      <c r="F26" s="663"/>
      <c r="G26" s="663"/>
      <c r="H26" s="663"/>
      <c r="I26" s="663"/>
      <c r="J26" s="663"/>
      <c r="K26" s="663"/>
      <c r="L26" s="663"/>
      <c r="M26" s="663"/>
      <c r="N26" s="663"/>
      <c r="O26" s="663"/>
      <c r="P26" s="663"/>
      <c r="Q26" s="664"/>
      <c r="R26" s="665" t="s">
        <v>130</v>
      </c>
      <c r="S26" s="666"/>
      <c r="T26" s="666"/>
      <c r="U26" s="666"/>
      <c r="V26" s="666"/>
      <c r="W26" s="666"/>
      <c r="X26" s="666"/>
      <c r="Y26" s="667"/>
      <c r="Z26" s="692" t="s">
        <v>130</v>
      </c>
      <c r="AA26" s="692"/>
      <c r="AB26" s="692"/>
      <c r="AC26" s="692"/>
      <c r="AD26" s="693" t="s">
        <v>130</v>
      </c>
      <c r="AE26" s="693"/>
      <c r="AF26" s="693"/>
      <c r="AG26" s="693"/>
      <c r="AH26" s="693"/>
      <c r="AI26" s="693"/>
      <c r="AJ26" s="693"/>
      <c r="AK26" s="693"/>
      <c r="AL26" s="668" t="s">
        <v>130</v>
      </c>
      <c r="AM26" s="669"/>
      <c r="AN26" s="669"/>
      <c r="AO26" s="694"/>
      <c r="AP26" s="758" t="s">
        <v>295</v>
      </c>
      <c r="AQ26" s="759"/>
      <c r="AR26" s="759"/>
      <c r="AS26" s="759"/>
      <c r="AT26" s="759"/>
      <c r="AU26" s="759"/>
      <c r="AV26" s="759"/>
      <c r="AW26" s="759"/>
      <c r="AX26" s="759"/>
      <c r="AY26" s="759"/>
      <c r="AZ26" s="759"/>
      <c r="BA26" s="759"/>
      <c r="BB26" s="759"/>
      <c r="BC26" s="759"/>
      <c r="BD26" s="759"/>
      <c r="BE26" s="759"/>
      <c r="BF26" s="760"/>
      <c r="BG26" s="665" t="s">
        <v>130</v>
      </c>
      <c r="BH26" s="666"/>
      <c r="BI26" s="666"/>
      <c r="BJ26" s="666"/>
      <c r="BK26" s="666"/>
      <c r="BL26" s="666"/>
      <c r="BM26" s="666"/>
      <c r="BN26" s="667"/>
      <c r="BO26" s="692" t="s">
        <v>130</v>
      </c>
      <c r="BP26" s="692"/>
      <c r="BQ26" s="692"/>
      <c r="BR26" s="692"/>
      <c r="BS26" s="693" t="s">
        <v>130</v>
      </c>
      <c r="BT26" s="693"/>
      <c r="BU26" s="693"/>
      <c r="BV26" s="693"/>
      <c r="BW26" s="693"/>
      <c r="BX26" s="693"/>
      <c r="BY26" s="693"/>
      <c r="BZ26" s="693"/>
      <c r="CA26" s="693"/>
      <c r="CB26" s="751"/>
      <c r="CD26" s="699" t="s">
        <v>296</v>
      </c>
      <c r="CE26" s="700"/>
      <c r="CF26" s="700"/>
      <c r="CG26" s="700"/>
      <c r="CH26" s="700"/>
      <c r="CI26" s="700"/>
      <c r="CJ26" s="700"/>
      <c r="CK26" s="700"/>
      <c r="CL26" s="700"/>
      <c r="CM26" s="700"/>
      <c r="CN26" s="700"/>
      <c r="CO26" s="700"/>
      <c r="CP26" s="700"/>
      <c r="CQ26" s="701"/>
      <c r="CR26" s="665">
        <v>1895023</v>
      </c>
      <c r="CS26" s="666"/>
      <c r="CT26" s="666"/>
      <c r="CU26" s="666"/>
      <c r="CV26" s="666"/>
      <c r="CW26" s="666"/>
      <c r="CX26" s="666"/>
      <c r="CY26" s="667"/>
      <c r="CZ26" s="668">
        <v>9.4</v>
      </c>
      <c r="DA26" s="678"/>
      <c r="DB26" s="678"/>
      <c r="DC26" s="679"/>
      <c r="DD26" s="671">
        <v>1765184</v>
      </c>
      <c r="DE26" s="666"/>
      <c r="DF26" s="666"/>
      <c r="DG26" s="666"/>
      <c r="DH26" s="666"/>
      <c r="DI26" s="666"/>
      <c r="DJ26" s="666"/>
      <c r="DK26" s="667"/>
      <c r="DL26" s="671" t="s">
        <v>130</v>
      </c>
      <c r="DM26" s="666"/>
      <c r="DN26" s="666"/>
      <c r="DO26" s="666"/>
      <c r="DP26" s="666"/>
      <c r="DQ26" s="666"/>
      <c r="DR26" s="666"/>
      <c r="DS26" s="666"/>
      <c r="DT26" s="666"/>
      <c r="DU26" s="666"/>
      <c r="DV26" s="667"/>
      <c r="DW26" s="668" t="s">
        <v>130</v>
      </c>
      <c r="DX26" s="678"/>
      <c r="DY26" s="678"/>
      <c r="DZ26" s="678"/>
      <c r="EA26" s="678"/>
      <c r="EB26" s="678"/>
      <c r="EC26" s="710"/>
    </row>
    <row r="27" spans="2:133" ht="11.25" customHeight="1">
      <c r="B27" s="662" t="s">
        <v>297</v>
      </c>
      <c r="C27" s="663"/>
      <c r="D27" s="663"/>
      <c r="E27" s="663"/>
      <c r="F27" s="663"/>
      <c r="G27" s="663"/>
      <c r="H27" s="663"/>
      <c r="I27" s="663"/>
      <c r="J27" s="663"/>
      <c r="K27" s="663"/>
      <c r="L27" s="663"/>
      <c r="M27" s="663"/>
      <c r="N27" s="663"/>
      <c r="O27" s="663"/>
      <c r="P27" s="663"/>
      <c r="Q27" s="664"/>
      <c r="R27" s="665">
        <v>10753211</v>
      </c>
      <c r="S27" s="666"/>
      <c r="T27" s="666"/>
      <c r="U27" s="666"/>
      <c r="V27" s="666"/>
      <c r="W27" s="666"/>
      <c r="X27" s="666"/>
      <c r="Y27" s="667"/>
      <c r="Z27" s="692">
        <v>50.2</v>
      </c>
      <c r="AA27" s="692"/>
      <c r="AB27" s="692"/>
      <c r="AC27" s="692"/>
      <c r="AD27" s="693">
        <v>9807553</v>
      </c>
      <c r="AE27" s="693"/>
      <c r="AF27" s="693"/>
      <c r="AG27" s="693"/>
      <c r="AH27" s="693"/>
      <c r="AI27" s="693"/>
      <c r="AJ27" s="693"/>
      <c r="AK27" s="693"/>
      <c r="AL27" s="668">
        <v>99.699996948242188</v>
      </c>
      <c r="AM27" s="669"/>
      <c r="AN27" s="669"/>
      <c r="AO27" s="694"/>
      <c r="AP27" s="662" t="s">
        <v>298</v>
      </c>
      <c r="AQ27" s="663"/>
      <c r="AR27" s="663"/>
      <c r="AS27" s="663"/>
      <c r="AT27" s="663"/>
      <c r="AU27" s="663"/>
      <c r="AV27" s="663"/>
      <c r="AW27" s="663"/>
      <c r="AX27" s="663"/>
      <c r="AY27" s="663"/>
      <c r="AZ27" s="663"/>
      <c r="BA27" s="663"/>
      <c r="BB27" s="663"/>
      <c r="BC27" s="663"/>
      <c r="BD27" s="663"/>
      <c r="BE27" s="663"/>
      <c r="BF27" s="664"/>
      <c r="BG27" s="665">
        <v>1930318</v>
      </c>
      <c r="BH27" s="666"/>
      <c r="BI27" s="666"/>
      <c r="BJ27" s="666"/>
      <c r="BK27" s="666"/>
      <c r="BL27" s="666"/>
      <c r="BM27" s="666"/>
      <c r="BN27" s="667"/>
      <c r="BO27" s="692">
        <v>100</v>
      </c>
      <c r="BP27" s="692"/>
      <c r="BQ27" s="692"/>
      <c r="BR27" s="692"/>
      <c r="BS27" s="693">
        <v>21</v>
      </c>
      <c r="BT27" s="693"/>
      <c r="BU27" s="693"/>
      <c r="BV27" s="693"/>
      <c r="BW27" s="693"/>
      <c r="BX27" s="693"/>
      <c r="BY27" s="693"/>
      <c r="BZ27" s="693"/>
      <c r="CA27" s="693"/>
      <c r="CB27" s="751"/>
      <c r="CD27" s="699" t="s">
        <v>299</v>
      </c>
      <c r="CE27" s="700"/>
      <c r="CF27" s="700"/>
      <c r="CG27" s="700"/>
      <c r="CH27" s="700"/>
      <c r="CI27" s="700"/>
      <c r="CJ27" s="700"/>
      <c r="CK27" s="700"/>
      <c r="CL27" s="700"/>
      <c r="CM27" s="700"/>
      <c r="CN27" s="700"/>
      <c r="CO27" s="700"/>
      <c r="CP27" s="700"/>
      <c r="CQ27" s="701"/>
      <c r="CR27" s="665">
        <v>2342812</v>
      </c>
      <c r="CS27" s="676"/>
      <c r="CT27" s="676"/>
      <c r="CU27" s="676"/>
      <c r="CV27" s="676"/>
      <c r="CW27" s="676"/>
      <c r="CX27" s="676"/>
      <c r="CY27" s="677"/>
      <c r="CZ27" s="668">
        <v>11.6</v>
      </c>
      <c r="DA27" s="678"/>
      <c r="DB27" s="678"/>
      <c r="DC27" s="679"/>
      <c r="DD27" s="671">
        <v>741120</v>
      </c>
      <c r="DE27" s="676"/>
      <c r="DF27" s="676"/>
      <c r="DG27" s="676"/>
      <c r="DH27" s="676"/>
      <c r="DI27" s="676"/>
      <c r="DJ27" s="676"/>
      <c r="DK27" s="677"/>
      <c r="DL27" s="671">
        <v>739105</v>
      </c>
      <c r="DM27" s="676"/>
      <c r="DN27" s="676"/>
      <c r="DO27" s="676"/>
      <c r="DP27" s="676"/>
      <c r="DQ27" s="676"/>
      <c r="DR27" s="676"/>
      <c r="DS27" s="676"/>
      <c r="DT27" s="676"/>
      <c r="DU27" s="676"/>
      <c r="DV27" s="677"/>
      <c r="DW27" s="668">
        <v>7.3</v>
      </c>
      <c r="DX27" s="678"/>
      <c r="DY27" s="678"/>
      <c r="DZ27" s="678"/>
      <c r="EA27" s="678"/>
      <c r="EB27" s="678"/>
      <c r="EC27" s="710"/>
    </row>
    <row r="28" spans="2:133" ht="11.25" customHeight="1">
      <c r="B28" s="662" t="s">
        <v>300</v>
      </c>
      <c r="C28" s="663"/>
      <c r="D28" s="663"/>
      <c r="E28" s="663"/>
      <c r="F28" s="663"/>
      <c r="G28" s="663"/>
      <c r="H28" s="663"/>
      <c r="I28" s="663"/>
      <c r="J28" s="663"/>
      <c r="K28" s="663"/>
      <c r="L28" s="663"/>
      <c r="M28" s="663"/>
      <c r="N28" s="663"/>
      <c r="O28" s="663"/>
      <c r="P28" s="663"/>
      <c r="Q28" s="664"/>
      <c r="R28" s="665">
        <v>4072</v>
      </c>
      <c r="S28" s="666"/>
      <c r="T28" s="666"/>
      <c r="U28" s="666"/>
      <c r="V28" s="666"/>
      <c r="W28" s="666"/>
      <c r="X28" s="666"/>
      <c r="Y28" s="667"/>
      <c r="Z28" s="692">
        <v>0</v>
      </c>
      <c r="AA28" s="692"/>
      <c r="AB28" s="692"/>
      <c r="AC28" s="692"/>
      <c r="AD28" s="693">
        <v>4072</v>
      </c>
      <c r="AE28" s="693"/>
      <c r="AF28" s="693"/>
      <c r="AG28" s="693"/>
      <c r="AH28" s="693"/>
      <c r="AI28" s="693"/>
      <c r="AJ28" s="693"/>
      <c r="AK28" s="693"/>
      <c r="AL28" s="668">
        <v>0</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9"/>
      <c r="CD28" s="699" t="s">
        <v>301</v>
      </c>
      <c r="CE28" s="700"/>
      <c r="CF28" s="700"/>
      <c r="CG28" s="700"/>
      <c r="CH28" s="700"/>
      <c r="CI28" s="700"/>
      <c r="CJ28" s="700"/>
      <c r="CK28" s="700"/>
      <c r="CL28" s="700"/>
      <c r="CM28" s="700"/>
      <c r="CN28" s="700"/>
      <c r="CO28" s="700"/>
      <c r="CP28" s="700"/>
      <c r="CQ28" s="701"/>
      <c r="CR28" s="665">
        <v>1928079</v>
      </c>
      <c r="CS28" s="666"/>
      <c r="CT28" s="666"/>
      <c r="CU28" s="666"/>
      <c r="CV28" s="666"/>
      <c r="CW28" s="666"/>
      <c r="CX28" s="666"/>
      <c r="CY28" s="667"/>
      <c r="CZ28" s="668">
        <v>9.6</v>
      </c>
      <c r="DA28" s="678"/>
      <c r="DB28" s="678"/>
      <c r="DC28" s="679"/>
      <c r="DD28" s="671">
        <v>1906844</v>
      </c>
      <c r="DE28" s="666"/>
      <c r="DF28" s="666"/>
      <c r="DG28" s="666"/>
      <c r="DH28" s="666"/>
      <c r="DI28" s="666"/>
      <c r="DJ28" s="666"/>
      <c r="DK28" s="667"/>
      <c r="DL28" s="671">
        <v>1906844</v>
      </c>
      <c r="DM28" s="666"/>
      <c r="DN28" s="666"/>
      <c r="DO28" s="666"/>
      <c r="DP28" s="666"/>
      <c r="DQ28" s="666"/>
      <c r="DR28" s="666"/>
      <c r="DS28" s="666"/>
      <c r="DT28" s="666"/>
      <c r="DU28" s="666"/>
      <c r="DV28" s="667"/>
      <c r="DW28" s="668">
        <v>18.899999999999999</v>
      </c>
      <c r="DX28" s="678"/>
      <c r="DY28" s="678"/>
      <c r="DZ28" s="678"/>
      <c r="EA28" s="678"/>
      <c r="EB28" s="678"/>
      <c r="EC28" s="710"/>
    </row>
    <row r="29" spans="2:133" ht="11.25" customHeight="1">
      <c r="B29" s="662" t="s">
        <v>302</v>
      </c>
      <c r="C29" s="663"/>
      <c r="D29" s="663"/>
      <c r="E29" s="663"/>
      <c r="F29" s="663"/>
      <c r="G29" s="663"/>
      <c r="H29" s="663"/>
      <c r="I29" s="663"/>
      <c r="J29" s="663"/>
      <c r="K29" s="663"/>
      <c r="L29" s="663"/>
      <c r="M29" s="663"/>
      <c r="N29" s="663"/>
      <c r="O29" s="663"/>
      <c r="P29" s="663"/>
      <c r="Q29" s="664"/>
      <c r="R29" s="665">
        <v>245432</v>
      </c>
      <c r="S29" s="666"/>
      <c r="T29" s="666"/>
      <c r="U29" s="666"/>
      <c r="V29" s="666"/>
      <c r="W29" s="666"/>
      <c r="X29" s="666"/>
      <c r="Y29" s="667"/>
      <c r="Z29" s="692">
        <v>1.1000000000000001</v>
      </c>
      <c r="AA29" s="692"/>
      <c r="AB29" s="692"/>
      <c r="AC29" s="692"/>
      <c r="AD29" s="693" t="s">
        <v>130</v>
      </c>
      <c r="AE29" s="693"/>
      <c r="AF29" s="693"/>
      <c r="AG29" s="693"/>
      <c r="AH29" s="693"/>
      <c r="AI29" s="693"/>
      <c r="AJ29" s="693"/>
      <c r="AK29" s="693"/>
      <c r="AL29" s="668" t="s">
        <v>130</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303</v>
      </c>
      <c r="CE29" s="753"/>
      <c r="CF29" s="699" t="s">
        <v>70</v>
      </c>
      <c r="CG29" s="700"/>
      <c r="CH29" s="700"/>
      <c r="CI29" s="700"/>
      <c r="CJ29" s="700"/>
      <c r="CK29" s="700"/>
      <c r="CL29" s="700"/>
      <c r="CM29" s="700"/>
      <c r="CN29" s="700"/>
      <c r="CO29" s="700"/>
      <c r="CP29" s="700"/>
      <c r="CQ29" s="701"/>
      <c r="CR29" s="665">
        <v>1928079</v>
      </c>
      <c r="CS29" s="676"/>
      <c r="CT29" s="676"/>
      <c r="CU29" s="676"/>
      <c r="CV29" s="676"/>
      <c r="CW29" s="676"/>
      <c r="CX29" s="676"/>
      <c r="CY29" s="677"/>
      <c r="CZ29" s="668">
        <v>9.6</v>
      </c>
      <c r="DA29" s="678"/>
      <c r="DB29" s="678"/>
      <c r="DC29" s="679"/>
      <c r="DD29" s="671">
        <v>1906844</v>
      </c>
      <c r="DE29" s="676"/>
      <c r="DF29" s="676"/>
      <c r="DG29" s="676"/>
      <c r="DH29" s="676"/>
      <c r="DI29" s="676"/>
      <c r="DJ29" s="676"/>
      <c r="DK29" s="677"/>
      <c r="DL29" s="671">
        <v>1906844</v>
      </c>
      <c r="DM29" s="676"/>
      <c r="DN29" s="676"/>
      <c r="DO29" s="676"/>
      <c r="DP29" s="676"/>
      <c r="DQ29" s="676"/>
      <c r="DR29" s="676"/>
      <c r="DS29" s="676"/>
      <c r="DT29" s="676"/>
      <c r="DU29" s="676"/>
      <c r="DV29" s="677"/>
      <c r="DW29" s="668">
        <v>18.899999999999999</v>
      </c>
      <c r="DX29" s="678"/>
      <c r="DY29" s="678"/>
      <c r="DZ29" s="678"/>
      <c r="EA29" s="678"/>
      <c r="EB29" s="678"/>
      <c r="EC29" s="710"/>
    </row>
    <row r="30" spans="2:133" ht="11.25" customHeight="1">
      <c r="B30" s="662" t="s">
        <v>304</v>
      </c>
      <c r="C30" s="663"/>
      <c r="D30" s="663"/>
      <c r="E30" s="663"/>
      <c r="F30" s="663"/>
      <c r="G30" s="663"/>
      <c r="H30" s="663"/>
      <c r="I30" s="663"/>
      <c r="J30" s="663"/>
      <c r="K30" s="663"/>
      <c r="L30" s="663"/>
      <c r="M30" s="663"/>
      <c r="N30" s="663"/>
      <c r="O30" s="663"/>
      <c r="P30" s="663"/>
      <c r="Q30" s="664"/>
      <c r="R30" s="665">
        <v>430470</v>
      </c>
      <c r="S30" s="666"/>
      <c r="T30" s="666"/>
      <c r="U30" s="666"/>
      <c r="V30" s="666"/>
      <c r="W30" s="666"/>
      <c r="X30" s="666"/>
      <c r="Y30" s="667"/>
      <c r="Z30" s="692">
        <v>2</v>
      </c>
      <c r="AA30" s="692"/>
      <c r="AB30" s="692"/>
      <c r="AC30" s="692"/>
      <c r="AD30" s="693">
        <v>20906</v>
      </c>
      <c r="AE30" s="693"/>
      <c r="AF30" s="693"/>
      <c r="AG30" s="693"/>
      <c r="AH30" s="693"/>
      <c r="AI30" s="693"/>
      <c r="AJ30" s="693"/>
      <c r="AK30" s="693"/>
      <c r="AL30" s="668">
        <v>0.2</v>
      </c>
      <c r="AM30" s="669"/>
      <c r="AN30" s="669"/>
      <c r="AO30" s="694"/>
      <c r="AP30" s="724" t="s">
        <v>222</v>
      </c>
      <c r="AQ30" s="725"/>
      <c r="AR30" s="725"/>
      <c r="AS30" s="725"/>
      <c r="AT30" s="725"/>
      <c r="AU30" s="725"/>
      <c r="AV30" s="725"/>
      <c r="AW30" s="725"/>
      <c r="AX30" s="725"/>
      <c r="AY30" s="725"/>
      <c r="AZ30" s="725"/>
      <c r="BA30" s="725"/>
      <c r="BB30" s="725"/>
      <c r="BC30" s="725"/>
      <c r="BD30" s="725"/>
      <c r="BE30" s="725"/>
      <c r="BF30" s="726"/>
      <c r="BG30" s="724" t="s">
        <v>305</v>
      </c>
      <c r="BH30" s="749"/>
      <c r="BI30" s="749"/>
      <c r="BJ30" s="749"/>
      <c r="BK30" s="749"/>
      <c r="BL30" s="749"/>
      <c r="BM30" s="749"/>
      <c r="BN30" s="749"/>
      <c r="BO30" s="749"/>
      <c r="BP30" s="749"/>
      <c r="BQ30" s="750"/>
      <c r="BR30" s="724" t="s">
        <v>306</v>
      </c>
      <c r="BS30" s="749"/>
      <c r="BT30" s="749"/>
      <c r="BU30" s="749"/>
      <c r="BV30" s="749"/>
      <c r="BW30" s="749"/>
      <c r="BX30" s="749"/>
      <c r="BY30" s="749"/>
      <c r="BZ30" s="749"/>
      <c r="CA30" s="749"/>
      <c r="CB30" s="750"/>
      <c r="CD30" s="754"/>
      <c r="CE30" s="755"/>
      <c r="CF30" s="699" t="s">
        <v>307</v>
      </c>
      <c r="CG30" s="700"/>
      <c r="CH30" s="700"/>
      <c r="CI30" s="700"/>
      <c r="CJ30" s="700"/>
      <c r="CK30" s="700"/>
      <c r="CL30" s="700"/>
      <c r="CM30" s="700"/>
      <c r="CN30" s="700"/>
      <c r="CO30" s="700"/>
      <c r="CP30" s="700"/>
      <c r="CQ30" s="701"/>
      <c r="CR30" s="665">
        <v>1876694</v>
      </c>
      <c r="CS30" s="666"/>
      <c r="CT30" s="666"/>
      <c r="CU30" s="666"/>
      <c r="CV30" s="666"/>
      <c r="CW30" s="666"/>
      <c r="CX30" s="666"/>
      <c r="CY30" s="667"/>
      <c r="CZ30" s="668">
        <v>9.3000000000000007</v>
      </c>
      <c r="DA30" s="678"/>
      <c r="DB30" s="678"/>
      <c r="DC30" s="679"/>
      <c r="DD30" s="671">
        <v>1856216</v>
      </c>
      <c r="DE30" s="666"/>
      <c r="DF30" s="666"/>
      <c r="DG30" s="666"/>
      <c r="DH30" s="666"/>
      <c r="DI30" s="666"/>
      <c r="DJ30" s="666"/>
      <c r="DK30" s="667"/>
      <c r="DL30" s="671">
        <v>1856216</v>
      </c>
      <c r="DM30" s="666"/>
      <c r="DN30" s="666"/>
      <c r="DO30" s="666"/>
      <c r="DP30" s="666"/>
      <c r="DQ30" s="666"/>
      <c r="DR30" s="666"/>
      <c r="DS30" s="666"/>
      <c r="DT30" s="666"/>
      <c r="DU30" s="666"/>
      <c r="DV30" s="667"/>
      <c r="DW30" s="668">
        <v>18.399999999999999</v>
      </c>
      <c r="DX30" s="678"/>
      <c r="DY30" s="678"/>
      <c r="DZ30" s="678"/>
      <c r="EA30" s="678"/>
      <c r="EB30" s="678"/>
      <c r="EC30" s="710"/>
    </row>
    <row r="31" spans="2:133" ht="11.25" customHeight="1">
      <c r="B31" s="662" t="s">
        <v>308</v>
      </c>
      <c r="C31" s="663"/>
      <c r="D31" s="663"/>
      <c r="E31" s="663"/>
      <c r="F31" s="663"/>
      <c r="G31" s="663"/>
      <c r="H31" s="663"/>
      <c r="I31" s="663"/>
      <c r="J31" s="663"/>
      <c r="K31" s="663"/>
      <c r="L31" s="663"/>
      <c r="M31" s="663"/>
      <c r="N31" s="663"/>
      <c r="O31" s="663"/>
      <c r="P31" s="663"/>
      <c r="Q31" s="664"/>
      <c r="R31" s="665">
        <v>84286</v>
      </c>
      <c r="S31" s="666"/>
      <c r="T31" s="666"/>
      <c r="U31" s="666"/>
      <c r="V31" s="666"/>
      <c r="W31" s="666"/>
      <c r="X31" s="666"/>
      <c r="Y31" s="667"/>
      <c r="Z31" s="692">
        <v>0.4</v>
      </c>
      <c r="AA31" s="692"/>
      <c r="AB31" s="692"/>
      <c r="AC31" s="692"/>
      <c r="AD31" s="693" t="s">
        <v>130</v>
      </c>
      <c r="AE31" s="693"/>
      <c r="AF31" s="693"/>
      <c r="AG31" s="693"/>
      <c r="AH31" s="693"/>
      <c r="AI31" s="693"/>
      <c r="AJ31" s="693"/>
      <c r="AK31" s="693"/>
      <c r="AL31" s="668" t="s">
        <v>130</v>
      </c>
      <c r="AM31" s="669"/>
      <c r="AN31" s="669"/>
      <c r="AO31" s="694"/>
      <c r="AP31" s="740" t="s">
        <v>309</v>
      </c>
      <c r="AQ31" s="741"/>
      <c r="AR31" s="741"/>
      <c r="AS31" s="741"/>
      <c r="AT31" s="746" t="s">
        <v>310</v>
      </c>
      <c r="AU31" s="361"/>
      <c r="AV31" s="361"/>
      <c r="AW31" s="361"/>
      <c r="AX31" s="733" t="s">
        <v>188</v>
      </c>
      <c r="AY31" s="734"/>
      <c r="AZ31" s="734"/>
      <c r="BA31" s="734"/>
      <c r="BB31" s="734"/>
      <c r="BC31" s="734"/>
      <c r="BD31" s="734"/>
      <c r="BE31" s="734"/>
      <c r="BF31" s="735"/>
      <c r="BG31" s="736">
        <v>99.5</v>
      </c>
      <c r="BH31" s="737"/>
      <c r="BI31" s="737"/>
      <c r="BJ31" s="737"/>
      <c r="BK31" s="737"/>
      <c r="BL31" s="737"/>
      <c r="BM31" s="738">
        <v>97.2</v>
      </c>
      <c r="BN31" s="737"/>
      <c r="BO31" s="737"/>
      <c r="BP31" s="737"/>
      <c r="BQ31" s="739"/>
      <c r="BR31" s="736">
        <v>98.7</v>
      </c>
      <c r="BS31" s="737"/>
      <c r="BT31" s="737"/>
      <c r="BU31" s="737"/>
      <c r="BV31" s="737"/>
      <c r="BW31" s="737"/>
      <c r="BX31" s="738">
        <v>96.2</v>
      </c>
      <c r="BY31" s="737"/>
      <c r="BZ31" s="737"/>
      <c r="CA31" s="737"/>
      <c r="CB31" s="739"/>
      <c r="CD31" s="754"/>
      <c r="CE31" s="755"/>
      <c r="CF31" s="699" t="s">
        <v>311</v>
      </c>
      <c r="CG31" s="700"/>
      <c r="CH31" s="700"/>
      <c r="CI31" s="700"/>
      <c r="CJ31" s="700"/>
      <c r="CK31" s="700"/>
      <c r="CL31" s="700"/>
      <c r="CM31" s="700"/>
      <c r="CN31" s="700"/>
      <c r="CO31" s="700"/>
      <c r="CP31" s="700"/>
      <c r="CQ31" s="701"/>
      <c r="CR31" s="665">
        <v>51385</v>
      </c>
      <c r="CS31" s="676"/>
      <c r="CT31" s="676"/>
      <c r="CU31" s="676"/>
      <c r="CV31" s="676"/>
      <c r="CW31" s="676"/>
      <c r="CX31" s="676"/>
      <c r="CY31" s="677"/>
      <c r="CZ31" s="668">
        <v>0.3</v>
      </c>
      <c r="DA31" s="678"/>
      <c r="DB31" s="678"/>
      <c r="DC31" s="679"/>
      <c r="DD31" s="671">
        <v>50628</v>
      </c>
      <c r="DE31" s="676"/>
      <c r="DF31" s="676"/>
      <c r="DG31" s="676"/>
      <c r="DH31" s="676"/>
      <c r="DI31" s="676"/>
      <c r="DJ31" s="676"/>
      <c r="DK31" s="677"/>
      <c r="DL31" s="671">
        <v>50628</v>
      </c>
      <c r="DM31" s="676"/>
      <c r="DN31" s="676"/>
      <c r="DO31" s="676"/>
      <c r="DP31" s="676"/>
      <c r="DQ31" s="676"/>
      <c r="DR31" s="676"/>
      <c r="DS31" s="676"/>
      <c r="DT31" s="676"/>
      <c r="DU31" s="676"/>
      <c r="DV31" s="677"/>
      <c r="DW31" s="668">
        <v>0.5</v>
      </c>
      <c r="DX31" s="678"/>
      <c r="DY31" s="678"/>
      <c r="DZ31" s="678"/>
      <c r="EA31" s="678"/>
      <c r="EB31" s="678"/>
      <c r="EC31" s="710"/>
    </row>
    <row r="32" spans="2:133" ht="11.25" customHeight="1">
      <c r="B32" s="662" t="s">
        <v>312</v>
      </c>
      <c r="C32" s="663"/>
      <c r="D32" s="663"/>
      <c r="E32" s="663"/>
      <c r="F32" s="663"/>
      <c r="G32" s="663"/>
      <c r="H32" s="663"/>
      <c r="I32" s="663"/>
      <c r="J32" s="663"/>
      <c r="K32" s="663"/>
      <c r="L32" s="663"/>
      <c r="M32" s="663"/>
      <c r="N32" s="663"/>
      <c r="O32" s="663"/>
      <c r="P32" s="663"/>
      <c r="Q32" s="664"/>
      <c r="R32" s="665">
        <v>3710284</v>
      </c>
      <c r="S32" s="666"/>
      <c r="T32" s="666"/>
      <c r="U32" s="666"/>
      <c r="V32" s="666"/>
      <c r="W32" s="666"/>
      <c r="X32" s="666"/>
      <c r="Y32" s="667"/>
      <c r="Z32" s="692">
        <v>17.3</v>
      </c>
      <c r="AA32" s="692"/>
      <c r="AB32" s="692"/>
      <c r="AC32" s="692"/>
      <c r="AD32" s="693" t="s">
        <v>130</v>
      </c>
      <c r="AE32" s="693"/>
      <c r="AF32" s="693"/>
      <c r="AG32" s="693"/>
      <c r="AH32" s="693"/>
      <c r="AI32" s="693"/>
      <c r="AJ32" s="693"/>
      <c r="AK32" s="693"/>
      <c r="AL32" s="668" t="s">
        <v>130</v>
      </c>
      <c r="AM32" s="669"/>
      <c r="AN32" s="669"/>
      <c r="AO32" s="694"/>
      <c r="AP32" s="742"/>
      <c r="AQ32" s="743"/>
      <c r="AR32" s="743"/>
      <c r="AS32" s="743"/>
      <c r="AT32" s="747"/>
      <c r="AU32" s="362" t="s">
        <v>313</v>
      </c>
      <c r="AV32" s="362"/>
      <c r="AW32" s="362"/>
      <c r="AX32" s="662" t="s">
        <v>314</v>
      </c>
      <c r="AY32" s="663"/>
      <c r="AZ32" s="663"/>
      <c r="BA32" s="663"/>
      <c r="BB32" s="663"/>
      <c r="BC32" s="663"/>
      <c r="BD32" s="663"/>
      <c r="BE32" s="663"/>
      <c r="BF32" s="664"/>
      <c r="BG32" s="731">
        <v>99.7</v>
      </c>
      <c r="BH32" s="676"/>
      <c r="BI32" s="676"/>
      <c r="BJ32" s="676"/>
      <c r="BK32" s="676"/>
      <c r="BL32" s="676"/>
      <c r="BM32" s="669">
        <v>98.1</v>
      </c>
      <c r="BN32" s="732"/>
      <c r="BO32" s="732"/>
      <c r="BP32" s="732"/>
      <c r="BQ32" s="708"/>
      <c r="BR32" s="731">
        <v>99.2</v>
      </c>
      <c r="BS32" s="676"/>
      <c r="BT32" s="676"/>
      <c r="BU32" s="676"/>
      <c r="BV32" s="676"/>
      <c r="BW32" s="676"/>
      <c r="BX32" s="669">
        <v>97.2</v>
      </c>
      <c r="BY32" s="732"/>
      <c r="BZ32" s="732"/>
      <c r="CA32" s="732"/>
      <c r="CB32" s="708"/>
      <c r="CD32" s="756"/>
      <c r="CE32" s="757"/>
      <c r="CF32" s="699" t="s">
        <v>315</v>
      </c>
      <c r="CG32" s="700"/>
      <c r="CH32" s="700"/>
      <c r="CI32" s="700"/>
      <c r="CJ32" s="700"/>
      <c r="CK32" s="700"/>
      <c r="CL32" s="700"/>
      <c r="CM32" s="700"/>
      <c r="CN32" s="700"/>
      <c r="CO32" s="700"/>
      <c r="CP32" s="700"/>
      <c r="CQ32" s="701"/>
      <c r="CR32" s="665" t="s">
        <v>130</v>
      </c>
      <c r="CS32" s="666"/>
      <c r="CT32" s="666"/>
      <c r="CU32" s="666"/>
      <c r="CV32" s="666"/>
      <c r="CW32" s="666"/>
      <c r="CX32" s="666"/>
      <c r="CY32" s="667"/>
      <c r="CZ32" s="668" t="s">
        <v>130</v>
      </c>
      <c r="DA32" s="678"/>
      <c r="DB32" s="678"/>
      <c r="DC32" s="679"/>
      <c r="DD32" s="671" t="s">
        <v>130</v>
      </c>
      <c r="DE32" s="666"/>
      <c r="DF32" s="666"/>
      <c r="DG32" s="666"/>
      <c r="DH32" s="666"/>
      <c r="DI32" s="666"/>
      <c r="DJ32" s="666"/>
      <c r="DK32" s="667"/>
      <c r="DL32" s="671" t="s">
        <v>130</v>
      </c>
      <c r="DM32" s="666"/>
      <c r="DN32" s="666"/>
      <c r="DO32" s="666"/>
      <c r="DP32" s="666"/>
      <c r="DQ32" s="666"/>
      <c r="DR32" s="666"/>
      <c r="DS32" s="666"/>
      <c r="DT32" s="666"/>
      <c r="DU32" s="666"/>
      <c r="DV32" s="667"/>
      <c r="DW32" s="668" t="s">
        <v>130</v>
      </c>
      <c r="DX32" s="678"/>
      <c r="DY32" s="678"/>
      <c r="DZ32" s="678"/>
      <c r="EA32" s="678"/>
      <c r="EB32" s="678"/>
      <c r="EC32" s="710"/>
    </row>
    <row r="33" spans="2:133" ht="11.25" customHeight="1">
      <c r="B33" s="728" t="s">
        <v>316</v>
      </c>
      <c r="C33" s="729"/>
      <c r="D33" s="729"/>
      <c r="E33" s="729"/>
      <c r="F33" s="729"/>
      <c r="G33" s="729"/>
      <c r="H33" s="729"/>
      <c r="I33" s="729"/>
      <c r="J33" s="729"/>
      <c r="K33" s="729"/>
      <c r="L33" s="729"/>
      <c r="M33" s="729"/>
      <c r="N33" s="729"/>
      <c r="O33" s="729"/>
      <c r="P33" s="729"/>
      <c r="Q33" s="730"/>
      <c r="R33" s="665" t="s">
        <v>130</v>
      </c>
      <c r="S33" s="666"/>
      <c r="T33" s="666"/>
      <c r="U33" s="666"/>
      <c r="V33" s="666"/>
      <c r="W33" s="666"/>
      <c r="X33" s="666"/>
      <c r="Y33" s="667"/>
      <c r="Z33" s="692" t="s">
        <v>130</v>
      </c>
      <c r="AA33" s="692"/>
      <c r="AB33" s="692"/>
      <c r="AC33" s="692"/>
      <c r="AD33" s="693" t="s">
        <v>130</v>
      </c>
      <c r="AE33" s="693"/>
      <c r="AF33" s="693"/>
      <c r="AG33" s="693"/>
      <c r="AH33" s="693"/>
      <c r="AI33" s="693"/>
      <c r="AJ33" s="693"/>
      <c r="AK33" s="693"/>
      <c r="AL33" s="668" t="s">
        <v>130</v>
      </c>
      <c r="AM33" s="669"/>
      <c r="AN33" s="669"/>
      <c r="AO33" s="694"/>
      <c r="AP33" s="744"/>
      <c r="AQ33" s="745"/>
      <c r="AR33" s="745"/>
      <c r="AS33" s="745"/>
      <c r="AT33" s="748"/>
      <c r="AU33" s="363"/>
      <c r="AV33" s="363"/>
      <c r="AW33" s="363"/>
      <c r="AX33" s="642" t="s">
        <v>317</v>
      </c>
      <c r="AY33" s="643"/>
      <c r="AZ33" s="643"/>
      <c r="BA33" s="643"/>
      <c r="BB33" s="643"/>
      <c r="BC33" s="643"/>
      <c r="BD33" s="643"/>
      <c r="BE33" s="643"/>
      <c r="BF33" s="644"/>
      <c r="BG33" s="727">
        <v>99.3</v>
      </c>
      <c r="BH33" s="646"/>
      <c r="BI33" s="646"/>
      <c r="BJ33" s="646"/>
      <c r="BK33" s="646"/>
      <c r="BL33" s="646"/>
      <c r="BM33" s="684">
        <v>96.1</v>
      </c>
      <c r="BN33" s="646"/>
      <c r="BO33" s="646"/>
      <c r="BP33" s="646"/>
      <c r="BQ33" s="695"/>
      <c r="BR33" s="727">
        <v>98.1</v>
      </c>
      <c r="BS33" s="646"/>
      <c r="BT33" s="646"/>
      <c r="BU33" s="646"/>
      <c r="BV33" s="646"/>
      <c r="BW33" s="646"/>
      <c r="BX33" s="684">
        <v>94.9</v>
      </c>
      <c r="BY33" s="646"/>
      <c r="BZ33" s="646"/>
      <c r="CA33" s="646"/>
      <c r="CB33" s="695"/>
      <c r="CD33" s="699" t="s">
        <v>318</v>
      </c>
      <c r="CE33" s="700"/>
      <c r="CF33" s="700"/>
      <c r="CG33" s="700"/>
      <c r="CH33" s="700"/>
      <c r="CI33" s="700"/>
      <c r="CJ33" s="700"/>
      <c r="CK33" s="700"/>
      <c r="CL33" s="700"/>
      <c r="CM33" s="700"/>
      <c r="CN33" s="700"/>
      <c r="CO33" s="700"/>
      <c r="CP33" s="700"/>
      <c r="CQ33" s="701"/>
      <c r="CR33" s="665">
        <v>8566374</v>
      </c>
      <c r="CS33" s="676"/>
      <c r="CT33" s="676"/>
      <c r="CU33" s="676"/>
      <c r="CV33" s="676"/>
      <c r="CW33" s="676"/>
      <c r="CX33" s="676"/>
      <c r="CY33" s="677"/>
      <c r="CZ33" s="668">
        <v>42.4</v>
      </c>
      <c r="DA33" s="678"/>
      <c r="DB33" s="678"/>
      <c r="DC33" s="679"/>
      <c r="DD33" s="671">
        <v>4818500</v>
      </c>
      <c r="DE33" s="676"/>
      <c r="DF33" s="676"/>
      <c r="DG33" s="676"/>
      <c r="DH33" s="676"/>
      <c r="DI33" s="676"/>
      <c r="DJ33" s="676"/>
      <c r="DK33" s="677"/>
      <c r="DL33" s="671">
        <v>3865409</v>
      </c>
      <c r="DM33" s="676"/>
      <c r="DN33" s="676"/>
      <c r="DO33" s="676"/>
      <c r="DP33" s="676"/>
      <c r="DQ33" s="676"/>
      <c r="DR33" s="676"/>
      <c r="DS33" s="676"/>
      <c r="DT33" s="676"/>
      <c r="DU33" s="676"/>
      <c r="DV33" s="677"/>
      <c r="DW33" s="668">
        <v>38.299999999999997</v>
      </c>
      <c r="DX33" s="678"/>
      <c r="DY33" s="678"/>
      <c r="DZ33" s="678"/>
      <c r="EA33" s="678"/>
      <c r="EB33" s="678"/>
      <c r="EC33" s="710"/>
    </row>
    <row r="34" spans="2:133" ht="11.25" customHeight="1">
      <c r="B34" s="662" t="s">
        <v>319</v>
      </c>
      <c r="C34" s="663"/>
      <c r="D34" s="663"/>
      <c r="E34" s="663"/>
      <c r="F34" s="663"/>
      <c r="G34" s="663"/>
      <c r="H34" s="663"/>
      <c r="I34" s="663"/>
      <c r="J34" s="663"/>
      <c r="K34" s="663"/>
      <c r="L34" s="663"/>
      <c r="M34" s="663"/>
      <c r="N34" s="663"/>
      <c r="O34" s="663"/>
      <c r="P34" s="663"/>
      <c r="Q34" s="664"/>
      <c r="R34" s="665">
        <v>2627624</v>
      </c>
      <c r="S34" s="666"/>
      <c r="T34" s="666"/>
      <c r="U34" s="666"/>
      <c r="V34" s="666"/>
      <c r="W34" s="666"/>
      <c r="X34" s="666"/>
      <c r="Y34" s="667"/>
      <c r="Z34" s="692">
        <v>12.3</v>
      </c>
      <c r="AA34" s="692"/>
      <c r="AB34" s="692"/>
      <c r="AC34" s="692"/>
      <c r="AD34" s="693" t="s">
        <v>130</v>
      </c>
      <c r="AE34" s="693"/>
      <c r="AF34" s="693"/>
      <c r="AG34" s="693"/>
      <c r="AH34" s="693"/>
      <c r="AI34" s="693"/>
      <c r="AJ34" s="693"/>
      <c r="AK34" s="693"/>
      <c r="AL34" s="668" t="s">
        <v>130</v>
      </c>
      <c r="AM34" s="669"/>
      <c r="AN34" s="669"/>
      <c r="AO34" s="694"/>
      <c r="AP34" s="216"/>
      <c r="AQ34" s="217"/>
      <c r="AR34" s="362"/>
      <c r="AS34" s="361"/>
      <c r="AT34" s="361"/>
      <c r="AU34" s="361"/>
      <c r="AV34" s="361"/>
      <c r="AW34" s="361"/>
      <c r="AX34" s="361"/>
      <c r="AY34" s="361"/>
      <c r="AZ34" s="361"/>
      <c r="BA34" s="361"/>
      <c r="BB34" s="361"/>
      <c r="BC34" s="361"/>
      <c r="BD34" s="361"/>
      <c r="BE34" s="361"/>
      <c r="BF34" s="361"/>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9" t="s">
        <v>320</v>
      </c>
      <c r="CE34" s="700"/>
      <c r="CF34" s="700"/>
      <c r="CG34" s="700"/>
      <c r="CH34" s="700"/>
      <c r="CI34" s="700"/>
      <c r="CJ34" s="700"/>
      <c r="CK34" s="700"/>
      <c r="CL34" s="700"/>
      <c r="CM34" s="700"/>
      <c r="CN34" s="700"/>
      <c r="CO34" s="700"/>
      <c r="CP34" s="700"/>
      <c r="CQ34" s="701"/>
      <c r="CR34" s="665">
        <v>3453252</v>
      </c>
      <c r="CS34" s="666"/>
      <c r="CT34" s="666"/>
      <c r="CU34" s="666"/>
      <c r="CV34" s="666"/>
      <c r="CW34" s="666"/>
      <c r="CX34" s="666"/>
      <c r="CY34" s="667"/>
      <c r="CZ34" s="668">
        <v>17.100000000000001</v>
      </c>
      <c r="DA34" s="678"/>
      <c r="DB34" s="678"/>
      <c r="DC34" s="679"/>
      <c r="DD34" s="671">
        <v>1864276</v>
      </c>
      <c r="DE34" s="666"/>
      <c r="DF34" s="666"/>
      <c r="DG34" s="666"/>
      <c r="DH34" s="666"/>
      <c r="DI34" s="666"/>
      <c r="DJ34" s="666"/>
      <c r="DK34" s="667"/>
      <c r="DL34" s="671">
        <v>1697118</v>
      </c>
      <c r="DM34" s="666"/>
      <c r="DN34" s="666"/>
      <c r="DO34" s="666"/>
      <c r="DP34" s="666"/>
      <c r="DQ34" s="666"/>
      <c r="DR34" s="666"/>
      <c r="DS34" s="666"/>
      <c r="DT34" s="666"/>
      <c r="DU34" s="666"/>
      <c r="DV34" s="667"/>
      <c r="DW34" s="668">
        <v>16.8</v>
      </c>
      <c r="DX34" s="678"/>
      <c r="DY34" s="678"/>
      <c r="DZ34" s="678"/>
      <c r="EA34" s="678"/>
      <c r="EB34" s="678"/>
      <c r="EC34" s="710"/>
    </row>
    <row r="35" spans="2:133" ht="11.25" customHeight="1">
      <c r="B35" s="662" t="s">
        <v>321</v>
      </c>
      <c r="C35" s="663"/>
      <c r="D35" s="663"/>
      <c r="E35" s="663"/>
      <c r="F35" s="663"/>
      <c r="G35" s="663"/>
      <c r="H35" s="663"/>
      <c r="I35" s="663"/>
      <c r="J35" s="663"/>
      <c r="K35" s="663"/>
      <c r="L35" s="663"/>
      <c r="M35" s="663"/>
      <c r="N35" s="663"/>
      <c r="O35" s="663"/>
      <c r="P35" s="663"/>
      <c r="Q35" s="664"/>
      <c r="R35" s="665">
        <v>87909</v>
      </c>
      <c r="S35" s="666"/>
      <c r="T35" s="666"/>
      <c r="U35" s="666"/>
      <c r="V35" s="666"/>
      <c r="W35" s="666"/>
      <c r="X35" s="666"/>
      <c r="Y35" s="667"/>
      <c r="Z35" s="692">
        <v>0.4</v>
      </c>
      <c r="AA35" s="692"/>
      <c r="AB35" s="692"/>
      <c r="AC35" s="692"/>
      <c r="AD35" s="693" t="s">
        <v>130</v>
      </c>
      <c r="AE35" s="693"/>
      <c r="AF35" s="693"/>
      <c r="AG35" s="693"/>
      <c r="AH35" s="693"/>
      <c r="AI35" s="693"/>
      <c r="AJ35" s="693"/>
      <c r="AK35" s="693"/>
      <c r="AL35" s="668" t="s">
        <v>130</v>
      </c>
      <c r="AM35" s="669"/>
      <c r="AN35" s="669"/>
      <c r="AO35" s="694"/>
      <c r="AP35" s="218"/>
      <c r="AQ35" s="724" t="s">
        <v>322</v>
      </c>
      <c r="AR35" s="725"/>
      <c r="AS35" s="725"/>
      <c r="AT35" s="725"/>
      <c r="AU35" s="725"/>
      <c r="AV35" s="725"/>
      <c r="AW35" s="725"/>
      <c r="AX35" s="725"/>
      <c r="AY35" s="725"/>
      <c r="AZ35" s="725"/>
      <c r="BA35" s="725"/>
      <c r="BB35" s="725"/>
      <c r="BC35" s="725"/>
      <c r="BD35" s="725"/>
      <c r="BE35" s="725"/>
      <c r="BF35" s="726"/>
      <c r="BG35" s="724" t="s">
        <v>323</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699" t="s">
        <v>324</v>
      </c>
      <c r="CE35" s="700"/>
      <c r="CF35" s="700"/>
      <c r="CG35" s="700"/>
      <c r="CH35" s="700"/>
      <c r="CI35" s="700"/>
      <c r="CJ35" s="700"/>
      <c r="CK35" s="700"/>
      <c r="CL35" s="700"/>
      <c r="CM35" s="700"/>
      <c r="CN35" s="700"/>
      <c r="CO35" s="700"/>
      <c r="CP35" s="700"/>
      <c r="CQ35" s="701"/>
      <c r="CR35" s="665">
        <v>181780</v>
      </c>
      <c r="CS35" s="676"/>
      <c r="CT35" s="676"/>
      <c r="CU35" s="676"/>
      <c r="CV35" s="676"/>
      <c r="CW35" s="676"/>
      <c r="CX35" s="676"/>
      <c r="CY35" s="677"/>
      <c r="CZ35" s="668">
        <v>0.9</v>
      </c>
      <c r="DA35" s="678"/>
      <c r="DB35" s="678"/>
      <c r="DC35" s="679"/>
      <c r="DD35" s="671">
        <v>110355</v>
      </c>
      <c r="DE35" s="676"/>
      <c r="DF35" s="676"/>
      <c r="DG35" s="676"/>
      <c r="DH35" s="676"/>
      <c r="DI35" s="676"/>
      <c r="DJ35" s="676"/>
      <c r="DK35" s="677"/>
      <c r="DL35" s="671">
        <v>108367</v>
      </c>
      <c r="DM35" s="676"/>
      <c r="DN35" s="676"/>
      <c r="DO35" s="676"/>
      <c r="DP35" s="676"/>
      <c r="DQ35" s="676"/>
      <c r="DR35" s="676"/>
      <c r="DS35" s="676"/>
      <c r="DT35" s="676"/>
      <c r="DU35" s="676"/>
      <c r="DV35" s="677"/>
      <c r="DW35" s="668">
        <v>1.1000000000000001</v>
      </c>
      <c r="DX35" s="678"/>
      <c r="DY35" s="678"/>
      <c r="DZ35" s="678"/>
      <c r="EA35" s="678"/>
      <c r="EB35" s="678"/>
      <c r="EC35" s="710"/>
    </row>
    <row r="36" spans="2:133" ht="11.25" customHeight="1">
      <c r="B36" s="662" t="s">
        <v>325</v>
      </c>
      <c r="C36" s="663"/>
      <c r="D36" s="663"/>
      <c r="E36" s="663"/>
      <c r="F36" s="663"/>
      <c r="G36" s="663"/>
      <c r="H36" s="663"/>
      <c r="I36" s="663"/>
      <c r="J36" s="663"/>
      <c r="K36" s="663"/>
      <c r="L36" s="663"/>
      <c r="M36" s="663"/>
      <c r="N36" s="663"/>
      <c r="O36" s="663"/>
      <c r="P36" s="663"/>
      <c r="Q36" s="664"/>
      <c r="R36" s="665">
        <v>553600</v>
      </c>
      <c r="S36" s="666"/>
      <c r="T36" s="666"/>
      <c r="U36" s="666"/>
      <c r="V36" s="666"/>
      <c r="W36" s="666"/>
      <c r="X36" s="666"/>
      <c r="Y36" s="667"/>
      <c r="Z36" s="692">
        <v>2.6</v>
      </c>
      <c r="AA36" s="692"/>
      <c r="AB36" s="692"/>
      <c r="AC36" s="692"/>
      <c r="AD36" s="693" t="s">
        <v>130</v>
      </c>
      <c r="AE36" s="693"/>
      <c r="AF36" s="693"/>
      <c r="AG36" s="693"/>
      <c r="AH36" s="693"/>
      <c r="AI36" s="693"/>
      <c r="AJ36" s="693"/>
      <c r="AK36" s="693"/>
      <c r="AL36" s="668" t="s">
        <v>130</v>
      </c>
      <c r="AM36" s="669"/>
      <c r="AN36" s="669"/>
      <c r="AO36" s="694"/>
      <c r="AP36" s="218"/>
      <c r="AQ36" s="715" t="s">
        <v>326</v>
      </c>
      <c r="AR36" s="716"/>
      <c r="AS36" s="716"/>
      <c r="AT36" s="716"/>
      <c r="AU36" s="716"/>
      <c r="AV36" s="716"/>
      <c r="AW36" s="716"/>
      <c r="AX36" s="716"/>
      <c r="AY36" s="717"/>
      <c r="AZ36" s="718">
        <v>1742563</v>
      </c>
      <c r="BA36" s="719"/>
      <c r="BB36" s="719"/>
      <c r="BC36" s="719"/>
      <c r="BD36" s="719"/>
      <c r="BE36" s="719"/>
      <c r="BF36" s="720"/>
      <c r="BG36" s="721" t="s">
        <v>327</v>
      </c>
      <c r="BH36" s="722"/>
      <c r="BI36" s="722"/>
      <c r="BJ36" s="722"/>
      <c r="BK36" s="722"/>
      <c r="BL36" s="722"/>
      <c r="BM36" s="722"/>
      <c r="BN36" s="722"/>
      <c r="BO36" s="722"/>
      <c r="BP36" s="722"/>
      <c r="BQ36" s="722"/>
      <c r="BR36" s="722"/>
      <c r="BS36" s="722"/>
      <c r="BT36" s="722"/>
      <c r="BU36" s="723"/>
      <c r="BV36" s="718">
        <v>79057</v>
      </c>
      <c r="BW36" s="719"/>
      <c r="BX36" s="719"/>
      <c r="BY36" s="719"/>
      <c r="BZ36" s="719"/>
      <c r="CA36" s="719"/>
      <c r="CB36" s="720"/>
      <c r="CD36" s="699" t="s">
        <v>328</v>
      </c>
      <c r="CE36" s="700"/>
      <c r="CF36" s="700"/>
      <c r="CG36" s="700"/>
      <c r="CH36" s="700"/>
      <c r="CI36" s="700"/>
      <c r="CJ36" s="700"/>
      <c r="CK36" s="700"/>
      <c r="CL36" s="700"/>
      <c r="CM36" s="700"/>
      <c r="CN36" s="700"/>
      <c r="CO36" s="700"/>
      <c r="CP36" s="700"/>
      <c r="CQ36" s="701"/>
      <c r="CR36" s="665">
        <v>2578299</v>
      </c>
      <c r="CS36" s="666"/>
      <c r="CT36" s="666"/>
      <c r="CU36" s="666"/>
      <c r="CV36" s="666"/>
      <c r="CW36" s="666"/>
      <c r="CX36" s="666"/>
      <c r="CY36" s="667"/>
      <c r="CZ36" s="668">
        <v>12.8</v>
      </c>
      <c r="DA36" s="678"/>
      <c r="DB36" s="678"/>
      <c r="DC36" s="679"/>
      <c r="DD36" s="671">
        <v>1039107</v>
      </c>
      <c r="DE36" s="666"/>
      <c r="DF36" s="666"/>
      <c r="DG36" s="666"/>
      <c r="DH36" s="666"/>
      <c r="DI36" s="666"/>
      <c r="DJ36" s="666"/>
      <c r="DK36" s="667"/>
      <c r="DL36" s="671">
        <v>695535</v>
      </c>
      <c r="DM36" s="666"/>
      <c r="DN36" s="666"/>
      <c r="DO36" s="666"/>
      <c r="DP36" s="666"/>
      <c r="DQ36" s="666"/>
      <c r="DR36" s="666"/>
      <c r="DS36" s="666"/>
      <c r="DT36" s="666"/>
      <c r="DU36" s="666"/>
      <c r="DV36" s="667"/>
      <c r="DW36" s="668">
        <v>6.9</v>
      </c>
      <c r="DX36" s="678"/>
      <c r="DY36" s="678"/>
      <c r="DZ36" s="678"/>
      <c r="EA36" s="678"/>
      <c r="EB36" s="678"/>
      <c r="EC36" s="710"/>
    </row>
    <row r="37" spans="2:133" ht="11.25" customHeight="1">
      <c r="B37" s="662" t="s">
        <v>329</v>
      </c>
      <c r="C37" s="663"/>
      <c r="D37" s="663"/>
      <c r="E37" s="663"/>
      <c r="F37" s="663"/>
      <c r="G37" s="663"/>
      <c r="H37" s="663"/>
      <c r="I37" s="663"/>
      <c r="J37" s="663"/>
      <c r="K37" s="663"/>
      <c r="L37" s="663"/>
      <c r="M37" s="663"/>
      <c r="N37" s="663"/>
      <c r="O37" s="663"/>
      <c r="P37" s="663"/>
      <c r="Q37" s="664"/>
      <c r="R37" s="665">
        <v>297123</v>
      </c>
      <c r="S37" s="666"/>
      <c r="T37" s="666"/>
      <c r="U37" s="666"/>
      <c r="V37" s="666"/>
      <c r="W37" s="666"/>
      <c r="X37" s="666"/>
      <c r="Y37" s="667"/>
      <c r="Z37" s="692">
        <v>1.4</v>
      </c>
      <c r="AA37" s="692"/>
      <c r="AB37" s="692"/>
      <c r="AC37" s="692"/>
      <c r="AD37" s="693" t="s">
        <v>130</v>
      </c>
      <c r="AE37" s="693"/>
      <c r="AF37" s="693"/>
      <c r="AG37" s="693"/>
      <c r="AH37" s="693"/>
      <c r="AI37" s="693"/>
      <c r="AJ37" s="693"/>
      <c r="AK37" s="693"/>
      <c r="AL37" s="668" t="s">
        <v>130</v>
      </c>
      <c r="AM37" s="669"/>
      <c r="AN37" s="669"/>
      <c r="AO37" s="694"/>
      <c r="AQ37" s="705" t="s">
        <v>330</v>
      </c>
      <c r="AR37" s="706"/>
      <c r="AS37" s="706"/>
      <c r="AT37" s="706"/>
      <c r="AU37" s="706"/>
      <c r="AV37" s="706"/>
      <c r="AW37" s="706"/>
      <c r="AX37" s="706"/>
      <c r="AY37" s="707"/>
      <c r="AZ37" s="665">
        <v>90857</v>
      </c>
      <c r="BA37" s="666"/>
      <c r="BB37" s="666"/>
      <c r="BC37" s="666"/>
      <c r="BD37" s="676"/>
      <c r="BE37" s="676"/>
      <c r="BF37" s="708"/>
      <c r="BG37" s="699" t="s">
        <v>331</v>
      </c>
      <c r="BH37" s="700"/>
      <c r="BI37" s="700"/>
      <c r="BJ37" s="700"/>
      <c r="BK37" s="700"/>
      <c r="BL37" s="700"/>
      <c r="BM37" s="700"/>
      <c r="BN37" s="700"/>
      <c r="BO37" s="700"/>
      <c r="BP37" s="700"/>
      <c r="BQ37" s="700"/>
      <c r="BR37" s="700"/>
      <c r="BS37" s="700"/>
      <c r="BT37" s="700"/>
      <c r="BU37" s="701"/>
      <c r="BV37" s="665">
        <v>68119</v>
      </c>
      <c r="BW37" s="666"/>
      <c r="BX37" s="666"/>
      <c r="BY37" s="666"/>
      <c r="BZ37" s="666"/>
      <c r="CA37" s="666"/>
      <c r="CB37" s="709"/>
      <c r="CD37" s="699" t="s">
        <v>332</v>
      </c>
      <c r="CE37" s="700"/>
      <c r="CF37" s="700"/>
      <c r="CG37" s="700"/>
      <c r="CH37" s="700"/>
      <c r="CI37" s="700"/>
      <c r="CJ37" s="700"/>
      <c r="CK37" s="700"/>
      <c r="CL37" s="700"/>
      <c r="CM37" s="700"/>
      <c r="CN37" s="700"/>
      <c r="CO37" s="700"/>
      <c r="CP37" s="700"/>
      <c r="CQ37" s="701"/>
      <c r="CR37" s="665">
        <v>22081</v>
      </c>
      <c r="CS37" s="676"/>
      <c r="CT37" s="676"/>
      <c r="CU37" s="676"/>
      <c r="CV37" s="676"/>
      <c r="CW37" s="676"/>
      <c r="CX37" s="676"/>
      <c r="CY37" s="677"/>
      <c r="CZ37" s="668">
        <v>0.1</v>
      </c>
      <c r="DA37" s="678"/>
      <c r="DB37" s="678"/>
      <c r="DC37" s="679"/>
      <c r="DD37" s="671">
        <v>22081</v>
      </c>
      <c r="DE37" s="676"/>
      <c r="DF37" s="676"/>
      <c r="DG37" s="676"/>
      <c r="DH37" s="676"/>
      <c r="DI37" s="676"/>
      <c r="DJ37" s="676"/>
      <c r="DK37" s="677"/>
      <c r="DL37" s="671">
        <v>20383</v>
      </c>
      <c r="DM37" s="676"/>
      <c r="DN37" s="676"/>
      <c r="DO37" s="676"/>
      <c r="DP37" s="676"/>
      <c r="DQ37" s="676"/>
      <c r="DR37" s="676"/>
      <c r="DS37" s="676"/>
      <c r="DT37" s="676"/>
      <c r="DU37" s="676"/>
      <c r="DV37" s="677"/>
      <c r="DW37" s="668">
        <v>0.2</v>
      </c>
      <c r="DX37" s="678"/>
      <c r="DY37" s="678"/>
      <c r="DZ37" s="678"/>
      <c r="EA37" s="678"/>
      <c r="EB37" s="678"/>
      <c r="EC37" s="710"/>
    </row>
    <row r="38" spans="2:133" ht="11.25" customHeight="1">
      <c r="B38" s="662" t="s">
        <v>333</v>
      </c>
      <c r="C38" s="663"/>
      <c r="D38" s="663"/>
      <c r="E38" s="663"/>
      <c r="F38" s="663"/>
      <c r="G38" s="663"/>
      <c r="H38" s="663"/>
      <c r="I38" s="663"/>
      <c r="J38" s="663"/>
      <c r="K38" s="663"/>
      <c r="L38" s="663"/>
      <c r="M38" s="663"/>
      <c r="N38" s="663"/>
      <c r="O38" s="663"/>
      <c r="P38" s="663"/>
      <c r="Q38" s="664"/>
      <c r="R38" s="665">
        <v>737390</v>
      </c>
      <c r="S38" s="666"/>
      <c r="T38" s="666"/>
      <c r="U38" s="666"/>
      <c r="V38" s="666"/>
      <c r="W38" s="666"/>
      <c r="X38" s="666"/>
      <c r="Y38" s="667"/>
      <c r="Z38" s="692">
        <v>3.4</v>
      </c>
      <c r="AA38" s="692"/>
      <c r="AB38" s="692"/>
      <c r="AC38" s="692"/>
      <c r="AD38" s="693" t="s">
        <v>130</v>
      </c>
      <c r="AE38" s="693"/>
      <c r="AF38" s="693"/>
      <c r="AG38" s="693"/>
      <c r="AH38" s="693"/>
      <c r="AI38" s="693"/>
      <c r="AJ38" s="693"/>
      <c r="AK38" s="693"/>
      <c r="AL38" s="668" t="s">
        <v>130</v>
      </c>
      <c r="AM38" s="669"/>
      <c r="AN38" s="669"/>
      <c r="AO38" s="694"/>
      <c r="AQ38" s="705" t="s">
        <v>334</v>
      </c>
      <c r="AR38" s="706"/>
      <c r="AS38" s="706"/>
      <c r="AT38" s="706"/>
      <c r="AU38" s="706"/>
      <c r="AV38" s="706"/>
      <c r="AW38" s="706"/>
      <c r="AX38" s="706"/>
      <c r="AY38" s="707"/>
      <c r="AZ38" s="665">
        <v>88850</v>
      </c>
      <c r="BA38" s="666"/>
      <c r="BB38" s="666"/>
      <c r="BC38" s="666"/>
      <c r="BD38" s="676"/>
      <c r="BE38" s="676"/>
      <c r="BF38" s="708"/>
      <c r="BG38" s="699" t="s">
        <v>335</v>
      </c>
      <c r="BH38" s="700"/>
      <c r="BI38" s="700"/>
      <c r="BJ38" s="700"/>
      <c r="BK38" s="700"/>
      <c r="BL38" s="700"/>
      <c r="BM38" s="700"/>
      <c r="BN38" s="700"/>
      <c r="BO38" s="700"/>
      <c r="BP38" s="700"/>
      <c r="BQ38" s="700"/>
      <c r="BR38" s="700"/>
      <c r="BS38" s="700"/>
      <c r="BT38" s="700"/>
      <c r="BU38" s="701"/>
      <c r="BV38" s="665">
        <v>3498</v>
      </c>
      <c r="BW38" s="666"/>
      <c r="BX38" s="666"/>
      <c r="BY38" s="666"/>
      <c r="BZ38" s="666"/>
      <c r="CA38" s="666"/>
      <c r="CB38" s="709"/>
      <c r="CD38" s="699" t="s">
        <v>336</v>
      </c>
      <c r="CE38" s="700"/>
      <c r="CF38" s="700"/>
      <c r="CG38" s="700"/>
      <c r="CH38" s="700"/>
      <c r="CI38" s="700"/>
      <c r="CJ38" s="700"/>
      <c r="CK38" s="700"/>
      <c r="CL38" s="700"/>
      <c r="CM38" s="700"/>
      <c r="CN38" s="700"/>
      <c r="CO38" s="700"/>
      <c r="CP38" s="700"/>
      <c r="CQ38" s="701"/>
      <c r="CR38" s="665">
        <v>1729254</v>
      </c>
      <c r="CS38" s="666"/>
      <c r="CT38" s="666"/>
      <c r="CU38" s="666"/>
      <c r="CV38" s="666"/>
      <c r="CW38" s="666"/>
      <c r="CX38" s="666"/>
      <c r="CY38" s="667"/>
      <c r="CZ38" s="668">
        <v>8.6</v>
      </c>
      <c r="DA38" s="678"/>
      <c r="DB38" s="678"/>
      <c r="DC38" s="679"/>
      <c r="DD38" s="671">
        <v>1452302</v>
      </c>
      <c r="DE38" s="666"/>
      <c r="DF38" s="666"/>
      <c r="DG38" s="666"/>
      <c r="DH38" s="666"/>
      <c r="DI38" s="666"/>
      <c r="DJ38" s="666"/>
      <c r="DK38" s="667"/>
      <c r="DL38" s="671">
        <v>1364389</v>
      </c>
      <c r="DM38" s="666"/>
      <c r="DN38" s="666"/>
      <c r="DO38" s="666"/>
      <c r="DP38" s="666"/>
      <c r="DQ38" s="666"/>
      <c r="DR38" s="666"/>
      <c r="DS38" s="666"/>
      <c r="DT38" s="666"/>
      <c r="DU38" s="666"/>
      <c r="DV38" s="667"/>
      <c r="DW38" s="668">
        <v>13.5</v>
      </c>
      <c r="DX38" s="678"/>
      <c r="DY38" s="678"/>
      <c r="DZ38" s="678"/>
      <c r="EA38" s="678"/>
      <c r="EB38" s="678"/>
      <c r="EC38" s="710"/>
    </row>
    <row r="39" spans="2:133" ht="11.25" customHeight="1">
      <c r="B39" s="662" t="s">
        <v>337</v>
      </c>
      <c r="C39" s="663"/>
      <c r="D39" s="663"/>
      <c r="E39" s="663"/>
      <c r="F39" s="663"/>
      <c r="G39" s="663"/>
      <c r="H39" s="663"/>
      <c r="I39" s="663"/>
      <c r="J39" s="663"/>
      <c r="K39" s="663"/>
      <c r="L39" s="663"/>
      <c r="M39" s="663"/>
      <c r="N39" s="663"/>
      <c r="O39" s="663"/>
      <c r="P39" s="663"/>
      <c r="Q39" s="664"/>
      <c r="R39" s="665">
        <v>402446</v>
      </c>
      <c r="S39" s="666"/>
      <c r="T39" s="666"/>
      <c r="U39" s="666"/>
      <c r="V39" s="666"/>
      <c r="W39" s="666"/>
      <c r="X39" s="666"/>
      <c r="Y39" s="667"/>
      <c r="Z39" s="692">
        <v>1.9</v>
      </c>
      <c r="AA39" s="692"/>
      <c r="AB39" s="692"/>
      <c r="AC39" s="692"/>
      <c r="AD39" s="693">
        <v>146</v>
      </c>
      <c r="AE39" s="693"/>
      <c r="AF39" s="693"/>
      <c r="AG39" s="693"/>
      <c r="AH39" s="693"/>
      <c r="AI39" s="693"/>
      <c r="AJ39" s="693"/>
      <c r="AK39" s="693"/>
      <c r="AL39" s="668">
        <v>0</v>
      </c>
      <c r="AM39" s="669"/>
      <c r="AN39" s="669"/>
      <c r="AO39" s="694"/>
      <c r="AQ39" s="705" t="s">
        <v>338</v>
      </c>
      <c r="AR39" s="706"/>
      <c r="AS39" s="706"/>
      <c r="AT39" s="706"/>
      <c r="AU39" s="706"/>
      <c r="AV39" s="706"/>
      <c r="AW39" s="706"/>
      <c r="AX39" s="706"/>
      <c r="AY39" s="707"/>
      <c r="AZ39" s="665">
        <v>17138</v>
      </c>
      <c r="BA39" s="666"/>
      <c r="BB39" s="666"/>
      <c r="BC39" s="666"/>
      <c r="BD39" s="676"/>
      <c r="BE39" s="676"/>
      <c r="BF39" s="708"/>
      <c r="BG39" s="699" t="s">
        <v>339</v>
      </c>
      <c r="BH39" s="700"/>
      <c r="BI39" s="700"/>
      <c r="BJ39" s="700"/>
      <c r="BK39" s="700"/>
      <c r="BL39" s="700"/>
      <c r="BM39" s="700"/>
      <c r="BN39" s="700"/>
      <c r="BO39" s="700"/>
      <c r="BP39" s="700"/>
      <c r="BQ39" s="700"/>
      <c r="BR39" s="700"/>
      <c r="BS39" s="700"/>
      <c r="BT39" s="700"/>
      <c r="BU39" s="701"/>
      <c r="BV39" s="665">
        <v>5544</v>
      </c>
      <c r="BW39" s="666"/>
      <c r="BX39" s="666"/>
      <c r="BY39" s="666"/>
      <c r="BZ39" s="666"/>
      <c r="CA39" s="666"/>
      <c r="CB39" s="709"/>
      <c r="CD39" s="699" t="s">
        <v>340</v>
      </c>
      <c r="CE39" s="700"/>
      <c r="CF39" s="700"/>
      <c r="CG39" s="700"/>
      <c r="CH39" s="700"/>
      <c r="CI39" s="700"/>
      <c r="CJ39" s="700"/>
      <c r="CK39" s="700"/>
      <c r="CL39" s="700"/>
      <c r="CM39" s="700"/>
      <c r="CN39" s="700"/>
      <c r="CO39" s="700"/>
      <c r="CP39" s="700"/>
      <c r="CQ39" s="701"/>
      <c r="CR39" s="665">
        <v>623789</v>
      </c>
      <c r="CS39" s="676"/>
      <c r="CT39" s="676"/>
      <c r="CU39" s="676"/>
      <c r="CV39" s="676"/>
      <c r="CW39" s="676"/>
      <c r="CX39" s="676"/>
      <c r="CY39" s="677"/>
      <c r="CZ39" s="668">
        <v>3.1</v>
      </c>
      <c r="DA39" s="678"/>
      <c r="DB39" s="678"/>
      <c r="DC39" s="679"/>
      <c r="DD39" s="671">
        <v>352460</v>
      </c>
      <c r="DE39" s="676"/>
      <c r="DF39" s="676"/>
      <c r="DG39" s="676"/>
      <c r="DH39" s="676"/>
      <c r="DI39" s="676"/>
      <c r="DJ39" s="676"/>
      <c r="DK39" s="677"/>
      <c r="DL39" s="671" t="s">
        <v>130</v>
      </c>
      <c r="DM39" s="676"/>
      <c r="DN39" s="676"/>
      <c r="DO39" s="676"/>
      <c r="DP39" s="676"/>
      <c r="DQ39" s="676"/>
      <c r="DR39" s="676"/>
      <c r="DS39" s="676"/>
      <c r="DT39" s="676"/>
      <c r="DU39" s="676"/>
      <c r="DV39" s="677"/>
      <c r="DW39" s="668" t="s">
        <v>130</v>
      </c>
      <c r="DX39" s="678"/>
      <c r="DY39" s="678"/>
      <c r="DZ39" s="678"/>
      <c r="EA39" s="678"/>
      <c r="EB39" s="678"/>
      <c r="EC39" s="710"/>
    </row>
    <row r="40" spans="2:133" ht="11.25" customHeight="1">
      <c r="B40" s="662" t="s">
        <v>341</v>
      </c>
      <c r="C40" s="663"/>
      <c r="D40" s="663"/>
      <c r="E40" s="663"/>
      <c r="F40" s="663"/>
      <c r="G40" s="663"/>
      <c r="H40" s="663"/>
      <c r="I40" s="663"/>
      <c r="J40" s="663"/>
      <c r="K40" s="663"/>
      <c r="L40" s="663"/>
      <c r="M40" s="663"/>
      <c r="N40" s="663"/>
      <c r="O40" s="663"/>
      <c r="P40" s="663"/>
      <c r="Q40" s="664"/>
      <c r="R40" s="665">
        <v>1483257</v>
      </c>
      <c r="S40" s="666"/>
      <c r="T40" s="666"/>
      <c r="U40" s="666"/>
      <c r="V40" s="666"/>
      <c r="W40" s="666"/>
      <c r="X40" s="666"/>
      <c r="Y40" s="667"/>
      <c r="Z40" s="692">
        <v>6.9</v>
      </c>
      <c r="AA40" s="692"/>
      <c r="AB40" s="692"/>
      <c r="AC40" s="692"/>
      <c r="AD40" s="693" t="s">
        <v>130</v>
      </c>
      <c r="AE40" s="693"/>
      <c r="AF40" s="693"/>
      <c r="AG40" s="693"/>
      <c r="AH40" s="693"/>
      <c r="AI40" s="693"/>
      <c r="AJ40" s="693"/>
      <c r="AK40" s="693"/>
      <c r="AL40" s="668" t="s">
        <v>130</v>
      </c>
      <c r="AM40" s="669"/>
      <c r="AN40" s="669"/>
      <c r="AO40" s="694"/>
      <c r="AQ40" s="705" t="s">
        <v>342</v>
      </c>
      <c r="AR40" s="706"/>
      <c r="AS40" s="706"/>
      <c r="AT40" s="706"/>
      <c r="AU40" s="706"/>
      <c r="AV40" s="706"/>
      <c r="AW40" s="706"/>
      <c r="AX40" s="706"/>
      <c r="AY40" s="707"/>
      <c r="AZ40" s="665">
        <v>13309</v>
      </c>
      <c r="BA40" s="666"/>
      <c r="BB40" s="666"/>
      <c r="BC40" s="666"/>
      <c r="BD40" s="676"/>
      <c r="BE40" s="676"/>
      <c r="BF40" s="708"/>
      <c r="BG40" s="711" t="s">
        <v>343</v>
      </c>
      <c r="BH40" s="712"/>
      <c r="BI40" s="712"/>
      <c r="BJ40" s="712"/>
      <c r="BK40" s="712"/>
      <c r="BL40" s="364"/>
      <c r="BM40" s="700" t="s">
        <v>344</v>
      </c>
      <c r="BN40" s="700"/>
      <c r="BO40" s="700"/>
      <c r="BP40" s="700"/>
      <c r="BQ40" s="700"/>
      <c r="BR40" s="700"/>
      <c r="BS40" s="700"/>
      <c r="BT40" s="700"/>
      <c r="BU40" s="701"/>
      <c r="BV40" s="665">
        <v>108</v>
      </c>
      <c r="BW40" s="666"/>
      <c r="BX40" s="666"/>
      <c r="BY40" s="666"/>
      <c r="BZ40" s="666"/>
      <c r="CA40" s="666"/>
      <c r="CB40" s="709"/>
      <c r="CD40" s="699" t="s">
        <v>345</v>
      </c>
      <c r="CE40" s="700"/>
      <c r="CF40" s="700"/>
      <c r="CG40" s="700"/>
      <c r="CH40" s="700"/>
      <c r="CI40" s="700"/>
      <c r="CJ40" s="700"/>
      <c r="CK40" s="700"/>
      <c r="CL40" s="700"/>
      <c r="CM40" s="700"/>
      <c r="CN40" s="700"/>
      <c r="CO40" s="700"/>
      <c r="CP40" s="700"/>
      <c r="CQ40" s="701"/>
      <c r="CR40" s="665" t="s">
        <v>130</v>
      </c>
      <c r="CS40" s="666"/>
      <c r="CT40" s="666"/>
      <c r="CU40" s="666"/>
      <c r="CV40" s="666"/>
      <c r="CW40" s="666"/>
      <c r="CX40" s="666"/>
      <c r="CY40" s="667"/>
      <c r="CZ40" s="668" t="s">
        <v>130</v>
      </c>
      <c r="DA40" s="678"/>
      <c r="DB40" s="678"/>
      <c r="DC40" s="679"/>
      <c r="DD40" s="671" t="s">
        <v>130</v>
      </c>
      <c r="DE40" s="666"/>
      <c r="DF40" s="666"/>
      <c r="DG40" s="666"/>
      <c r="DH40" s="666"/>
      <c r="DI40" s="666"/>
      <c r="DJ40" s="666"/>
      <c r="DK40" s="667"/>
      <c r="DL40" s="671" t="s">
        <v>130</v>
      </c>
      <c r="DM40" s="666"/>
      <c r="DN40" s="666"/>
      <c r="DO40" s="666"/>
      <c r="DP40" s="666"/>
      <c r="DQ40" s="666"/>
      <c r="DR40" s="666"/>
      <c r="DS40" s="666"/>
      <c r="DT40" s="666"/>
      <c r="DU40" s="666"/>
      <c r="DV40" s="667"/>
      <c r="DW40" s="668" t="s">
        <v>130</v>
      </c>
      <c r="DX40" s="678"/>
      <c r="DY40" s="678"/>
      <c r="DZ40" s="678"/>
      <c r="EA40" s="678"/>
      <c r="EB40" s="678"/>
      <c r="EC40" s="710"/>
    </row>
    <row r="41" spans="2:133" ht="11.25" customHeight="1">
      <c r="B41" s="662" t="s">
        <v>346</v>
      </c>
      <c r="C41" s="663"/>
      <c r="D41" s="663"/>
      <c r="E41" s="663"/>
      <c r="F41" s="663"/>
      <c r="G41" s="663"/>
      <c r="H41" s="663"/>
      <c r="I41" s="663"/>
      <c r="J41" s="663"/>
      <c r="K41" s="663"/>
      <c r="L41" s="663"/>
      <c r="M41" s="663"/>
      <c r="N41" s="663"/>
      <c r="O41" s="663"/>
      <c r="P41" s="663"/>
      <c r="Q41" s="664"/>
      <c r="R41" s="665" t="s">
        <v>130</v>
      </c>
      <c r="S41" s="666"/>
      <c r="T41" s="666"/>
      <c r="U41" s="666"/>
      <c r="V41" s="666"/>
      <c r="W41" s="666"/>
      <c r="X41" s="666"/>
      <c r="Y41" s="667"/>
      <c r="Z41" s="692" t="s">
        <v>130</v>
      </c>
      <c r="AA41" s="692"/>
      <c r="AB41" s="692"/>
      <c r="AC41" s="692"/>
      <c r="AD41" s="693" t="s">
        <v>130</v>
      </c>
      <c r="AE41" s="693"/>
      <c r="AF41" s="693"/>
      <c r="AG41" s="693"/>
      <c r="AH41" s="693"/>
      <c r="AI41" s="693"/>
      <c r="AJ41" s="693"/>
      <c r="AK41" s="693"/>
      <c r="AL41" s="668" t="s">
        <v>130</v>
      </c>
      <c r="AM41" s="669"/>
      <c r="AN41" s="669"/>
      <c r="AO41" s="694"/>
      <c r="AQ41" s="705" t="s">
        <v>347</v>
      </c>
      <c r="AR41" s="706"/>
      <c r="AS41" s="706"/>
      <c r="AT41" s="706"/>
      <c r="AU41" s="706"/>
      <c r="AV41" s="706"/>
      <c r="AW41" s="706"/>
      <c r="AX41" s="706"/>
      <c r="AY41" s="707"/>
      <c r="AZ41" s="665">
        <v>244620</v>
      </c>
      <c r="BA41" s="666"/>
      <c r="BB41" s="666"/>
      <c r="BC41" s="666"/>
      <c r="BD41" s="676"/>
      <c r="BE41" s="676"/>
      <c r="BF41" s="708"/>
      <c r="BG41" s="711"/>
      <c r="BH41" s="712"/>
      <c r="BI41" s="712"/>
      <c r="BJ41" s="712"/>
      <c r="BK41" s="712"/>
      <c r="BL41" s="364"/>
      <c r="BM41" s="700" t="s">
        <v>348</v>
      </c>
      <c r="BN41" s="700"/>
      <c r="BO41" s="700"/>
      <c r="BP41" s="700"/>
      <c r="BQ41" s="700"/>
      <c r="BR41" s="700"/>
      <c r="BS41" s="700"/>
      <c r="BT41" s="700"/>
      <c r="BU41" s="701"/>
      <c r="BV41" s="665" t="s">
        <v>130</v>
      </c>
      <c r="BW41" s="666"/>
      <c r="BX41" s="666"/>
      <c r="BY41" s="666"/>
      <c r="BZ41" s="666"/>
      <c r="CA41" s="666"/>
      <c r="CB41" s="709"/>
      <c r="CD41" s="699" t="s">
        <v>349</v>
      </c>
      <c r="CE41" s="700"/>
      <c r="CF41" s="700"/>
      <c r="CG41" s="700"/>
      <c r="CH41" s="700"/>
      <c r="CI41" s="700"/>
      <c r="CJ41" s="700"/>
      <c r="CK41" s="700"/>
      <c r="CL41" s="700"/>
      <c r="CM41" s="700"/>
      <c r="CN41" s="700"/>
      <c r="CO41" s="700"/>
      <c r="CP41" s="700"/>
      <c r="CQ41" s="701"/>
      <c r="CR41" s="665" t="s">
        <v>130</v>
      </c>
      <c r="CS41" s="676"/>
      <c r="CT41" s="676"/>
      <c r="CU41" s="676"/>
      <c r="CV41" s="676"/>
      <c r="CW41" s="676"/>
      <c r="CX41" s="676"/>
      <c r="CY41" s="677"/>
      <c r="CZ41" s="668" t="s">
        <v>130</v>
      </c>
      <c r="DA41" s="678"/>
      <c r="DB41" s="678"/>
      <c r="DC41" s="679"/>
      <c r="DD41" s="671" t="s">
        <v>130</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c r="B42" s="662" t="s">
        <v>350</v>
      </c>
      <c r="C42" s="663"/>
      <c r="D42" s="663"/>
      <c r="E42" s="663"/>
      <c r="F42" s="663"/>
      <c r="G42" s="663"/>
      <c r="H42" s="663"/>
      <c r="I42" s="663"/>
      <c r="J42" s="663"/>
      <c r="K42" s="663"/>
      <c r="L42" s="663"/>
      <c r="M42" s="663"/>
      <c r="N42" s="663"/>
      <c r="O42" s="663"/>
      <c r="P42" s="663"/>
      <c r="Q42" s="664"/>
      <c r="R42" s="665" t="s">
        <v>130</v>
      </c>
      <c r="S42" s="666"/>
      <c r="T42" s="666"/>
      <c r="U42" s="666"/>
      <c r="V42" s="666"/>
      <c r="W42" s="666"/>
      <c r="X42" s="666"/>
      <c r="Y42" s="667"/>
      <c r="Z42" s="692" t="s">
        <v>130</v>
      </c>
      <c r="AA42" s="692"/>
      <c r="AB42" s="692"/>
      <c r="AC42" s="692"/>
      <c r="AD42" s="693" t="s">
        <v>130</v>
      </c>
      <c r="AE42" s="693"/>
      <c r="AF42" s="693"/>
      <c r="AG42" s="693"/>
      <c r="AH42" s="693"/>
      <c r="AI42" s="693"/>
      <c r="AJ42" s="693"/>
      <c r="AK42" s="693"/>
      <c r="AL42" s="668" t="s">
        <v>130</v>
      </c>
      <c r="AM42" s="669"/>
      <c r="AN42" s="669"/>
      <c r="AO42" s="694"/>
      <c r="AQ42" s="702" t="s">
        <v>351</v>
      </c>
      <c r="AR42" s="703"/>
      <c r="AS42" s="703"/>
      <c r="AT42" s="703"/>
      <c r="AU42" s="703"/>
      <c r="AV42" s="703"/>
      <c r="AW42" s="703"/>
      <c r="AX42" s="703"/>
      <c r="AY42" s="704"/>
      <c r="AZ42" s="645">
        <v>1287789</v>
      </c>
      <c r="BA42" s="680"/>
      <c r="BB42" s="680"/>
      <c r="BC42" s="680"/>
      <c r="BD42" s="646"/>
      <c r="BE42" s="646"/>
      <c r="BF42" s="695"/>
      <c r="BG42" s="713"/>
      <c r="BH42" s="714"/>
      <c r="BI42" s="714"/>
      <c r="BJ42" s="714"/>
      <c r="BK42" s="714"/>
      <c r="BL42" s="365"/>
      <c r="BM42" s="696" t="s">
        <v>352</v>
      </c>
      <c r="BN42" s="696"/>
      <c r="BO42" s="696"/>
      <c r="BP42" s="696"/>
      <c r="BQ42" s="696"/>
      <c r="BR42" s="696"/>
      <c r="BS42" s="696"/>
      <c r="BT42" s="696"/>
      <c r="BU42" s="697"/>
      <c r="BV42" s="645">
        <v>430</v>
      </c>
      <c r="BW42" s="680"/>
      <c r="BX42" s="680"/>
      <c r="BY42" s="680"/>
      <c r="BZ42" s="680"/>
      <c r="CA42" s="680"/>
      <c r="CB42" s="698"/>
      <c r="CD42" s="662" t="s">
        <v>353</v>
      </c>
      <c r="CE42" s="663"/>
      <c r="CF42" s="663"/>
      <c r="CG42" s="663"/>
      <c r="CH42" s="663"/>
      <c r="CI42" s="663"/>
      <c r="CJ42" s="663"/>
      <c r="CK42" s="663"/>
      <c r="CL42" s="663"/>
      <c r="CM42" s="663"/>
      <c r="CN42" s="663"/>
      <c r="CO42" s="663"/>
      <c r="CP42" s="663"/>
      <c r="CQ42" s="664"/>
      <c r="CR42" s="665">
        <v>4039433</v>
      </c>
      <c r="CS42" s="676"/>
      <c r="CT42" s="676"/>
      <c r="CU42" s="676"/>
      <c r="CV42" s="676"/>
      <c r="CW42" s="676"/>
      <c r="CX42" s="676"/>
      <c r="CY42" s="677"/>
      <c r="CZ42" s="668">
        <v>20</v>
      </c>
      <c r="DA42" s="678"/>
      <c r="DB42" s="678"/>
      <c r="DC42" s="679"/>
      <c r="DD42" s="671">
        <v>961587</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c r="B43" s="662" t="s">
        <v>354</v>
      </c>
      <c r="C43" s="663"/>
      <c r="D43" s="663"/>
      <c r="E43" s="663"/>
      <c r="F43" s="663"/>
      <c r="G43" s="663"/>
      <c r="H43" s="663"/>
      <c r="I43" s="663"/>
      <c r="J43" s="663"/>
      <c r="K43" s="663"/>
      <c r="L43" s="663"/>
      <c r="M43" s="663"/>
      <c r="N43" s="663"/>
      <c r="O43" s="663"/>
      <c r="P43" s="663"/>
      <c r="Q43" s="664"/>
      <c r="R43" s="665">
        <v>256457</v>
      </c>
      <c r="S43" s="666"/>
      <c r="T43" s="666"/>
      <c r="U43" s="666"/>
      <c r="V43" s="666"/>
      <c r="W43" s="666"/>
      <c r="X43" s="666"/>
      <c r="Y43" s="667"/>
      <c r="Z43" s="692">
        <v>1.2</v>
      </c>
      <c r="AA43" s="692"/>
      <c r="AB43" s="692"/>
      <c r="AC43" s="692"/>
      <c r="AD43" s="693" t="s">
        <v>130</v>
      </c>
      <c r="AE43" s="693"/>
      <c r="AF43" s="693"/>
      <c r="AG43" s="693"/>
      <c r="AH43" s="693"/>
      <c r="AI43" s="693"/>
      <c r="AJ43" s="693"/>
      <c r="AK43" s="693"/>
      <c r="AL43" s="668" t="s">
        <v>130</v>
      </c>
      <c r="AM43" s="669"/>
      <c r="AN43" s="669"/>
      <c r="AO43" s="694"/>
      <c r="BV43" s="219"/>
      <c r="BW43" s="219"/>
      <c r="BX43" s="219"/>
      <c r="BY43" s="219"/>
      <c r="BZ43" s="219"/>
      <c r="CA43" s="219"/>
      <c r="CB43" s="219"/>
      <c r="CD43" s="662" t="s">
        <v>355</v>
      </c>
      <c r="CE43" s="663"/>
      <c r="CF43" s="663"/>
      <c r="CG43" s="663"/>
      <c r="CH43" s="663"/>
      <c r="CI43" s="663"/>
      <c r="CJ43" s="663"/>
      <c r="CK43" s="663"/>
      <c r="CL43" s="663"/>
      <c r="CM43" s="663"/>
      <c r="CN43" s="663"/>
      <c r="CO43" s="663"/>
      <c r="CP43" s="663"/>
      <c r="CQ43" s="664"/>
      <c r="CR43" s="665">
        <v>54302</v>
      </c>
      <c r="CS43" s="676"/>
      <c r="CT43" s="676"/>
      <c r="CU43" s="676"/>
      <c r="CV43" s="676"/>
      <c r="CW43" s="676"/>
      <c r="CX43" s="676"/>
      <c r="CY43" s="677"/>
      <c r="CZ43" s="668">
        <v>0.3</v>
      </c>
      <c r="DA43" s="678"/>
      <c r="DB43" s="678"/>
      <c r="DC43" s="679"/>
      <c r="DD43" s="671">
        <v>54302</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c r="B44" s="642" t="s">
        <v>356</v>
      </c>
      <c r="C44" s="643"/>
      <c r="D44" s="643"/>
      <c r="E44" s="643"/>
      <c r="F44" s="643"/>
      <c r="G44" s="643"/>
      <c r="H44" s="643"/>
      <c r="I44" s="643"/>
      <c r="J44" s="643"/>
      <c r="K44" s="643"/>
      <c r="L44" s="643"/>
      <c r="M44" s="643"/>
      <c r="N44" s="643"/>
      <c r="O44" s="643"/>
      <c r="P44" s="643"/>
      <c r="Q44" s="644"/>
      <c r="R44" s="645">
        <v>21417104</v>
      </c>
      <c r="S44" s="680"/>
      <c r="T44" s="680"/>
      <c r="U44" s="680"/>
      <c r="V44" s="680"/>
      <c r="W44" s="680"/>
      <c r="X44" s="680"/>
      <c r="Y44" s="681"/>
      <c r="Z44" s="682">
        <v>100</v>
      </c>
      <c r="AA44" s="682"/>
      <c r="AB44" s="682"/>
      <c r="AC44" s="682"/>
      <c r="AD44" s="683">
        <v>9832677</v>
      </c>
      <c r="AE44" s="683"/>
      <c r="AF44" s="683"/>
      <c r="AG44" s="683"/>
      <c r="AH44" s="683"/>
      <c r="AI44" s="683"/>
      <c r="AJ44" s="683"/>
      <c r="AK44" s="683"/>
      <c r="AL44" s="648">
        <v>100</v>
      </c>
      <c r="AM44" s="684"/>
      <c r="AN44" s="684"/>
      <c r="AO44" s="685"/>
      <c r="CD44" s="686" t="s">
        <v>303</v>
      </c>
      <c r="CE44" s="687"/>
      <c r="CF44" s="662" t="s">
        <v>357</v>
      </c>
      <c r="CG44" s="663"/>
      <c r="CH44" s="663"/>
      <c r="CI44" s="663"/>
      <c r="CJ44" s="663"/>
      <c r="CK44" s="663"/>
      <c r="CL44" s="663"/>
      <c r="CM44" s="663"/>
      <c r="CN44" s="663"/>
      <c r="CO44" s="663"/>
      <c r="CP44" s="663"/>
      <c r="CQ44" s="664"/>
      <c r="CR44" s="665">
        <v>2803694</v>
      </c>
      <c r="CS44" s="666"/>
      <c r="CT44" s="666"/>
      <c r="CU44" s="666"/>
      <c r="CV44" s="666"/>
      <c r="CW44" s="666"/>
      <c r="CX44" s="666"/>
      <c r="CY44" s="667"/>
      <c r="CZ44" s="668">
        <v>13.9</v>
      </c>
      <c r="DA44" s="669"/>
      <c r="DB44" s="669"/>
      <c r="DC44" s="670"/>
      <c r="DD44" s="671">
        <v>692074</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358</v>
      </c>
      <c r="CG45" s="663"/>
      <c r="CH45" s="663"/>
      <c r="CI45" s="663"/>
      <c r="CJ45" s="663"/>
      <c r="CK45" s="663"/>
      <c r="CL45" s="663"/>
      <c r="CM45" s="663"/>
      <c r="CN45" s="663"/>
      <c r="CO45" s="663"/>
      <c r="CP45" s="663"/>
      <c r="CQ45" s="664"/>
      <c r="CR45" s="665">
        <v>1194394</v>
      </c>
      <c r="CS45" s="676"/>
      <c r="CT45" s="676"/>
      <c r="CU45" s="676"/>
      <c r="CV45" s="676"/>
      <c r="CW45" s="676"/>
      <c r="CX45" s="676"/>
      <c r="CY45" s="677"/>
      <c r="CZ45" s="668">
        <v>5.9</v>
      </c>
      <c r="DA45" s="678"/>
      <c r="DB45" s="678"/>
      <c r="DC45" s="679"/>
      <c r="DD45" s="671">
        <v>192155</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c r="B46" s="221" t="s">
        <v>359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360</v>
      </c>
      <c r="CG46" s="663"/>
      <c r="CH46" s="663"/>
      <c r="CI46" s="663"/>
      <c r="CJ46" s="663"/>
      <c r="CK46" s="663"/>
      <c r="CL46" s="663"/>
      <c r="CM46" s="663"/>
      <c r="CN46" s="663"/>
      <c r="CO46" s="663"/>
      <c r="CP46" s="663"/>
      <c r="CQ46" s="664"/>
      <c r="CR46" s="665">
        <v>887299</v>
      </c>
      <c r="CS46" s="666"/>
      <c r="CT46" s="666"/>
      <c r="CU46" s="666"/>
      <c r="CV46" s="666"/>
      <c r="CW46" s="666"/>
      <c r="CX46" s="666"/>
      <c r="CY46" s="667"/>
      <c r="CZ46" s="668">
        <v>4.4000000000000004</v>
      </c>
      <c r="DA46" s="669"/>
      <c r="DB46" s="669"/>
      <c r="DC46" s="670"/>
      <c r="DD46" s="671">
        <v>362327</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c r="B47" s="675" t="s">
        <v>361</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362</v>
      </c>
      <c r="CG47" s="663"/>
      <c r="CH47" s="663"/>
      <c r="CI47" s="663"/>
      <c r="CJ47" s="663"/>
      <c r="CK47" s="663"/>
      <c r="CL47" s="663"/>
      <c r="CM47" s="663"/>
      <c r="CN47" s="663"/>
      <c r="CO47" s="663"/>
      <c r="CP47" s="663"/>
      <c r="CQ47" s="664"/>
      <c r="CR47" s="665">
        <v>1235739</v>
      </c>
      <c r="CS47" s="676"/>
      <c r="CT47" s="676"/>
      <c r="CU47" s="676"/>
      <c r="CV47" s="676"/>
      <c r="CW47" s="676"/>
      <c r="CX47" s="676"/>
      <c r="CY47" s="677"/>
      <c r="CZ47" s="668">
        <v>6.1</v>
      </c>
      <c r="DA47" s="678"/>
      <c r="DB47" s="678"/>
      <c r="DC47" s="679"/>
      <c r="DD47" s="671">
        <v>269513</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c r="B48" s="661" t="s">
        <v>363</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364</v>
      </c>
      <c r="CG48" s="663"/>
      <c r="CH48" s="663"/>
      <c r="CI48" s="663"/>
      <c r="CJ48" s="663"/>
      <c r="CK48" s="663"/>
      <c r="CL48" s="663"/>
      <c r="CM48" s="663"/>
      <c r="CN48" s="663"/>
      <c r="CO48" s="663"/>
      <c r="CP48" s="663"/>
      <c r="CQ48" s="664"/>
      <c r="CR48" s="665" t="s">
        <v>130</v>
      </c>
      <c r="CS48" s="666"/>
      <c r="CT48" s="666"/>
      <c r="CU48" s="666"/>
      <c r="CV48" s="666"/>
      <c r="CW48" s="666"/>
      <c r="CX48" s="666"/>
      <c r="CY48" s="667"/>
      <c r="CZ48" s="668" t="s">
        <v>130</v>
      </c>
      <c r="DA48" s="669"/>
      <c r="DB48" s="669"/>
      <c r="DC48" s="670"/>
      <c r="DD48" s="671" t="s">
        <v>130</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c r="B49" s="367"/>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365</v>
      </c>
      <c r="CE49" s="643"/>
      <c r="CF49" s="643"/>
      <c r="CG49" s="643"/>
      <c r="CH49" s="643"/>
      <c r="CI49" s="643"/>
      <c r="CJ49" s="643"/>
      <c r="CK49" s="643"/>
      <c r="CL49" s="643"/>
      <c r="CM49" s="643"/>
      <c r="CN49" s="643"/>
      <c r="CO49" s="643"/>
      <c r="CP49" s="643"/>
      <c r="CQ49" s="644"/>
      <c r="CR49" s="645">
        <v>20182013</v>
      </c>
      <c r="CS49" s="646"/>
      <c r="CT49" s="646"/>
      <c r="CU49" s="646"/>
      <c r="CV49" s="646"/>
      <c r="CW49" s="646"/>
      <c r="CX49" s="646"/>
      <c r="CY49" s="647"/>
      <c r="CZ49" s="648">
        <v>100</v>
      </c>
      <c r="DA49" s="649"/>
      <c r="DB49" s="649"/>
      <c r="DC49" s="650"/>
      <c r="DD49" s="651">
        <v>11476870</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idden="1">
      <c r="B50" s="366"/>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acDP2Zo7wwdz3DDCMtMsB3QfRP9HhjKswOLZZjxKJqAtHOVHJpYD5IYcsxnGSmdxswWyAByfW2syIANOrgTqGA==" saltValue="yn3RzC1Pq2A0VUgxS6cdR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86" t="s">
        <v>366</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367</v>
      </c>
      <c r="DK2" s="788"/>
      <c r="DL2" s="788"/>
      <c r="DM2" s="788"/>
      <c r="DN2" s="788"/>
      <c r="DO2" s="789"/>
      <c r="DP2" s="224"/>
      <c r="DQ2" s="787" t="s">
        <v>368</v>
      </c>
      <c r="DR2" s="788"/>
      <c r="DS2" s="788"/>
      <c r="DT2" s="788"/>
      <c r="DU2" s="788"/>
      <c r="DV2" s="788"/>
      <c r="DW2" s="788"/>
      <c r="DX2" s="788"/>
      <c r="DY2" s="788"/>
      <c r="DZ2" s="789"/>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90" t="s">
        <v>369</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370</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c r="A5" s="792" t="s">
        <v>371</v>
      </c>
      <c r="B5" s="793"/>
      <c r="C5" s="793"/>
      <c r="D5" s="793"/>
      <c r="E5" s="793"/>
      <c r="F5" s="793"/>
      <c r="G5" s="793"/>
      <c r="H5" s="793"/>
      <c r="I5" s="793"/>
      <c r="J5" s="793"/>
      <c r="K5" s="793"/>
      <c r="L5" s="793"/>
      <c r="M5" s="793"/>
      <c r="N5" s="793"/>
      <c r="O5" s="793"/>
      <c r="P5" s="794"/>
      <c r="Q5" s="798" t="s">
        <v>372</v>
      </c>
      <c r="R5" s="799"/>
      <c r="S5" s="799"/>
      <c r="T5" s="799"/>
      <c r="U5" s="800"/>
      <c r="V5" s="798" t="s">
        <v>373</v>
      </c>
      <c r="W5" s="799"/>
      <c r="X5" s="799"/>
      <c r="Y5" s="799"/>
      <c r="Z5" s="800"/>
      <c r="AA5" s="798" t="s">
        <v>374</v>
      </c>
      <c r="AB5" s="799"/>
      <c r="AC5" s="799"/>
      <c r="AD5" s="799"/>
      <c r="AE5" s="799"/>
      <c r="AF5" s="804" t="s">
        <v>375</v>
      </c>
      <c r="AG5" s="799"/>
      <c r="AH5" s="799"/>
      <c r="AI5" s="799"/>
      <c r="AJ5" s="805"/>
      <c r="AK5" s="799" t="s">
        <v>376</v>
      </c>
      <c r="AL5" s="799"/>
      <c r="AM5" s="799"/>
      <c r="AN5" s="799"/>
      <c r="AO5" s="800"/>
      <c r="AP5" s="798" t="s">
        <v>377</v>
      </c>
      <c r="AQ5" s="799"/>
      <c r="AR5" s="799"/>
      <c r="AS5" s="799"/>
      <c r="AT5" s="800"/>
      <c r="AU5" s="798" t="s">
        <v>378</v>
      </c>
      <c r="AV5" s="799"/>
      <c r="AW5" s="799"/>
      <c r="AX5" s="799"/>
      <c r="AY5" s="805"/>
      <c r="AZ5" s="228"/>
      <c r="BA5" s="228"/>
      <c r="BB5" s="228"/>
      <c r="BC5" s="228"/>
      <c r="BD5" s="228"/>
      <c r="BE5" s="229"/>
      <c r="BF5" s="229"/>
      <c r="BG5" s="229"/>
      <c r="BH5" s="229"/>
      <c r="BI5" s="229"/>
      <c r="BJ5" s="229"/>
      <c r="BK5" s="229"/>
      <c r="BL5" s="229"/>
      <c r="BM5" s="229"/>
      <c r="BN5" s="229"/>
      <c r="BO5" s="229"/>
      <c r="BP5" s="229"/>
      <c r="BQ5" s="792" t="s">
        <v>379</v>
      </c>
      <c r="BR5" s="793"/>
      <c r="BS5" s="793"/>
      <c r="BT5" s="793"/>
      <c r="BU5" s="793"/>
      <c r="BV5" s="793"/>
      <c r="BW5" s="793"/>
      <c r="BX5" s="793"/>
      <c r="BY5" s="793"/>
      <c r="BZ5" s="793"/>
      <c r="CA5" s="793"/>
      <c r="CB5" s="793"/>
      <c r="CC5" s="793"/>
      <c r="CD5" s="793"/>
      <c r="CE5" s="793"/>
      <c r="CF5" s="793"/>
      <c r="CG5" s="794"/>
      <c r="CH5" s="798" t="s">
        <v>380</v>
      </c>
      <c r="CI5" s="799"/>
      <c r="CJ5" s="799"/>
      <c r="CK5" s="799"/>
      <c r="CL5" s="800"/>
      <c r="CM5" s="798" t="s">
        <v>381</v>
      </c>
      <c r="CN5" s="799"/>
      <c r="CO5" s="799"/>
      <c r="CP5" s="799"/>
      <c r="CQ5" s="800"/>
      <c r="CR5" s="798" t="s">
        <v>382</v>
      </c>
      <c r="CS5" s="799"/>
      <c r="CT5" s="799"/>
      <c r="CU5" s="799"/>
      <c r="CV5" s="800"/>
      <c r="CW5" s="798" t="s">
        <v>383</v>
      </c>
      <c r="CX5" s="799"/>
      <c r="CY5" s="799"/>
      <c r="CZ5" s="799"/>
      <c r="DA5" s="800"/>
      <c r="DB5" s="798" t="s">
        <v>384</v>
      </c>
      <c r="DC5" s="799"/>
      <c r="DD5" s="799"/>
      <c r="DE5" s="799"/>
      <c r="DF5" s="800"/>
      <c r="DG5" s="828" t="s">
        <v>385</v>
      </c>
      <c r="DH5" s="829"/>
      <c r="DI5" s="829"/>
      <c r="DJ5" s="829"/>
      <c r="DK5" s="830"/>
      <c r="DL5" s="828" t="s">
        <v>386</v>
      </c>
      <c r="DM5" s="829"/>
      <c r="DN5" s="829"/>
      <c r="DO5" s="829"/>
      <c r="DP5" s="830"/>
      <c r="DQ5" s="798" t="s">
        <v>387</v>
      </c>
      <c r="DR5" s="799"/>
      <c r="DS5" s="799"/>
      <c r="DT5" s="799"/>
      <c r="DU5" s="800"/>
      <c r="DV5" s="798" t="s">
        <v>378</v>
      </c>
      <c r="DW5" s="799"/>
      <c r="DX5" s="799"/>
      <c r="DY5" s="799"/>
      <c r="DZ5" s="805"/>
      <c r="EA5" s="230"/>
    </row>
    <row r="6" spans="1:131" s="231" customFormat="1" ht="26.25" customHeight="1" thickBot="1">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c r="A7" s="232">
        <v>1</v>
      </c>
      <c r="B7" s="814" t="s">
        <v>388</v>
      </c>
      <c r="C7" s="815"/>
      <c r="D7" s="815"/>
      <c r="E7" s="815"/>
      <c r="F7" s="815"/>
      <c r="G7" s="815"/>
      <c r="H7" s="815"/>
      <c r="I7" s="815"/>
      <c r="J7" s="815"/>
      <c r="K7" s="815"/>
      <c r="L7" s="815"/>
      <c r="M7" s="815"/>
      <c r="N7" s="815"/>
      <c r="O7" s="815"/>
      <c r="P7" s="816"/>
      <c r="Q7" s="817">
        <v>21322</v>
      </c>
      <c r="R7" s="818"/>
      <c r="S7" s="818"/>
      <c r="T7" s="818"/>
      <c r="U7" s="818"/>
      <c r="V7" s="818">
        <v>20087</v>
      </c>
      <c r="W7" s="818"/>
      <c r="X7" s="818"/>
      <c r="Y7" s="818"/>
      <c r="Z7" s="818"/>
      <c r="AA7" s="818">
        <v>1235</v>
      </c>
      <c r="AB7" s="818"/>
      <c r="AC7" s="818"/>
      <c r="AD7" s="818"/>
      <c r="AE7" s="819"/>
      <c r="AF7" s="820">
        <v>1147</v>
      </c>
      <c r="AG7" s="821"/>
      <c r="AH7" s="821"/>
      <c r="AI7" s="821"/>
      <c r="AJ7" s="822"/>
      <c r="AK7" s="823">
        <v>297</v>
      </c>
      <c r="AL7" s="824"/>
      <c r="AM7" s="824"/>
      <c r="AN7" s="824"/>
      <c r="AO7" s="824"/>
      <c r="AP7" s="824">
        <v>18071</v>
      </c>
      <c r="AQ7" s="824"/>
      <c r="AR7" s="824"/>
      <c r="AS7" s="824"/>
      <c r="AT7" s="824"/>
      <c r="AU7" s="825" t="s">
        <v>585</v>
      </c>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t="s">
        <v>597</v>
      </c>
      <c r="BT7" s="812"/>
      <c r="BU7" s="812"/>
      <c r="BV7" s="812"/>
      <c r="BW7" s="812"/>
      <c r="BX7" s="812"/>
      <c r="BY7" s="812"/>
      <c r="BZ7" s="812"/>
      <c r="CA7" s="812"/>
      <c r="CB7" s="812"/>
      <c r="CC7" s="812"/>
      <c r="CD7" s="812"/>
      <c r="CE7" s="812"/>
      <c r="CF7" s="812"/>
      <c r="CG7" s="827"/>
      <c r="CH7" s="808">
        <v>-1</v>
      </c>
      <c r="CI7" s="809"/>
      <c r="CJ7" s="809"/>
      <c r="CK7" s="809"/>
      <c r="CL7" s="810"/>
      <c r="CM7" s="808">
        <v>306</v>
      </c>
      <c r="CN7" s="809"/>
      <c r="CO7" s="809"/>
      <c r="CP7" s="809"/>
      <c r="CQ7" s="810"/>
      <c r="CR7" s="808">
        <v>5</v>
      </c>
      <c r="CS7" s="809"/>
      <c r="CT7" s="809"/>
      <c r="CU7" s="809"/>
      <c r="CV7" s="810"/>
      <c r="CW7" s="808" t="s">
        <v>602</v>
      </c>
      <c r="CX7" s="809"/>
      <c r="CY7" s="809"/>
      <c r="CZ7" s="809"/>
      <c r="DA7" s="810"/>
      <c r="DB7" s="808" t="s">
        <v>602</v>
      </c>
      <c r="DC7" s="809"/>
      <c r="DD7" s="809"/>
      <c r="DE7" s="809"/>
      <c r="DF7" s="810"/>
      <c r="DG7" s="808" t="s">
        <v>602</v>
      </c>
      <c r="DH7" s="809"/>
      <c r="DI7" s="809"/>
      <c r="DJ7" s="809"/>
      <c r="DK7" s="810"/>
      <c r="DL7" s="808" t="s">
        <v>602</v>
      </c>
      <c r="DM7" s="809"/>
      <c r="DN7" s="809"/>
      <c r="DO7" s="809"/>
      <c r="DP7" s="810"/>
      <c r="DQ7" s="808" t="s">
        <v>602</v>
      </c>
      <c r="DR7" s="809"/>
      <c r="DS7" s="809"/>
      <c r="DT7" s="809"/>
      <c r="DU7" s="810"/>
      <c r="DV7" s="811"/>
      <c r="DW7" s="812"/>
      <c r="DX7" s="812"/>
      <c r="DY7" s="812"/>
      <c r="DZ7" s="813"/>
      <c r="EA7" s="230"/>
    </row>
    <row r="8" spans="1:131" s="231" customFormat="1" ht="26.25" customHeight="1">
      <c r="A8" s="234">
        <v>2</v>
      </c>
      <c r="B8" s="845" t="s">
        <v>389</v>
      </c>
      <c r="C8" s="846"/>
      <c r="D8" s="846"/>
      <c r="E8" s="846"/>
      <c r="F8" s="846"/>
      <c r="G8" s="846"/>
      <c r="H8" s="846"/>
      <c r="I8" s="846"/>
      <c r="J8" s="846"/>
      <c r="K8" s="846"/>
      <c r="L8" s="846"/>
      <c r="M8" s="846"/>
      <c r="N8" s="846"/>
      <c r="O8" s="846"/>
      <c r="P8" s="847"/>
      <c r="Q8" s="848">
        <v>81</v>
      </c>
      <c r="R8" s="849"/>
      <c r="S8" s="849"/>
      <c r="T8" s="849"/>
      <c r="U8" s="849"/>
      <c r="V8" s="849">
        <v>81</v>
      </c>
      <c r="W8" s="849"/>
      <c r="X8" s="849"/>
      <c r="Y8" s="849"/>
      <c r="Z8" s="849"/>
      <c r="AA8" s="849" t="s">
        <v>586</v>
      </c>
      <c r="AB8" s="849"/>
      <c r="AC8" s="849"/>
      <c r="AD8" s="849"/>
      <c r="AE8" s="850"/>
      <c r="AF8" s="851" t="s">
        <v>390</v>
      </c>
      <c r="AG8" s="852"/>
      <c r="AH8" s="852"/>
      <c r="AI8" s="852"/>
      <c r="AJ8" s="853"/>
      <c r="AK8" s="834">
        <v>12</v>
      </c>
      <c r="AL8" s="835"/>
      <c r="AM8" s="835"/>
      <c r="AN8" s="835"/>
      <c r="AO8" s="835"/>
      <c r="AP8" s="835" t="s">
        <v>586</v>
      </c>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t="s">
        <v>598</v>
      </c>
      <c r="BT8" s="839"/>
      <c r="BU8" s="839"/>
      <c r="BV8" s="839"/>
      <c r="BW8" s="839"/>
      <c r="BX8" s="839"/>
      <c r="BY8" s="839"/>
      <c r="BZ8" s="839"/>
      <c r="CA8" s="839"/>
      <c r="CB8" s="839"/>
      <c r="CC8" s="839"/>
      <c r="CD8" s="839"/>
      <c r="CE8" s="839"/>
      <c r="CF8" s="839"/>
      <c r="CG8" s="840"/>
      <c r="CH8" s="841">
        <v>-8</v>
      </c>
      <c r="CI8" s="842"/>
      <c r="CJ8" s="842"/>
      <c r="CK8" s="842"/>
      <c r="CL8" s="843"/>
      <c r="CM8" s="841">
        <v>-15</v>
      </c>
      <c r="CN8" s="842"/>
      <c r="CO8" s="842"/>
      <c r="CP8" s="842"/>
      <c r="CQ8" s="843"/>
      <c r="CR8" s="841">
        <v>63</v>
      </c>
      <c r="CS8" s="842"/>
      <c r="CT8" s="842"/>
      <c r="CU8" s="842"/>
      <c r="CV8" s="843"/>
      <c r="CW8" s="841" t="s">
        <v>602</v>
      </c>
      <c r="CX8" s="842"/>
      <c r="CY8" s="842"/>
      <c r="CZ8" s="842"/>
      <c r="DA8" s="843"/>
      <c r="DB8" s="841" t="s">
        <v>602</v>
      </c>
      <c r="DC8" s="842"/>
      <c r="DD8" s="842"/>
      <c r="DE8" s="842"/>
      <c r="DF8" s="843"/>
      <c r="DG8" s="841" t="s">
        <v>602</v>
      </c>
      <c r="DH8" s="842"/>
      <c r="DI8" s="842"/>
      <c r="DJ8" s="842"/>
      <c r="DK8" s="843"/>
      <c r="DL8" s="841" t="s">
        <v>602</v>
      </c>
      <c r="DM8" s="842"/>
      <c r="DN8" s="842"/>
      <c r="DO8" s="842"/>
      <c r="DP8" s="843"/>
      <c r="DQ8" s="841" t="s">
        <v>602</v>
      </c>
      <c r="DR8" s="842"/>
      <c r="DS8" s="842"/>
      <c r="DT8" s="842"/>
      <c r="DU8" s="843"/>
      <c r="DV8" s="838"/>
      <c r="DW8" s="839"/>
      <c r="DX8" s="839"/>
      <c r="DY8" s="839"/>
      <c r="DZ8" s="844"/>
      <c r="EA8" s="230"/>
    </row>
    <row r="9" spans="1:131" s="231" customFormat="1" ht="26.25" customHeight="1">
      <c r="A9" s="234">
        <v>3</v>
      </c>
      <c r="B9" s="845" t="s">
        <v>391</v>
      </c>
      <c r="C9" s="846"/>
      <c r="D9" s="846"/>
      <c r="E9" s="846"/>
      <c r="F9" s="846"/>
      <c r="G9" s="846"/>
      <c r="H9" s="846"/>
      <c r="I9" s="846"/>
      <c r="J9" s="846"/>
      <c r="K9" s="846"/>
      <c r="L9" s="846"/>
      <c r="M9" s="846"/>
      <c r="N9" s="846"/>
      <c r="O9" s="846"/>
      <c r="P9" s="847"/>
      <c r="Q9" s="848">
        <v>41</v>
      </c>
      <c r="R9" s="849"/>
      <c r="S9" s="849"/>
      <c r="T9" s="849"/>
      <c r="U9" s="849"/>
      <c r="V9" s="849">
        <v>41</v>
      </c>
      <c r="W9" s="849"/>
      <c r="X9" s="849"/>
      <c r="Y9" s="849"/>
      <c r="Z9" s="849"/>
      <c r="AA9" s="849" t="s">
        <v>586</v>
      </c>
      <c r="AB9" s="849"/>
      <c r="AC9" s="849"/>
      <c r="AD9" s="849"/>
      <c r="AE9" s="850"/>
      <c r="AF9" s="851" t="s">
        <v>390</v>
      </c>
      <c r="AG9" s="852"/>
      <c r="AH9" s="852"/>
      <c r="AI9" s="852"/>
      <c r="AJ9" s="853"/>
      <c r="AK9" s="834">
        <v>7</v>
      </c>
      <c r="AL9" s="835"/>
      <c r="AM9" s="835"/>
      <c r="AN9" s="835"/>
      <c r="AO9" s="835"/>
      <c r="AP9" s="835" t="s">
        <v>586</v>
      </c>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t="s">
        <v>603</v>
      </c>
      <c r="BT9" s="839"/>
      <c r="BU9" s="839"/>
      <c r="BV9" s="839"/>
      <c r="BW9" s="839"/>
      <c r="BX9" s="839"/>
      <c r="BY9" s="839"/>
      <c r="BZ9" s="839"/>
      <c r="CA9" s="839"/>
      <c r="CB9" s="839"/>
      <c r="CC9" s="839"/>
      <c r="CD9" s="839"/>
      <c r="CE9" s="839"/>
      <c r="CF9" s="839"/>
      <c r="CG9" s="840"/>
      <c r="CH9" s="841">
        <v>2</v>
      </c>
      <c r="CI9" s="842"/>
      <c r="CJ9" s="842"/>
      <c r="CK9" s="842"/>
      <c r="CL9" s="843"/>
      <c r="CM9" s="841">
        <v>49</v>
      </c>
      <c r="CN9" s="842"/>
      <c r="CO9" s="842"/>
      <c r="CP9" s="842"/>
      <c r="CQ9" s="843"/>
      <c r="CR9" s="841">
        <v>30</v>
      </c>
      <c r="CS9" s="842"/>
      <c r="CT9" s="842"/>
      <c r="CU9" s="842"/>
      <c r="CV9" s="843"/>
      <c r="CW9" s="841" t="s">
        <v>602</v>
      </c>
      <c r="CX9" s="842"/>
      <c r="CY9" s="842"/>
      <c r="CZ9" s="842"/>
      <c r="DA9" s="843"/>
      <c r="DB9" s="841" t="s">
        <v>602</v>
      </c>
      <c r="DC9" s="842"/>
      <c r="DD9" s="842"/>
      <c r="DE9" s="842"/>
      <c r="DF9" s="843"/>
      <c r="DG9" s="841" t="s">
        <v>602</v>
      </c>
      <c r="DH9" s="842"/>
      <c r="DI9" s="842"/>
      <c r="DJ9" s="842"/>
      <c r="DK9" s="843"/>
      <c r="DL9" s="841" t="s">
        <v>602</v>
      </c>
      <c r="DM9" s="842"/>
      <c r="DN9" s="842"/>
      <c r="DO9" s="842"/>
      <c r="DP9" s="843"/>
      <c r="DQ9" s="841" t="s">
        <v>602</v>
      </c>
      <c r="DR9" s="842"/>
      <c r="DS9" s="842"/>
      <c r="DT9" s="842"/>
      <c r="DU9" s="843"/>
      <c r="DV9" s="838"/>
      <c r="DW9" s="839"/>
      <c r="DX9" s="839"/>
      <c r="DY9" s="839"/>
      <c r="DZ9" s="844"/>
      <c r="EA9" s="230"/>
    </row>
    <row r="10" spans="1:131" s="231" customFormat="1" ht="26.25" customHeight="1">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t="s">
        <v>599</v>
      </c>
      <c r="BT10" s="839"/>
      <c r="BU10" s="839"/>
      <c r="BV10" s="839"/>
      <c r="BW10" s="839"/>
      <c r="BX10" s="839"/>
      <c r="BY10" s="839"/>
      <c r="BZ10" s="839"/>
      <c r="CA10" s="839"/>
      <c r="CB10" s="839"/>
      <c r="CC10" s="839"/>
      <c r="CD10" s="839"/>
      <c r="CE10" s="839"/>
      <c r="CF10" s="839"/>
      <c r="CG10" s="840"/>
      <c r="CH10" s="841">
        <v>4</v>
      </c>
      <c r="CI10" s="842"/>
      <c r="CJ10" s="842"/>
      <c r="CK10" s="842"/>
      <c r="CL10" s="843"/>
      <c r="CM10" s="841">
        <v>56</v>
      </c>
      <c r="CN10" s="842"/>
      <c r="CO10" s="842"/>
      <c r="CP10" s="842"/>
      <c r="CQ10" s="843"/>
      <c r="CR10" s="841">
        <v>30</v>
      </c>
      <c r="CS10" s="842"/>
      <c r="CT10" s="842"/>
      <c r="CU10" s="842"/>
      <c r="CV10" s="843"/>
      <c r="CW10" s="841" t="s">
        <v>602</v>
      </c>
      <c r="CX10" s="842"/>
      <c r="CY10" s="842"/>
      <c r="CZ10" s="842"/>
      <c r="DA10" s="843"/>
      <c r="DB10" s="841" t="s">
        <v>602</v>
      </c>
      <c r="DC10" s="842"/>
      <c r="DD10" s="842"/>
      <c r="DE10" s="842"/>
      <c r="DF10" s="843"/>
      <c r="DG10" s="841" t="s">
        <v>602</v>
      </c>
      <c r="DH10" s="842"/>
      <c r="DI10" s="842"/>
      <c r="DJ10" s="842"/>
      <c r="DK10" s="843"/>
      <c r="DL10" s="841" t="s">
        <v>602</v>
      </c>
      <c r="DM10" s="842"/>
      <c r="DN10" s="842"/>
      <c r="DO10" s="842"/>
      <c r="DP10" s="843"/>
      <c r="DQ10" s="841" t="s">
        <v>602</v>
      </c>
      <c r="DR10" s="842"/>
      <c r="DS10" s="842"/>
      <c r="DT10" s="842"/>
      <c r="DU10" s="843"/>
      <c r="DV10" s="838"/>
      <c r="DW10" s="839"/>
      <c r="DX10" s="839"/>
      <c r="DY10" s="839"/>
      <c r="DZ10" s="844"/>
      <c r="EA10" s="230"/>
    </row>
    <row r="11" spans="1:131" s="231" customFormat="1" ht="26.25" customHeight="1">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t="s">
        <v>600</v>
      </c>
      <c r="BT11" s="839"/>
      <c r="BU11" s="839"/>
      <c r="BV11" s="839"/>
      <c r="BW11" s="839"/>
      <c r="BX11" s="839"/>
      <c r="BY11" s="839"/>
      <c r="BZ11" s="839"/>
      <c r="CA11" s="839"/>
      <c r="CB11" s="839"/>
      <c r="CC11" s="839"/>
      <c r="CD11" s="839"/>
      <c r="CE11" s="839"/>
      <c r="CF11" s="839"/>
      <c r="CG11" s="840"/>
      <c r="CH11" s="841">
        <v>-139</v>
      </c>
      <c r="CI11" s="842"/>
      <c r="CJ11" s="842"/>
      <c r="CK11" s="842"/>
      <c r="CL11" s="843"/>
      <c r="CM11" s="841">
        <v>2544</v>
      </c>
      <c r="CN11" s="842"/>
      <c r="CO11" s="842"/>
      <c r="CP11" s="842"/>
      <c r="CQ11" s="843"/>
      <c r="CR11" s="841">
        <v>26</v>
      </c>
      <c r="CS11" s="842"/>
      <c r="CT11" s="842"/>
      <c r="CU11" s="842"/>
      <c r="CV11" s="843"/>
      <c r="CW11" s="841">
        <v>2</v>
      </c>
      <c r="CX11" s="842"/>
      <c r="CY11" s="842"/>
      <c r="CZ11" s="842"/>
      <c r="DA11" s="843"/>
      <c r="DB11" s="841" t="s">
        <v>602</v>
      </c>
      <c r="DC11" s="842"/>
      <c r="DD11" s="842"/>
      <c r="DE11" s="842"/>
      <c r="DF11" s="843"/>
      <c r="DG11" s="841" t="s">
        <v>602</v>
      </c>
      <c r="DH11" s="842"/>
      <c r="DI11" s="842"/>
      <c r="DJ11" s="842"/>
      <c r="DK11" s="843"/>
      <c r="DL11" s="841" t="s">
        <v>602</v>
      </c>
      <c r="DM11" s="842"/>
      <c r="DN11" s="842"/>
      <c r="DO11" s="842"/>
      <c r="DP11" s="843"/>
      <c r="DQ11" s="841" t="s">
        <v>602</v>
      </c>
      <c r="DR11" s="842"/>
      <c r="DS11" s="842"/>
      <c r="DT11" s="842"/>
      <c r="DU11" s="843"/>
      <c r="DV11" s="838" t="s">
        <v>604</v>
      </c>
      <c r="DW11" s="839"/>
      <c r="DX11" s="839"/>
      <c r="DY11" s="839"/>
      <c r="DZ11" s="844"/>
      <c r="EA11" s="230"/>
    </row>
    <row r="12" spans="1:131" s="231" customFormat="1" ht="26.25" customHeight="1">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t="s">
        <v>601</v>
      </c>
      <c r="BT12" s="839"/>
      <c r="BU12" s="839"/>
      <c r="BV12" s="839"/>
      <c r="BW12" s="839"/>
      <c r="BX12" s="839"/>
      <c r="BY12" s="839"/>
      <c r="BZ12" s="839"/>
      <c r="CA12" s="839"/>
      <c r="CB12" s="839"/>
      <c r="CC12" s="839"/>
      <c r="CD12" s="839"/>
      <c r="CE12" s="839"/>
      <c r="CF12" s="839"/>
      <c r="CG12" s="840"/>
      <c r="CH12" s="841">
        <v>2</v>
      </c>
      <c r="CI12" s="842"/>
      <c r="CJ12" s="842"/>
      <c r="CK12" s="842"/>
      <c r="CL12" s="843"/>
      <c r="CM12" s="841">
        <v>12</v>
      </c>
      <c r="CN12" s="842"/>
      <c r="CO12" s="842"/>
      <c r="CP12" s="842"/>
      <c r="CQ12" s="843"/>
      <c r="CR12" s="841">
        <v>10</v>
      </c>
      <c r="CS12" s="842"/>
      <c r="CT12" s="842"/>
      <c r="CU12" s="842"/>
      <c r="CV12" s="843"/>
      <c r="CW12" s="841" t="s">
        <v>602</v>
      </c>
      <c r="CX12" s="842"/>
      <c r="CY12" s="842"/>
      <c r="CZ12" s="842"/>
      <c r="DA12" s="843"/>
      <c r="DB12" s="841" t="s">
        <v>602</v>
      </c>
      <c r="DC12" s="842"/>
      <c r="DD12" s="842"/>
      <c r="DE12" s="842"/>
      <c r="DF12" s="843"/>
      <c r="DG12" s="841" t="s">
        <v>602</v>
      </c>
      <c r="DH12" s="842"/>
      <c r="DI12" s="842"/>
      <c r="DJ12" s="842"/>
      <c r="DK12" s="843"/>
      <c r="DL12" s="841" t="s">
        <v>602</v>
      </c>
      <c r="DM12" s="842"/>
      <c r="DN12" s="842"/>
      <c r="DO12" s="842"/>
      <c r="DP12" s="843"/>
      <c r="DQ12" s="841" t="s">
        <v>602</v>
      </c>
      <c r="DR12" s="842"/>
      <c r="DS12" s="842"/>
      <c r="DT12" s="842"/>
      <c r="DU12" s="843"/>
      <c r="DV12" s="838"/>
      <c r="DW12" s="839"/>
      <c r="DX12" s="839"/>
      <c r="DY12" s="839"/>
      <c r="DZ12" s="844"/>
      <c r="EA12" s="230"/>
    </row>
    <row r="13" spans="1:131" s="231" customFormat="1" ht="26.25" customHeight="1">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392</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c r="A23" s="236" t="s">
        <v>393</v>
      </c>
      <c r="B23" s="854" t="s">
        <v>394</v>
      </c>
      <c r="C23" s="855"/>
      <c r="D23" s="855"/>
      <c r="E23" s="855"/>
      <c r="F23" s="855"/>
      <c r="G23" s="855"/>
      <c r="H23" s="855"/>
      <c r="I23" s="855"/>
      <c r="J23" s="855"/>
      <c r="K23" s="855"/>
      <c r="L23" s="855"/>
      <c r="M23" s="855"/>
      <c r="N23" s="855"/>
      <c r="O23" s="855"/>
      <c r="P23" s="856"/>
      <c r="Q23" s="857">
        <v>21425</v>
      </c>
      <c r="R23" s="858"/>
      <c r="S23" s="858"/>
      <c r="T23" s="858"/>
      <c r="U23" s="858"/>
      <c r="V23" s="858">
        <v>20190</v>
      </c>
      <c r="W23" s="858"/>
      <c r="X23" s="858"/>
      <c r="Y23" s="858"/>
      <c r="Z23" s="858"/>
      <c r="AA23" s="858">
        <v>1235</v>
      </c>
      <c r="AB23" s="858"/>
      <c r="AC23" s="858"/>
      <c r="AD23" s="858"/>
      <c r="AE23" s="859"/>
      <c r="AF23" s="860">
        <v>1147</v>
      </c>
      <c r="AG23" s="858"/>
      <c r="AH23" s="858"/>
      <c r="AI23" s="858"/>
      <c r="AJ23" s="861"/>
      <c r="AK23" s="862"/>
      <c r="AL23" s="863"/>
      <c r="AM23" s="863"/>
      <c r="AN23" s="863"/>
      <c r="AO23" s="863"/>
      <c r="AP23" s="858">
        <v>18071</v>
      </c>
      <c r="AQ23" s="858"/>
      <c r="AR23" s="858"/>
      <c r="AS23" s="858"/>
      <c r="AT23" s="858"/>
      <c r="AU23" s="874"/>
      <c r="AV23" s="874"/>
      <c r="AW23" s="874"/>
      <c r="AX23" s="874"/>
      <c r="AY23" s="875"/>
      <c r="AZ23" s="876" t="s">
        <v>179</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c r="A24" s="873" t="s">
        <v>395</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c r="A25" s="790" t="s">
        <v>396</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c r="A26" s="792" t="s">
        <v>371</v>
      </c>
      <c r="B26" s="793"/>
      <c r="C26" s="793"/>
      <c r="D26" s="793"/>
      <c r="E26" s="793"/>
      <c r="F26" s="793"/>
      <c r="G26" s="793"/>
      <c r="H26" s="793"/>
      <c r="I26" s="793"/>
      <c r="J26" s="793"/>
      <c r="K26" s="793"/>
      <c r="L26" s="793"/>
      <c r="M26" s="793"/>
      <c r="N26" s="793"/>
      <c r="O26" s="793"/>
      <c r="P26" s="794"/>
      <c r="Q26" s="798" t="s">
        <v>397</v>
      </c>
      <c r="R26" s="799"/>
      <c r="S26" s="799"/>
      <c r="T26" s="799"/>
      <c r="U26" s="800"/>
      <c r="V26" s="798" t="s">
        <v>398</v>
      </c>
      <c r="W26" s="799"/>
      <c r="X26" s="799"/>
      <c r="Y26" s="799"/>
      <c r="Z26" s="800"/>
      <c r="AA26" s="798" t="s">
        <v>399</v>
      </c>
      <c r="AB26" s="799"/>
      <c r="AC26" s="799"/>
      <c r="AD26" s="799"/>
      <c r="AE26" s="799"/>
      <c r="AF26" s="879" t="s">
        <v>400</v>
      </c>
      <c r="AG26" s="880"/>
      <c r="AH26" s="880"/>
      <c r="AI26" s="880"/>
      <c r="AJ26" s="881"/>
      <c r="AK26" s="799" t="s">
        <v>401</v>
      </c>
      <c r="AL26" s="799"/>
      <c r="AM26" s="799"/>
      <c r="AN26" s="799"/>
      <c r="AO26" s="800"/>
      <c r="AP26" s="798" t="s">
        <v>402</v>
      </c>
      <c r="AQ26" s="799"/>
      <c r="AR26" s="799"/>
      <c r="AS26" s="799"/>
      <c r="AT26" s="800"/>
      <c r="AU26" s="798" t="s">
        <v>403</v>
      </c>
      <c r="AV26" s="799"/>
      <c r="AW26" s="799"/>
      <c r="AX26" s="799"/>
      <c r="AY26" s="800"/>
      <c r="AZ26" s="798" t="s">
        <v>404</v>
      </c>
      <c r="BA26" s="799"/>
      <c r="BB26" s="799"/>
      <c r="BC26" s="799"/>
      <c r="BD26" s="800"/>
      <c r="BE26" s="798" t="s">
        <v>378</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c r="A28" s="238">
        <v>1</v>
      </c>
      <c r="B28" s="814" t="s">
        <v>405</v>
      </c>
      <c r="C28" s="815"/>
      <c r="D28" s="815"/>
      <c r="E28" s="815"/>
      <c r="F28" s="815"/>
      <c r="G28" s="815"/>
      <c r="H28" s="815"/>
      <c r="I28" s="815"/>
      <c r="J28" s="815"/>
      <c r="K28" s="815"/>
      <c r="L28" s="815"/>
      <c r="M28" s="815"/>
      <c r="N28" s="815"/>
      <c r="O28" s="815"/>
      <c r="P28" s="816"/>
      <c r="Q28" s="887">
        <v>3353</v>
      </c>
      <c r="R28" s="888"/>
      <c r="S28" s="888"/>
      <c r="T28" s="888"/>
      <c r="U28" s="888"/>
      <c r="V28" s="888">
        <v>3274</v>
      </c>
      <c r="W28" s="888"/>
      <c r="X28" s="888"/>
      <c r="Y28" s="888"/>
      <c r="Z28" s="888"/>
      <c r="AA28" s="888">
        <v>79</v>
      </c>
      <c r="AB28" s="888"/>
      <c r="AC28" s="888"/>
      <c r="AD28" s="888"/>
      <c r="AE28" s="889"/>
      <c r="AF28" s="890">
        <v>79</v>
      </c>
      <c r="AG28" s="888"/>
      <c r="AH28" s="888"/>
      <c r="AI28" s="888"/>
      <c r="AJ28" s="891"/>
      <c r="AK28" s="892">
        <v>195</v>
      </c>
      <c r="AL28" s="893"/>
      <c r="AM28" s="893"/>
      <c r="AN28" s="893"/>
      <c r="AO28" s="893"/>
      <c r="AP28" s="893" t="s">
        <v>586</v>
      </c>
      <c r="AQ28" s="893"/>
      <c r="AR28" s="893"/>
      <c r="AS28" s="893"/>
      <c r="AT28" s="893"/>
      <c r="AU28" s="893" t="s">
        <v>586</v>
      </c>
      <c r="AV28" s="893"/>
      <c r="AW28" s="893"/>
      <c r="AX28" s="893"/>
      <c r="AY28" s="893"/>
      <c r="AZ28" s="894" t="s">
        <v>586</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c r="A29" s="238">
        <v>2</v>
      </c>
      <c r="B29" s="845" t="s">
        <v>406</v>
      </c>
      <c r="C29" s="846"/>
      <c r="D29" s="846"/>
      <c r="E29" s="846"/>
      <c r="F29" s="846"/>
      <c r="G29" s="846"/>
      <c r="H29" s="846"/>
      <c r="I29" s="846"/>
      <c r="J29" s="846"/>
      <c r="K29" s="846"/>
      <c r="L29" s="846"/>
      <c r="M29" s="846"/>
      <c r="N29" s="846"/>
      <c r="O29" s="846"/>
      <c r="P29" s="847"/>
      <c r="Q29" s="848">
        <v>3566</v>
      </c>
      <c r="R29" s="849"/>
      <c r="S29" s="849"/>
      <c r="T29" s="849"/>
      <c r="U29" s="849"/>
      <c r="V29" s="849">
        <v>3506</v>
      </c>
      <c r="W29" s="849"/>
      <c r="X29" s="849"/>
      <c r="Y29" s="849"/>
      <c r="Z29" s="849"/>
      <c r="AA29" s="849">
        <v>60</v>
      </c>
      <c r="AB29" s="849"/>
      <c r="AC29" s="849"/>
      <c r="AD29" s="849"/>
      <c r="AE29" s="850"/>
      <c r="AF29" s="851">
        <v>60</v>
      </c>
      <c r="AG29" s="852"/>
      <c r="AH29" s="852"/>
      <c r="AI29" s="852"/>
      <c r="AJ29" s="853"/>
      <c r="AK29" s="899">
        <v>525</v>
      </c>
      <c r="AL29" s="895"/>
      <c r="AM29" s="895"/>
      <c r="AN29" s="895"/>
      <c r="AO29" s="895"/>
      <c r="AP29" s="895" t="s">
        <v>586</v>
      </c>
      <c r="AQ29" s="895"/>
      <c r="AR29" s="895"/>
      <c r="AS29" s="895"/>
      <c r="AT29" s="895"/>
      <c r="AU29" s="895" t="s">
        <v>586</v>
      </c>
      <c r="AV29" s="895"/>
      <c r="AW29" s="895"/>
      <c r="AX29" s="895"/>
      <c r="AY29" s="895"/>
      <c r="AZ29" s="896" t="s">
        <v>586</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c r="A30" s="238">
        <v>3</v>
      </c>
      <c r="B30" s="845" t="s">
        <v>407</v>
      </c>
      <c r="C30" s="846"/>
      <c r="D30" s="846"/>
      <c r="E30" s="846"/>
      <c r="F30" s="846"/>
      <c r="G30" s="846"/>
      <c r="H30" s="846"/>
      <c r="I30" s="846"/>
      <c r="J30" s="846"/>
      <c r="K30" s="846"/>
      <c r="L30" s="846"/>
      <c r="M30" s="846"/>
      <c r="N30" s="846"/>
      <c r="O30" s="846"/>
      <c r="P30" s="847"/>
      <c r="Q30" s="848">
        <v>377</v>
      </c>
      <c r="R30" s="849"/>
      <c r="S30" s="849"/>
      <c r="T30" s="849"/>
      <c r="U30" s="849"/>
      <c r="V30" s="849">
        <v>376</v>
      </c>
      <c r="W30" s="849"/>
      <c r="X30" s="849"/>
      <c r="Y30" s="849"/>
      <c r="Z30" s="849"/>
      <c r="AA30" s="849">
        <v>0</v>
      </c>
      <c r="AB30" s="849"/>
      <c r="AC30" s="849"/>
      <c r="AD30" s="849"/>
      <c r="AE30" s="850"/>
      <c r="AF30" s="851">
        <v>0</v>
      </c>
      <c r="AG30" s="852"/>
      <c r="AH30" s="852"/>
      <c r="AI30" s="852"/>
      <c r="AJ30" s="853"/>
      <c r="AK30" s="899">
        <v>123</v>
      </c>
      <c r="AL30" s="895"/>
      <c r="AM30" s="895"/>
      <c r="AN30" s="895"/>
      <c r="AO30" s="895"/>
      <c r="AP30" s="895" t="s">
        <v>586</v>
      </c>
      <c r="AQ30" s="895"/>
      <c r="AR30" s="895"/>
      <c r="AS30" s="895"/>
      <c r="AT30" s="895"/>
      <c r="AU30" s="895" t="s">
        <v>586</v>
      </c>
      <c r="AV30" s="895"/>
      <c r="AW30" s="895"/>
      <c r="AX30" s="895"/>
      <c r="AY30" s="895"/>
      <c r="AZ30" s="896" t="s">
        <v>586</v>
      </c>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c r="A31" s="238">
        <v>4</v>
      </c>
      <c r="B31" s="845" t="s">
        <v>408</v>
      </c>
      <c r="C31" s="846"/>
      <c r="D31" s="846"/>
      <c r="E31" s="846"/>
      <c r="F31" s="846"/>
      <c r="G31" s="846"/>
      <c r="H31" s="846"/>
      <c r="I31" s="846"/>
      <c r="J31" s="846"/>
      <c r="K31" s="846"/>
      <c r="L31" s="846"/>
      <c r="M31" s="846"/>
      <c r="N31" s="846"/>
      <c r="O31" s="846"/>
      <c r="P31" s="847"/>
      <c r="Q31" s="848">
        <v>154</v>
      </c>
      <c r="R31" s="849"/>
      <c r="S31" s="849"/>
      <c r="T31" s="849"/>
      <c r="U31" s="849"/>
      <c r="V31" s="849">
        <v>137</v>
      </c>
      <c r="W31" s="849"/>
      <c r="X31" s="849"/>
      <c r="Y31" s="849"/>
      <c r="Z31" s="849"/>
      <c r="AA31" s="849">
        <v>17</v>
      </c>
      <c r="AB31" s="849"/>
      <c r="AC31" s="849"/>
      <c r="AD31" s="849"/>
      <c r="AE31" s="850"/>
      <c r="AF31" s="851">
        <v>340</v>
      </c>
      <c r="AG31" s="852"/>
      <c r="AH31" s="852"/>
      <c r="AI31" s="852"/>
      <c r="AJ31" s="853"/>
      <c r="AK31" s="899">
        <v>13</v>
      </c>
      <c r="AL31" s="895"/>
      <c r="AM31" s="895"/>
      <c r="AN31" s="895"/>
      <c r="AO31" s="895"/>
      <c r="AP31" s="895">
        <v>160</v>
      </c>
      <c r="AQ31" s="895"/>
      <c r="AR31" s="895"/>
      <c r="AS31" s="895"/>
      <c r="AT31" s="895"/>
      <c r="AU31" s="895">
        <v>62</v>
      </c>
      <c r="AV31" s="895"/>
      <c r="AW31" s="895"/>
      <c r="AX31" s="895"/>
      <c r="AY31" s="895"/>
      <c r="AZ31" s="896" t="s">
        <v>586</v>
      </c>
      <c r="BA31" s="896"/>
      <c r="BB31" s="896"/>
      <c r="BC31" s="896"/>
      <c r="BD31" s="896"/>
      <c r="BE31" s="897" t="s">
        <v>409</v>
      </c>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c r="A32" s="238">
        <v>5</v>
      </c>
      <c r="B32" s="845" t="s">
        <v>410</v>
      </c>
      <c r="C32" s="846"/>
      <c r="D32" s="846"/>
      <c r="E32" s="846"/>
      <c r="F32" s="846"/>
      <c r="G32" s="846"/>
      <c r="H32" s="846"/>
      <c r="I32" s="846"/>
      <c r="J32" s="846"/>
      <c r="K32" s="846"/>
      <c r="L32" s="846"/>
      <c r="M32" s="846"/>
      <c r="N32" s="846"/>
      <c r="O32" s="846"/>
      <c r="P32" s="847"/>
      <c r="Q32" s="848">
        <v>220</v>
      </c>
      <c r="R32" s="849"/>
      <c r="S32" s="849"/>
      <c r="T32" s="849"/>
      <c r="U32" s="849"/>
      <c r="V32" s="849">
        <v>220</v>
      </c>
      <c r="W32" s="849"/>
      <c r="X32" s="849"/>
      <c r="Y32" s="849"/>
      <c r="Z32" s="849"/>
      <c r="AA32" s="849">
        <v>0</v>
      </c>
      <c r="AB32" s="849"/>
      <c r="AC32" s="849"/>
      <c r="AD32" s="849"/>
      <c r="AE32" s="850"/>
      <c r="AF32" s="851">
        <v>0</v>
      </c>
      <c r="AG32" s="852"/>
      <c r="AH32" s="852"/>
      <c r="AI32" s="852"/>
      <c r="AJ32" s="853"/>
      <c r="AK32" s="899">
        <v>90</v>
      </c>
      <c r="AL32" s="895"/>
      <c r="AM32" s="895"/>
      <c r="AN32" s="895"/>
      <c r="AO32" s="895"/>
      <c r="AP32" s="895">
        <v>497</v>
      </c>
      <c r="AQ32" s="895"/>
      <c r="AR32" s="895"/>
      <c r="AS32" s="895"/>
      <c r="AT32" s="895"/>
      <c r="AU32" s="895">
        <v>307</v>
      </c>
      <c r="AV32" s="895"/>
      <c r="AW32" s="895"/>
      <c r="AX32" s="895"/>
      <c r="AY32" s="895"/>
      <c r="AZ32" s="896" t="s">
        <v>586</v>
      </c>
      <c r="BA32" s="896"/>
      <c r="BB32" s="896"/>
      <c r="BC32" s="896"/>
      <c r="BD32" s="896"/>
      <c r="BE32" s="897" t="s">
        <v>587</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c r="A33" s="238">
        <v>6</v>
      </c>
      <c r="B33" s="845" t="s">
        <v>412</v>
      </c>
      <c r="C33" s="846"/>
      <c r="D33" s="846"/>
      <c r="E33" s="846"/>
      <c r="F33" s="846"/>
      <c r="G33" s="846"/>
      <c r="H33" s="846"/>
      <c r="I33" s="846"/>
      <c r="J33" s="846"/>
      <c r="K33" s="846"/>
      <c r="L33" s="846"/>
      <c r="M33" s="846"/>
      <c r="N33" s="846"/>
      <c r="O33" s="846"/>
      <c r="P33" s="847"/>
      <c r="Q33" s="848">
        <v>95</v>
      </c>
      <c r="R33" s="849"/>
      <c r="S33" s="849"/>
      <c r="T33" s="849"/>
      <c r="U33" s="849"/>
      <c r="V33" s="849">
        <v>95</v>
      </c>
      <c r="W33" s="849"/>
      <c r="X33" s="849"/>
      <c r="Y33" s="849"/>
      <c r="Z33" s="849"/>
      <c r="AA33" s="849">
        <v>0</v>
      </c>
      <c r="AB33" s="849"/>
      <c r="AC33" s="849"/>
      <c r="AD33" s="849"/>
      <c r="AE33" s="850"/>
      <c r="AF33" s="851">
        <v>0</v>
      </c>
      <c r="AG33" s="852"/>
      <c r="AH33" s="852"/>
      <c r="AI33" s="852"/>
      <c r="AJ33" s="853"/>
      <c r="AK33" s="899">
        <v>54</v>
      </c>
      <c r="AL33" s="895"/>
      <c r="AM33" s="895"/>
      <c r="AN33" s="895"/>
      <c r="AO33" s="895"/>
      <c r="AP33" s="895">
        <v>254</v>
      </c>
      <c r="AQ33" s="895"/>
      <c r="AR33" s="895"/>
      <c r="AS33" s="895"/>
      <c r="AT33" s="895"/>
      <c r="AU33" s="895">
        <v>254</v>
      </c>
      <c r="AV33" s="895"/>
      <c r="AW33" s="895"/>
      <c r="AX33" s="895"/>
      <c r="AY33" s="895"/>
      <c r="AZ33" s="896" t="s">
        <v>586</v>
      </c>
      <c r="BA33" s="896"/>
      <c r="BB33" s="896"/>
      <c r="BC33" s="896"/>
      <c r="BD33" s="896"/>
      <c r="BE33" s="897" t="s">
        <v>411</v>
      </c>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c r="A34" s="238">
        <v>7</v>
      </c>
      <c r="B34" s="845" t="s">
        <v>413</v>
      </c>
      <c r="C34" s="846"/>
      <c r="D34" s="846"/>
      <c r="E34" s="846"/>
      <c r="F34" s="846"/>
      <c r="G34" s="846"/>
      <c r="H34" s="846"/>
      <c r="I34" s="846"/>
      <c r="J34" s="846"/>
      <c r="K34" s="846"/>
      <c r="L34" s="846"/>
      <c r="M34" s="846"/>
      <c r="N34" s="846"/>
      <c r="O34" s="846"/>
      <c r="P34" s="847"/>
      <c r="Q34" s="848">
        <v>203</v>
      </c>
      <c r="R34" s="849"/>
      <c r="S34" s="849"/>
      <c r="T34" s="849"/>
      <c r="U34" s="849"/>
      <c r="V34" s="849">
        <v>202</v>
      </c>
      <c r="W34" s="849"/>
      <c r="X34" s="849"/>
      <c r="Y34" s="849"/>
      <c r="Z34" s="849"/>
      <c r="AA34" s="849">
        <v>0</v>
      </c>
      <c r="AB34" s="849"/>
      <c r="AC34" s="849"/>
      <c r="AD34" s="849"/>
      <c r="AE34" s="850"/>
      <c r="AF34" s="851">
        <v>0</v>
      </c>
      <c r="AG34" s="852"/>
      <c r="AH34" s="852"/>
      <c r="AI34" s="852"/>
      <c r="AJ34" s="853"/>
      <c r="AK34" s="899">
        <v>41</v>
      </c>
      <c r="AL34" s="895"/>
      <c r="AM34" s="895"/>
      <c r="AN34" s="895"/>
      <c r="AO34" s="895"/>
      <c r="AP34" s="895">
        <v>352</v>
      </c>
      <c r="AQ34" s="895"/>
      <c r="AR34" s="895"/>
      <c r="AS34" s="895"/>
      <c r="AT34" s="895"/>
      <c r="AU34" s="895">
        <v>308</v>
      </c>
      <c r="AV34" s="895"/>
      <c r="AW34" s="895"/>
      <c r="AX34" s="895"/>
      <c r="AY34" s="895"/>
      <c r="AZ34" s="896" t="s">
        <v>586</v>
      </c>
      <c r="BA34" s="896"/>
      <c r="BB34" s="896"/>
      <c r="BC34" s="896"/>
      <c r="BD34" s="896"/>
      <c r="BE34" s="897" t="s">
        <v>588</v>
      </c>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c r="A35" s="238">
        <v>8</v>
      </c>
      <c r="B35" s="845" t="s">
        <v>414</v>
      </c>
      <c r="C35" s="846"/>
      <c r="D35" s="846"/>
      <c r="E35" s="846"/>
      <c r="F35" s="846"/>
      <c r="G35" s="846"/>
      <c r="H35" s="846"/>
      <c r="I35" s="846"/>
      <c r="J35" s="846"/>
      <c r="K35" s="846"/>
      <c r="L35" s="846"/>
      <c r="M35" s="846"/>
      <c r="N35" s="846"/>
      <c r="O35" s="846"/>
      <c r="P35" s="847"/>
      <c r="Q35" s="848">
        <v>17</v>
      </c>
      <c r="R35" s="849"/>
      <c r="S35" s="849"/>
      <c r="T35" s="849"/>
      <c r="U35" s="849"/>
      <c r="V35" s="849">
        <v>17</v>
      </c>
      <c r="W35" s="849"/>
      <c r="X35" s="849"/>
      <c r="Y35" s="849"/>
      <c r="Z35" s="849"/>
      <c r="AA35" s="849" t="s">
        <v>586</v>
      </c>
      <c r="AB35" s="849"/>
      <c r="AC35" s="849"/>
      <c r="AD35" s="849"/>
      <c r="AE35" s="850"/>
      <c r="AF35" s="851" t="s">
        <v>179</v>
      </c>
      <c r="AG35" s="852"/>
      <c r="AH35" s="852"/>
      <c r="AI35" s="852"/>
      <c r="AJ35" s="853"/>
      <c r="AK35" s="899">
        <v>17</v>
      </c>
      <c r="AL35" s="895"/>
      <c r="AM35" s="895"/>
      <c r="AN35" s="895"/>
      <c r="AO35" s="895"/>
      <c r="AP35" s="895" t="s">
        <v>586</v>
      </c>
      <c r="AQ35" s="895"/>
      <c r="AR35" s="895"/>
      <c r="AS35" s="895"/>
      <c r="AT35" s="895"/>
      <c r="AU35" s="895" t="s">
        <v>586</v>
      </c>
      <c r="AV35" s="895"/>
      <c r="AW35" s="895"/>
      <c r="AX35" s="895"/>
      <c r="AY35" s="895"/>
      <c r="AZ35" s="896" t="s">
        <v>586</v>
      </c>
      <c r="BA35" s="896"/>
      <c r="BB35" s="896"/>
      <c r="BC35" s="896"/>
      <c r="BD35" s="896"/>
      <c r="BE35" s="897" t="s">
        <v>415</v>
      </c>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416</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c r="A63" s="236" t="s">
        <v>393</v>
      </c>
      <c r="B63" s="854" t="s">
        <v>417</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480</v>
      </c>
      <c r="AG63" s="909"/>
      <c r="AH63" s="909"/>
      <c r="AI63" s="909"/>
      <c r="AJ63" s="910"/>
      <c r="AK63" s="911"/>
      <c r="AL63" s="906"/>
      <c r="AM63" s="906"/>
      <c r="AN63" s="906"/>
      <c r="AO63" s="906"/>
      <c r="AP63" s="909">
        <v>1261</v>
      </c>
      <c r="AQ63" s="909"/>
      <c r="AR63" s="909"/>
      <c r="AS63" s="909"/>
      <c r="AT63" s="909"/>
      <c r="AU63" s="909">
        <v>931</v>
      </c>
      <c r="AV63" s="909"/>
      <c r="AW63" s="909"/>
      <c r="AX63" s="909"/>
      <c r="AY63" s="909"/>
      <c r="AZ63" s="913"/>
      <c r="BA63" s="913"/>
      <c r="BB63" s="913"/>
      <c r="BC63" s="913"/>
      <c r="BD63" s="913"/>
      <c r="BE63" s="914"/>
      <c r="BF63" s="914"/>
      <c r="BG63" s="914"/>
      <c r="BH63" s="914"/>
      <c r="BI63" s="915"/>
      <c r="BJ63" s="916" t="s">
        <v>418</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c r="A65" s="228" t="s">
        <v>419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c r="A66" s="792" t="s">
        <v>420</v>
      </c>
      <c r="B66" s="793"/>
      <c r="C66" s="793"/>
      <c r="D66" s="793"/>
      <c r="E66" s="793"/>
      <c r="F66" s="793"/>
      <c r="G66" s="793"/>
      <c r="H66" s="793"/>
      <c r="I66" s="793"/>
      <c r="J66" s="793"/>
      <c r="K66" s="793"/>
      <c r="L66" s="793"/>
      <c r="M66" s="793"/>
      <c r="N66" s="793"/>
      <c r="O66" s="793"/>
      <c r="P66" s="794"/>
      <c r="Q66" s="798" t="s">
        <v>421</v>
      </c>
      <c r="R66" s="799"/>
      <c r="S66" s="799"/>
      <c r="T66" s="799"/>
      <c r="U66" s="800"/>
      <c r="V66" s="798" t="s">
        <v>422</v>
      </c>
      <c r="W66" s="799"/>
      <c r="X66" s="799"/>
      <c r="Y66" s="799"/>
      <c r="Z66" s="800"/>
      <c r="AA66" s="798" t="s">
        <v>423</v>
      </c>
      <c r="AB66" s="799"/>
      <c r="AC66" s="799"/>
      <c r="AD66" s="799"/>
      <c r="AE66" s="800"/>
      <c r="AF66" s="919" t="s">
        <v>424</v>
      </c>
      <c r="AG66" s="880"/>
      <c r="AH66" s="880"/>
      <c r="AI66" s="880"/>
      <c r="AJ66" s="920"/>
      <c r="AK66" s="798" t="s">
        <v>425</v>
      </c>
      <c r="AL66" s="793"/>
      <c r="AM66" s="793"/>
      <c r="AN66" s="793"/>
      <c r="AO66" s="794"/>
      <c r="AP66" s="798" t="s">
        <v>426</v>
      </c>
      <c r="AQ66" s="799"/>
      <c r="AR66" s="799"/>
      <c r="AS66" s="799"/>
      <c r="AT66" s="800"/>
      <c r="AU66" s="798" t="s">
        <v>427</v>
      </c>
      <c r="AV66" s="799"/>
      <c r="AW66" s="799"/>
      <c r="AX66" s="799"/>
      <c r="AY66" s="800"/>
      <c r="AZ66" s="798" t="s">
        <v>378</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c r="A68" s="232">
        <v>1</v>
      </c>
      <c r="B68" s="934" t="s">
        <v>589</v>
      </c>
      <c r="C68" s="935"/>
      <c r="D68" s="935"/>
      <c r="E68" s="935"/>
      <c r="F68" s="935"/>
      <c r="G68" s="935"/>
      <c r="H68" s="935"/>
      <c r="I68" s="935"/>
      <c r="J68" s="935"/>
      <c r="K68" s="935"/>
      <c r="L68" s="935"/>
      <c r="M68" s="935"/>
      <c r="N68" s="935"/>
      <c r="O68" s="935"/>
      <c r="P68" s="936"/>
      <c r="Q68" s="937">
        <v>333</v>
      </c>
      <c r="R68" s="931"/>
      <c r="S68" s="931"/>
      <c r="T68" s="931"/>
      <c r="U68" s="931"/>
      <c r="V68" s="931">
        <v>332</v>
      </c>
      <c r="W68" s="931"/>
      <c r="X68" s="931"/>
      <c r="Y68" s="931"/>
      <c r="Z68" s="931"/>
      <c r="AA68" s="931">
        <v>1</v>
      </c>
      <c r="AB68" s="931"/>
      <c r="AC68" s="931"/>
      <c r="AD68" s="931"/>
      <c r="AE68" s="931"/>
      <c r="AF68" s="931">
        <v>1</v>
      </c>
      <c r="AG68" s="931"/>
      <c r="AH68" s="931"/>
      <c r="AI68" s="931"/>
      <c r="AJ68" s="931"/>
      <c r="AK68" s="931">
        <v>2</v>
      </c>
      <c r="AL68" s="931"/>
      <c r="AM68" s="931"/>
      <c r="AN68" s="931"/>
      <c r="AO68" s="931"/>
      <c r="AP68" s="931" t="s">
        <v>586</v>
      </c>
      <c r="AQ68" s="931"/>
      <c r="AR68" s="931"/>
      <c r="AS68" s="931"/>
      <c r="AT68" s="931"/>
      <c r="AU68" s="931" t="s">
        <v>586</v>
      </c>
      <c r="AV68" s="931"/>
      <c r="AW68" s="931"/>
      <c r="AX68" s="931"/>
      <c r="AY68" s="931"/>
      <c r="AZ68" s="932" t="s">
        <v>594</v>
      </c>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c r="A69" s="234">
        <v>2</v>
      </c>
      <c r="B69" s="938" t="s">
        <v>590</v>
      </c>
      <c r="C69" s="939"/>
      <c r="D69" s="939"/>
      <c r="E69" s="939"/>
      <c r="F69" s="939"/>
      <c r="G69" s="939"/>
      <c r="H69" s="939"/>
      <c r="I69" s="939"/>
      <c r="J69" s="939"/>
      <c r="K69" s="939"/>
      <c r="L69" s="939"/>
      <c r="M69" s="939"/>
      <c r="N69" s="939"/>
      <c r="O69" s="939"/>
      <c r="P69" s="940"/>
      <c r="Q69" s="941">
        <v>27</v>
      </c>
      <c r="R69" s="895"/>
      <c r="S69" s="895"/>
      <c r="T69" s="895"/>
      <c r="U69" s="895"/>
      <c r="V69" s="895">
        <v>21</v>
      </c>
      <c r="W69" s="895"/>
      <c r="X69" s="895"/>
      <c r="Y69" s="895"/>
      <c r="Z69" s="895"/>
      <c r="AA69" s="895">
        <v>6</v>
      </c>
      <c r="AB69" s="895"/>
      <c r="AC69" s="895"/>
      <c r="AD69" s="895"/>
      <c r="AE69" s="895"/>
      <c r="AF69" s="895">
        <v>6</v>
      </c>
      <c r="AG69" s="895"/>
      <c r="AH69" s="895"/>
      <c r="AI69" s="895"/>
      <c r="AJ69" s="895"/>
      <c r="AK69" s="895" t="s">
        <v>586</v>
      </c>
      <c r="AL69" s="895"/>
      <c r="AM69" s="895"/>
      <c r="AN69" s="895"/>
      <c r="AO69" s="895"/>
      <c r="AP69" s="895" t="s">
        <v>586</v>
      </c>
      <c r="AQ69" s="895"/>
      <c r="AR69" s="895"/>
      <c r="AS69" s="895"/>
      <c r="AT69" s="895"/>
      <c r="AU69" s="895" t="s">
        <v>586</v>
      </c>
      <c r="AV69" s="895"/>
      <c r="AW69" s="895"/>
      <c r="AX69" s="895"/>
      <c r="AY69" s="895"/>
      <c r="AZ69" s="942"/>
      <c r="BA69" s="942"/>
      <c r="BB69" s="942"/>
      <c r="BC69" s="942"/>
      <c r="BD69" s="943"/>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c r="A70" s="234">
        <v>3</v>
      </c>
      <c r="B70" s="938" t="s">
        <v>591</v>
      </c>
      <c r="C70" s="939"/>
      <c r="D70" s="939"/>
      <c r="E70" s="939"/>
      <c r="F70" s="939"/>
      <c r="G70" s="939"/>
      <c r="H70" s="939"/>
      <c r="I70" s="939"/>
      <c r="J70" s="939"/>
      <c r="K70" s="939"/>
      <c r="L70" s="939"/>
      <c r="M70" s="939"/>
      <c r="N70" s="939"/>
      <c r="O70" s="939"/>
      <c r="P70" s="940"/>
      <c r="Q70" s="941">
        <v>65</v>
      </c>
      <c r="R70" s="895"/>
      <c r="S70" s="895"/>
      <c r="T70" s="895"/>
      <c r="U70" s="895"/>
      <c r="V70" s="895">
        <v>56</v>
      </c>
      <c r="W70" s="895"/>
      <c r="X70" s="895"/>
      <c r="Y70" s="895"/>
      <c r="Z70" s="895"/>
      <c r="AA70" s="895">
        <v>8</v>
      </c>
      <c r="AB70" s="895"/>
      <c r="AC70" s="895"/>
      <c r="AD70" s="895"/>
      <c r="AE70" s="895"/>
      <c r="AF70" s="895">
        <v>8</v>
      </c>
      <c r="AG70" s="895"/>
      <c r="AH70" s="895"/>
      <c r="AI70" s="895"/>
      <c r="AJ70" s="895"/>
      <c r="AK70" s="895" t="s">
        <v>586</v>
      </c>
      <c r="AL70" s="895"/>
      <c r="AM70" s="895"/>
      <c r="AN70" s="895"/>
      <c r="AO70" s="895"/>
      <c r="AP70" s="895" t="s">
        <v>586</v>
      </c>
      <c r="AQ70" s="895"/>
      <c r="AR70" s="895"/>
      <c r="AS70" s="895"/>
      <c r="AT70" s="895"/>
      <c r="AU70" s="895" t="s">
        <v>586</v>
      </c>
      <c r="AV70" s="895"/>
      <c r="AW70" s="895"/>
      <c r="AX70" s="895"/>
      <c r="AY70" s="895"/>
      <c r="AZ70" s="942"/>
      <c r="BA70" s="942"/>
      <c r="BB70" s="942"/>
      <c r="BC70" s="942"/>
      <c r="BD70" s="943"/>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c r="A71" s="234">
        <v>4</v>
      </c>
      <c r="B71" s="938" t="s">
        <v>592</v>
      </c>
      <c r="C71" s="939"/>
      <c r="D71" s="939"/>
      <c r="E71" s="939"/>
      <c r="F71" s="939"/>
      <c r="G71" s="939"/>
      <c r="H71" s="939"/>
      <c r="I71" s="939"/>
      <c r="J71" s="939"/>
      <c r="K71" s="939"/>
      <c r="L71" s="939"/>
      <c r="M71" s="939"/>
      <c r="N71" s="939"/>
      <c r="O71" s="939"/>
      <c r="P71" s="940"/>
      <c r="Q71" s="941">
        <v>363</v>
      </c>
      <c r="R71" s="895"/>
      <c r="S71" s="895"/>
      <c r="T71" s="895"/>
      <c r="U71" s="895"/>
      <c r="V71" s="895">
        <v>231</v>
      </c>
      <c r="W71" s="895"/>
      <c r="X71" s="895"/>
      <c r="Y71" s="895"/>
      <c r="Z71" s="895"/>
      <c r="AA71" s="895">
        <v>133</v>
      </c>
      <c r="AB71" s="895"/>
      <c r="AC71" s="895"/>
      <c r="AD71" s="895"/>
      <c r="AE71" s="895"/>
      <c r="AF71" s="895">
        <v>133</v>
      </c>
      <c r="AG71" s="895"/>
      <c r="AH71" s="895"/>
      <c r="AI71" s="895"/>
      <c r="AJ71" s="895"/>
      <c r="AK71" s="895">
        <v>122</v>
      </c>
      <c r="AL71" s="895"/>
      <c r="AM71" s="895"/>
      <c r="AN71" s="895"/>
      <c r="AO71" s="895"/>
      <c r="AP71" s="895" t="s">
        <v>586</v>
      </c>
      <c r="AQ71" s="895"/>
      <c r="AR71" s="895"/>
      <c r="AS71" s="895"/>
      <c r="AT71" s="895"/>
      <c r="AU71" s="895" t="s">
        <v>586</v>
      </c>
      <c r="AV71" s="895"/>
      <c r="AW71" s="895"/>
      <c r="AX71" s="895"/>
      <c r="AY71" s="895"/>
      <c r="AZ71" s="942" t="s">
        <v>596</v>
      </c>
      <c r="BA71" s="942"/>
      <c r="BB71" s="942"/>
      <c r="BC71" s="942"/>
      <c r="BD71" s="943"/>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c r="A72" s="234">
        <v>5</v>
      </c>
      <c r="B72" s="938" t="s">
        <v>593</v>
      </c>
      <c r="C72" s="939"/>
      <c r="D72" s="939"/>
      <c r="E72" s="939"/>
      <c r="F72" s="939"/>
      <c r="G72" s="939"/>
      <c r="H72" s="939"/>
      <c r="I72" s="939"/>
      <c r="J72" s="939"/>
      <c r="K72" s="939"/>
      <c r="L72" s="939"/>
      <c r="M72" s="939"/>
      <c r="N72" s="939"/>
      <c r="O72" s="939"/>
      <c r="P72" s="940"/>
      <c r="Q72" s="941">
        <v>204037</v>
      </c>
      <c r="R72" s="895"/>
      <c r="S72" s="895"/>
      <c r="T72" s="895"/>
      <c r="U72" s="895"/>
      <c r="V72" s="895">
        <v>197049</v>
      </c>
      <c r="W72" s="895"/>
      <c r="X72" s="895"/>
      <c r="Y72" s="895"/>
      <c r="Z72" s="895"/>
      <c r="AA72" s="895">
        <v>6987</v>
      </c>
      <c r="AB72" s="895"/>
      <c r="AC72" s="895"/>
      <c r="AD72" s="895"/>
      <c r="AE72" s="895"/>
      <c r="AF72" s="895">
        <v>6987</v>
      </c>
      <c r="AG72" s="895"/>
      <c r="AH72" s="895"/>
      <c r="AI72" s="895"/>
      <c r="AJ72" s="895"/>
      <c r="AK72" s="895" t="s">
        <v>586</v>
      </c>
      <c r="AL72" s="895"/>
      <c r="AM72" s="895"/>
      <c r="AN72" s="895"/>
      <c r="AO72" s="895"/>
      <c r="AP72" s="895" t="s">
        <v>586</v>
      </c>
      <c r="AQ72" s="895"/>
      <c r="AR72" s="895"/>
      <c r="AS72" s="895"/>
      <c r="AT72" s="895"/>
      <c r="AU72" s="895" t="s">
        <v>586</v>
      </c>
      <c r="AV72" s="895"/>
      <c r="AW72" s="895"/>
      <c r="AX72" s="895"/>
      <c r="AY72" s="895"/>
      <c r="AZ72" s="942" t="s">
        <v>595</v>
      </c>
      <c r="BA72" s="942"/>
      <c r="BB72" s="942"/>
      <c r="BC72" s="942"/>
      <c r="BD72" s="943"/>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c r="A73" s="234">
        <v>6</v>
      </c>
      <c r="B73" s="938"/>
      <c r="C73" s="939"/>
      <c r="D73" s="939"/>
      <c r="E73" s="939"/>
      <c r="F73" s="939"/>
      <c r="G73" s="939"/>
      <c r="H73" s="939"/>
      <c r="I73" s="939"/>
      <c r="J73" s="939"/>
      <c r="K73" s="939"/>
      <c r="L73" s="939"/>
      <c r="M73" s="939"/>
      <c r="N73" s="939"/>
      <c r="O73" s="939"/>
      <c r="P73" s="940"/>
      <c r="Q73" s="941"/>
      <c r="R73" s="895"/>
      <c r="S73" s="895"/>
      <c r="T73" s="895"/>
      <c r="U73" s="895"/>
      <c r="V73" s="895"/>
      <c r="W73" s="895"/>
      <c r="X73" s="895"/>
      <c r="Y73" s="895"/>
      <c r="Z73" s="895"/>
      <c r="AA73" s="895"/>
      <c r="AB73" s="895"/>
      <c r="AC73" s="895"/>
      <c r="AD73" s="895"/>
      <c r="AE73" s="895"/>
      <c r="AF73" s="895"/>
      <c r="AG73" s="895"/>
      <c r="AH73" s="895"/>
      <c r="AI73" s="895"/>
      <c r="AJ73" s="895"/>
      <c r="AK73" s="895"/>
      <c r="AL73" s="895"/>
      <c r="AM73" s="895"/>
      <c r="AN73" s="895"/>
      <c r="AO73" s="895"/>
      <c r="AP73" s="895"/>
      <c r="AQ73" s="895"/>
      <c r="AR73" s="895"/>
      <c r="AS73" s="895"/>
      <c r="AT73" s="895"/>
      <c r="AU73" s="895"/>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c r="A74" s="234">
        <v>7</v>
      </c>
      <c r="B74" s="938"/>
      <c r="C74" s="939"/>
      <c r="D74" s="939"/>
      <c r="E74" s="939"/>
      <c r="F74" s="939"/>
      <c r="G74" s="939"/>
      <c r="H74" s="939"/>
      <c r="I74" s="939"/>
      <c r="J74" s="939"/>
      <c r="K74" s="939"/>
      <c r="L74" s="939"/>
      <c r="M74" s="939"/>
      <c r="N74" s="939"/>
      <c r="O74" s="939"/>
      <c r="P74" s="940"/>
      <c r="Q74" s="941"/>
      <c r="R74" s="895"/>
      <c r="S74" s="895"/>
      <c r="T74" s="895"/>
      <c r="U74" s="895"/>
      <c r="V74" s="895"/>
      <c r="W74" s="895"/>
      <c r="X74" s="895"/>
      <c r="Y74" s="895"/>
      <c r="Z74" s="895"/>
      <c r="AA74" s="895"/>
      <c r="AB74" s="895"/>
      <c r="AC74" s="895"/>
      <c r="AD74" s="895"/>
      <c r="AE74" s="895"/>
      <c r="AF74" s="895"/>
      <c r="AG74" s="895"/>
      <c r="AH74" s="895"/>
      <c r="AI74" s="895"/>
      <c r="AJ74" s="895"/>
      <c r="AK74" s="895"/>
      <c r="AL74" s="895"/>
      <c r="AM74" s="895"/>
      <c r="AN74" s="895"/>
      <c r="AO74" s="895"/>
      <c r="AP74" s="895"/>
      <c r="AQ74" s="895"/>
      <c r="AR74" s="895"/>
      <c r="AS74" s="895"/>
      <c r="AT74" s="895"/>
      <c r="AU74" s="895"/>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c r="A75" s="234">
        <v>8</v>
      </c>
      <c r="B75" s="938"/>
      <c r="C75" s="939"/>
      <c r="D75" s="939"/>
      <c r="E75" s="939"/>
      <c r="F75" s="939"/>
      <c r="G75" s="939"/>
      <c r="H75" s="939"/>
      <c r="I75" s="939"/>
      <c r="J75" s="939"/>
      <c r="K75" s="939"/>
      <c r="L75" s="939"/>
      <c r="M75" s="939"/>
      <c r="N75" s="939"/>
      <c r="O75" s="939"/>
      <c r="P75" s="940"/>
      <c r="Q75" s="944"/>
      <c r="R75" s="945"/>
      <c r="S75" s="945"/>
      <c r="T75" s="945"/>
      <c r="U75" s="899"/>
      <c r="V75" s="946"/>
      <c r="W75" s="945"/>
      <c r="X75" s="945"/>
      <c r="Y75" s="945"/>
      <c r="Z75" s="899"/>
      <c r="AA75" s="946"/>
      <c r="AB75" s="945"/>
      <c r="AC75" s="945"/>
      <c r="AD75" s="945"/>
      <c r="AE75" s="899"/>
      <c r="AF75" s="946"/>
      <c r="AG75" s="945"/>
      <c r="AH75" s="945"/>
      <c r="AI75" s="945"/>
      <c r="AJ75" s="899"/>
      <c r="AK75" s="946"/>
      <c r="AL75" s="945"/>
      <c r="AM75" s="945"/>
      <c r="AN75" s="945"/>
      <c r="AO75" s="899"/>
      <c r="AP75" s="946"/>
      <c r="AQ75" s="945"/>
      <c r="AR75" s="945"/>
      <c r="AS75" s="945"/>
      <c r="AT75" s="899"/>
      <c r="AU75" s="946"/>
      <c r="AV75" s="945"/>
      <c r="AW75" s="945"/>
      <c r="AX75" s="945"/>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c r="A76" s="234">
        <v>9</v>
      </c>
      <c r="B76" s="938"/>
      <c r="C76" s="939"/>
      <c r="D76" s="939"/>
      <c r="E76" s="939"/>
      <c r="F76" s="939"/>
      <c r="G76" s="939"/>
      <c r="H76" s="939"/>
      <c r="I76" s="939"/>
      <c r="J76" s="939"/>
      <c r="K76" s="939"/>
      <c r="L76" s="939"/>
      <c r="M76" s="939"/>
      <c r="N76" s="939"/>
      <c r="O76" s="939"/>
      <c r="P76" s="940"/>
      <c r="Q76" s="944"/>
      <c r="R76" s="945"/>
      <c r="S76" s="945"/>
      <c r="T76" s="945"/>
      <c r="U76" s="899"/>
      <c r="V76" s="946"/>
      <c r="W76" s="945"/>
      <c r="X76" s="945"/>
      <c r="Y76" s="945"/>
      <c r="Z76" s="899"/>
      <c r="AA76" s="946"/>
      <c r="AB76" s="945"/>
      <c r="AC76" s="945"/>
      <c r="AD76" s="945"/>
      <c r="AE76" s="899"/>
      <c r="AF76" s="946"/>
      <c r="AG76" s="945"/>
      <c r="AH76" s="945"/>
      <c r="AI76" s="945"/>
      <c r="AJ76" s="899"/>
      <c r="AK76" s="946"/>
      <c r="AL76" s="945"/>
      <c r="AM76" s="945"/>
      <c r="AN76" s="945"/>
      <c r="AO76" s="899"/>
      <c r="AP76" s="946"/>
      <c r="AQ76" s="945"/>
      <c r="AR76" s="945"/>
      <c r="AS76" s="945"/>
      <c r="AT76" s="899"/>
      <c r="AU76" s="946"/>
      <c r="AV76" s="945"/>
      <c r="AW76" s="945"/>
      <c r="AX76" s="945"/>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c r="A77" s="234">
        <v>10</v>
      </c>
      <c r="B77" s="938"/>
      <c r="C77" s="939"/>
      <c r="D77" s="939"/>
      <c r="E77" s="939"/>
      <c r="F77" s="939"/>
      <c r="G77" s="939"/>
      <c r="H77" s="939"/>
      <c r="I77" s="939"/>
      <c r="J77" s="939"/>
      <c r="K77" s="939"/>
      <c r="L77" s="939"/>
      <c r="M77" s="939"/>
      <c r="N77" s="939"/>
      <c r="O77" s="939"/>
      <c r="P77" s="940"/>
      <c r="Q77" s="944"/>
      <c r="R77" s="945"/>
      <c r="S77" s="945"/>
      <c r="T77" s="945"/>
      <c r="U77" s="899"/>
      <c r="V77" s="946"/>
      <c r="W77" s="945"/>
      <c r="X77" s="945"/>
      <c r="Y77" s="945"/>
      <c r="Z77" s="899"/>
      <c r="AA77" s="946"/>
      <c r="AB77" s="945"/>
      <c r="AC77" s="945"/>
      <c r="AD77" s="945"/>
      <c r="AE77" s="899"/>
      <c r="AF77" s="946"/>
      <c r="AG77" s="945"/>
      <c r="AH77" s="945"/>
      <c r="AI77" s="945"/>
      <c r="AJ77" s="899"/>
      <c r="AK77" s="946"/>
      <c r="AL77" s="945"/>
      <c r="AM77" s="945"/>
      <c r="AN77" s="945"/>
      <c r="AO77" s="899"/>
      <c r="AP77" s="946"/>
      <c r="AQ77" s="945"/>
      <c r="AR77" s="945"/>
      <c r="AS77" s="945"/>
      <c r="AT77" s="899"/>
      <c r="AU77" s="946"/>
      <c r="AV77" s="945"/>
      <c r="AW77" s="945"/>
      <c r="AX77" s="945"/>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c r="A78" s="234">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c r="A87" s="240">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c r="A88" s="236" t="s">
        <v>393</v>
      </c>
      <c r="B88" s="854" t="s">
        <v>428</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7135</v>
      </c>
      <c r="AG88" s="909"/>
      <c r="AH88" s="909"/>
      <c r="AI88" s="909"/>
      <c r="AJ88" s="909"/>
      <c r="AK88" s="906"/>
      <c r="AL88" s="906"/>
      <c r="AM88" s="906"/>
      <c r="AN88" s="906"/>
      <c r="AO88" s="906"/>
      <c r="AP88" s="909" t="s">
        <v>586</v>
      </c>
      <c r="AQ88" s="909"/>
      <c r="AR88" s="909"/>
      <c r="AS88" s="909"/>
      <c r="AT88" s="909"/>
      <c r="AU88" s="909" t="s">
        <v>586</v>
      </c>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854" t="s">
        <v>429</v>
      </c>
      <c r="BS102" s="855"/>
      <c r="BT102" s="855"/>
      <c r="BU102" s="855"/>
      <c r="BV102" s="855"/>
      <c r="BW102" s="855"/>
      <c r="BX102" s="855"/>
      <c r="BY102" s="855"/>
      <c r="BZ102" s="855"/>
      <c r="CA102" s="855"/>
      <c r="CB102" s="855"/>
      <c r="CC102" s="855"/>
      <c r="CD102" s="855"/>
      <c r="CE102" s="855"/>
      <c r="CF102" s="855"/>
      <c r="CG102" s="856"/>
      <c r="CH102" s="954"/>
      <c r="CI102" s="955"/>
      <c r="CJ102" s="955"/>
      <c r="CK102" s="955"/>
      <c r="CL102" s="956"/>
      <c r="CM102" s="954"/>
      <c r="CN102" s="955"/>
      <c r="CO102" s="955"/>
      <c r="CP102" s="955"/>
      <c r="CQ102" s="956"/>
      <c r="CR102" s="957">
        <v>164</v>
      </c>
      <c r="CS102" s="917"/>
      <c r="CT102" s="917"/>
      <c r="CU102" s="917"/>
      <c r="CV102" s="958"/>
      <c r="CW102" s="957">
        <v>2</v>
      </c>
      <c r="CX102" s="917"/>
      <c r="CY102" s="917"/>
      <c r="CZ102" s="917"/>
      <c r="DA102" s="958"/>
      <c r="DB102" s="957" t="s">
        <v>602</v>
      </c>
      <c r="DC102" s="917"/>
      <c r="DD102" s="917"/>
      <c r="DE102" s="917"/>
      <c r="DF102" s="958"/>
      <c r="DG102" s="957" t="s">
        <v>602</v>
      </c>
      <c r="DH102" s="917"/>
      <c r="DI102" s="917"/>
      <c r="DJ102" s="917"/>
      <c r="DK102" s="958"/>
      <c r="DL102" s="957" t="s">
        <v>602</v>
      </c>
      <c r="DM102" s="917"/>
      <c r="DN102" s="917"/>
      <c r="DO102" s="917"/>
      <c r="DP102" s="958"/>
      <c r="DQ102" s="957" t="s">
        <v>602</v>
      </c>
      <c r="DR102" s="917"/>
      <c r="DS102" s="917"/>
      <c r="DT102" s="917"/>
      <c r="DU102" s="958"/>
      <c r="DV102" s="854"/>
      <c r="DW102" s="855"/>
      <c r="DX102" s="855"/>
      <c r="DY102" s="855"/>
      <c r="DZ102" s="981"/>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2" t="s">
        <v>430</v>
      </c>
      <c r="BR103" s="982"/>
      <c r="BS103" s="982"/>
      <c r="BT103" s="982"/>
      <c r="BU103" s="982"/>
      <c r="BV103" s="982"/>
      <c r="BW103" s="982"/>
      <c r="BX103" s="982"/>
      <c r="BY103" s="982"/>
      <c r="BZ103" s="982"/>
      <c r="CA103" s="982"/>
      <c r="CB103" s="982"/>
      <c r="CC103" s="982"/>
      <c r="CD103" s="982"/>
      <c r="CE103" s="982"/>
      <c r="CF103" s="982"/>
      <c r="CG103" s="982"/>
      <c r="CH103" s="982"/>
      <c r="CI103" s="982"/>
      <c r="CJ103" s="982"/>
      <c r="CK103" s="982"/>
      <c r="CL103" s="982"/>
      <c r="CM103" s="982"/>
      <c r="CN103" s="982"/>
      <c r="CO103" s="982"/>
      <c r="CP103" s="982"/>
      <c r="CQ103" s="982"/>
      <c r="CR103" s="982"/>
      <c r="CS103" s="982"/>
      <c r="CT103" s="982"/>
      <c r="CU103" s="982"/>
      <c r="CV103" s="982"/>
      <c r="CW103" s="982"/>
      <c r="CX103" s="982"/>
      <c r="CY103" s="982"/>
      <c r="CZ103" s="982"/>
      <c r="DA103" s="982"/>
      <c r="DB103" s="982"/>
      <c r="DC103" s="982"/>
      <c r="DD103" s="982"/>
      <c r="DE103" s="982"/>
      <c r="DF103" s="982"/>
      <c r="DG103" s="982"/>
      <c r="DH103" s="982"/>
      <c r="DI103" s="982"/>
      <c r="DJ103" s="982"/>
      <c r="DK103" s="982"/>
      <c r="DL103" s="982"/>
      <c r="DM103" s="982"/>
      <c r="DN103" s="982"/>
      <c r="DO103" s="982"/>
      <c r="DP103" s="982"/>
      <c r="DQ103" s="982"/>
      <c r="DR103" s="982"/>
      <c r="DS103" s="982"/>
      <c r="DT103" s="982"/>
      <c r="DU103" s="982"/>
      <c r="DV103" s="982"/>
      <c r="DW103" s="982"/>
      <c r="DX103" s="982"/>
      <c r="DY103" s="982"/>
      <c r="DZ103" s="982"/>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3" t="s">
        <v>431</v>
      </c>
      <c r="BR104" s="983"/>
      <c r="BS104" s="983"/>
      <c r="BT104" s="983"/>
      <c r="BU104" s="983"/>
      <c r="BV104" s="983"/>
      <c r="BW104" s="983"/>
      <c r="BX104" s="983"/>
      <c r="BY104" s="983"/>
      <c r="BZ104" s="983"/>
      <c r="CA104" s="983"/>
      <c r="CB104" s="983"/>
      <c r="CC104" s="983"/>
      <c r="CD104" s="983"/>
      <c r="CE104" s="983"/>
      <c r="CF104" s="983"/>
      <c r="CG104" s="983"/>
      <c r="CH104" s="983"/>
      <c r="CI104" s="983"/>
      <c r="CJ104" s="983"/>
      <c r="CK104" s="983"/>
      <c r="CL104" s="983"/>
      <c r="CM104" s="983"/>
      <c r="CN104" s="983"/>
      <c r="CO104" s="983"/>
      <c r="CP104" s="983"/>
      <c r="CQ104" s="983"/>
      <c r="CR104" s="983"/>
      <c r="CS104" s="983"/>
      <c r="CT104" s="983"/>
      <c r="CU104" s="983"/>
      <c r="CV104" s="983"/>
      <c r="CW104" s="983"/>
      <c r="CX104" s="983"/>
      <c r="CY104" s="983"/>
      <c r="CZ104" s="983"/>
      <c r="DA104" s="983"/>
      <c r="DB104" s="983"/>
      <c r="DC104" s="983"/>
      <c r="DD104" s="983"/>
      <c r="DE104" s="983"/>
      <c r="DF104" s="983"/>
      <c r="DG104" s="983"/>
      <c r="DH104" s="983"/>
      <c r="DI104" s="983"/>
      <c r="DJ104" s="983"/>
      <c r="DK104" s="983"/>
      <c r="DL104" s="983"/>
      <c r="DM104" s="983"/>
      <c r="DN104" s="983"/>
      <c r="DO104" s="983"/>
      <c r="DP104" s="983"/>
      <c r="DQ104" s="983"/>
      <c r="DR104" s="983"/>
      <c r="DS104" s="983"/>
      <c r="DT104" s="983"/>
      <c r="DU104" s="983"/>
      <c r="DV104" s="983"/>
      <c r="DW104" s="983"/>
      <c r="DX104" s="983"/>
      <c r="DY104" s="983"/>
      <c r="DZ104" s="983"/>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432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84" t="s">
        <v>434</v>
      </c>
      <c r="B108" s="985"/>
      <c r="C108" s="985"/>
      <c r="D108" s="985"/>
      <c r="E108" s="985"/>
      <c r="F108" s="985"/>
      <c r="G108" s="985"/>
      <c r="H108" s="985"/>
      <c r="I108" s="985"/>
      <c r="J108" s="985"/>
      <c r="K108" s="985"/>
      <c r="L108" s="985"/>
      <c r="M108" s="985"/>
      <c r="N108" s="985"/>
      <c r="O108" s="985"/>
      <c r="P108" s="985"/>
      <c r="Q108" s="985"/>
      <c r="R108" s="985"/>
      <c r="S108" s="985"/>
      <c r="T108" s="985"/>
      <c r="U108" s="985"/>
      <c r="V108" s="985"/>
      <c r="W108" s="985"/>
      <c r="X108" s="985"/>
      <c r="Y108" s="985"/>
      <c r="Z108" s="985"/>
      <c r="AA108" s="985"/>
      <c r="AB108" s="985"/>
      <c r="AC108" s="985"/>
      <c r="AD108" s="985"/>
      <c r="AE108" s="985"/>
      <c r="AF108" s="985"/>
      <c r="AG108" s="985"/>
      <c r="AH108" s="985"/>
      <c r="AI108" s="985"/>
      <c r="AJ108" s="985"/>
      <c r="AK108" s="985"/>
      <c r="AL108" s="985"/>
      <c r="AM108" s="985"/>
      <c r="AN108" s="985"/>
      <c r="AO108" s="985"/>
      <c r="AP108" s="985"/>
      <c r="AQ108" s="985"/>
      <c r="AR108" s="985"/>
      <c r="AS108" s="985"/>
      <c r="AT108" s="986"/>
      <c r="AU108" s="984" t="s">
        <v>435</v>
      </c>
      <c r="AV108" s="985"/>
      <c r="AW108" s="985"/>
      <c r="AX108" s="985"/>
      <c r="AY108" s="985"/>
      <c r="AZ108" s="985"/>
      <c r="BA108" s="985"/>
      <c r="BB108" s="985"/>
      <c r="BC108" s="985"/>
      <c r="BD108" s="985"/>
      <c r="BE108" s="985"/>
      <c r="BF108" s="985"/>
      <c r="BG108" s="985"/>
      <c r="BH108" s="985"/>
      <c r="BI108" s="985"/>
      <c r="BJ108" s="985"/>
      <c r="BK108" s="985"/>
      <c r="BL108" s="985"/>
      <c r="BM108" s="985"/>
      <c r="BN108" s="985"/>
      <c r="BO108" s="985"/>
      <c r="BP108" s="985"/>
      <c r="BQ108" s="985"/>
      <c r="BR108" s="985"/>
      <c r="BS108" s="985"/>
      <c r="BT108" s="985"/>
      <c r="BU108" s="985"/>
      <c r="BV108" s="985"/>
      <c r="BW108" s="985"/>
      <c r="BX108" s="985"/>
      <c r="BY108" s="985"/>
      <c r="BZ108" s="985"/>
      <c r="CA108" s="985"/>
      <c r="CB108" s="985"/>
      <c r="CC108" s="985"/>
      <c r="CD108" s="985"/>
      <c r="CE108" s="985"/>
      <c r="CF108" s="985"/>
      <c r="CG108" s="985"/>
      <c r="CH108" s="985"/>
      <c r="CI108" s="985"/>
      <c r="CJ108" s="985"/>
      <c r="CK108" s="985"/>
      <c r="CL108" s="985"/>
      <c r="CM108" s="985"/>
      <c r="CN108" s="985"/>
      <c r="CO108" s="985"/>
      <c r="CP108" s="985"/>
      <c r="CQ108" s="985"/>
      <c r="CR108" s="985"/>
      <c r="CS108" s="985"/>
      <c r="CT108" s="985"/>
      <c r="CU108" s="985"/>
      <c r="CV108" s="985"/>
      <c r="CW108" s="985"/>
      <c r="CX108" s="985"/>
      <c r="CY108" s="985"/>
      <c r="CZ108" s="985"/>
      <c r="DA108" s="985"/>
      <c r="DB108" s="985"/>
      <c r="DC108" s="985"/>
      <c r="DD108" s="985"/>
      <c r="DE108" s="985"/>
      <c r="DF108" s="985"/>
      <c r="DG108" s="985"/>
      <c r="DH108" s="985"/>
      <c r="DI108" s="985"/>
      <c r="DJ108" s="985"/>
      <c r="DK108" s="985"/>
      <c r="DL108" s="985"/>
      <c r="DM108" s="985"/>
      <c r="DN108" s="985"/>
      <c r="DO108" s="985"/>
      <c r="DP108" s="985"/>
      <c r="DQ108" s="985"/>
      <c r="DR108" s="985"/>
      <c r="DS108" s="985"/>
      <c r="DT108" s="985"/>
      <c r="DU108" s="985"/>
      <c r="DV108" s="985"/>
      <c r="DW108" s="985"/>
      <c r="DX108" s="985"/>
      <c r="DY108" s="985"/>
      <c r="DZ108" s="986"/>
    </row>
    <row r="109" spans="1:131" s="226" customFormat="1" ht="26.25" customHeight="1">
      <c r="A109" s="979" t="s">
        <v>436</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59" t="s">
        <v>437</v>
      </c>
      <c r="AB109" s="960"/>
      <c r="AC109" s="960"/>
      <c r="AD109" s="960"/>
      <c r="AE109" s="961"/>
      <c r="AF109" s="959" t="s">
        <v>438</v>
      </c>
      <c r="AG109" s="960"/>
      <c r="AH109" s="960"/>
      <c r="AI109" s="960"/>
      <c r="AJ109" s="961"/>
      <c r="AK109" s="959" t="s">
        <v>305</v>
      </c>
      <c r="AL109" s="960"/>
      <c r="AM109" s="960"/>
      <c r="AN109" s="960"/>
      <c r="AO109" s="961"/>
      <c r="AP109" s="959" t="s">
        <v>439</v>
      </c>
      <c r="AQ109" s="960"/>
      <c r="AR109" s="960"/>
      <c r="AS109" s="960"/>
      <c r="AT109" s="962"/>
      <c r="AU109" s="979" t="s">
        <v>436</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59" t="s">
        <v>437</v>
      </c>
      <c r="BR109" s="960"/>
      <c r="BS109" s="960"/>
      <c r="BT109" s="960"/>
      <c r="BU109" s="961"/>
      <c r="BV109" s="959" t="s">
        <v>438</v>
      </c>
      <c r="BW109" s="960"/>
      <c r="BX109" s="960"/>
      <c r="BY109" s="960"/>
      <c r="BZ109" s="961"/>
      <c r="CA109" s="959" t="s">
        <v>305</v>
      </c>
      <c r="CB109" s="960"/>
      <c r="CC109" s="960"/>
      <c r="CD109" s="960"/>
      <c r="CE109" s="961"/>
      <c r="CF109" s="980" t="s">
        <v>439</v>
      </c>
      <c r="CG109" s="980"/>
      <c r="CH109" s="980"/>
      <c r="CI109" s="980"/>
      <c r="CJ109" s="980"/>
      <c r="CK109" s="959" t="s">
        <v>440</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59" t="s">
        <v>437</v>
      </c>
      <c r="DH109" s="960"/>
      <c r="DI109" s="960"/>
      <c r="DJ109" s="960"/>
      <c r="DK109" s="961"/>
      <c r="DL109" s="959" t="s">
        <v>438</v>
      </c>
      <c r="DM109" s="960"/>
      <c r="DN109" s="960"/>
      <c r="DO109" s="960"/>
      <c r="DP109" s="961"/>
      <c r="DQ109" s="959" t="s">
        <v>305</v>
      </c>
      <c r="DR109" s="960"/>
      <c r="DS109" s="960"/>
      <c r="DT109" s="960"/>
      <c r="DU109" s="961"/>
      <c r="DV109" s="959" t="s">
        <v>439</v>
      </c>
      <c r="DW109" s="960"/>
      <c r="DX109" s="960"/>
      <c r="DY109" s="960"/>
      <c r="DZ109" s="962"/>
    </row>
    <row r="110" spans="1:131" s="226" customFormat="1" ht="26.25" customHeight="1">
      <c r="A110" s="963" t="s">
        <v>441</v>
      </c>
      <c r="B110" s="964"/>
      <c r="C110" s="964"/>
      <c r="D110" s="964"/>
      <c r="E110" s="964"/>
      <c r="F110" s="964"/>
      <c r="G110" s="964"/>
      <c r="H110" s="964"/>
      <c r="I110" s="964"/>
      <c r="J110" s="964"/>
      <c r="K110" s="964"/>
      <c r="L110" s="964"/>
      <c r="M110" s="964"/>
      <c r="N110" s="964"/>
      <c r="O110" s="964"/>
      <c r="P110" s="964"/>
      <c r="Q110" s="964"/>
      <c r="R110" s="964"/>
      <c r="S110" s="964"/>
      <c r="T110" s="964"/>
      <c r="U110" s="964"/>
      <c r="V110" s="964"/>
      <c r="W110" s="964"/>
      <c r="X110" s="964"/>
      <c r="Y110" s="964"/>
      <c r="Z110" s="965"/>
      <c r="AA110" s="966">
        <v>1771441</v>
      </c>
      <c r="AB110" s="967"/>
      <c r="AC110" s="967"/>
      <c r="AD110" s="967"/>
      <c r="AE110" s="968"/>
      <c r="AF110" s="969">
        <v>1791550</v>
      </c>
      <c r="AG110" s="967"/>
      <c r="AH110" s="967"/>
      <c r="AI110" s="967"/>
      <c r="AJ110" s="968"/>
      <c r="AK110" s="969">
        <v>1928079</v>
      </c>
      <c r="AL110" s="967"/>
      <c r="AM110" s="967"/>
      <c r="AN110" s="967"/>
      <c r="AO110" s="968"/>
      <c r="AP110" s="970">
        <v>22.8</v>
      </c>
      <c r="AQ110" s="971"/>
      <c r="AR110" s="971"/>
      <c r="AS110" s="971"/>
      <c r="AT110" s="972"/>
      <c r="AU110" s="973" t="s">
        <v>73</v>
      </c>
      <c r="AV110" s="974"/>
      <c r="AW110" s="974"/>
      <c r="AX110" s="974"/>
      <c r="AY110" s="974"/>
      <c r="AZ110" s="996" t="s">
        <v>442</v>
      </c>
      <c r="BA110" s="964"/>
      <c r="BB110" s="964"/>
      <c r="BC110" s="964"/>
      <c r="BD110" s="964"/>
      <c r="BE110" s="964"/>
      <c r="BF110" s="964"/>
      <c r="BG110" s="964"/>
      <c r="BH110" s="964"/>
      <c r="BI110" s="964"/>
      <c r="BJ110" s="964"/>
      <c r="BK110" s="964"/>
      <c r="BL110" s="964"/>
      <c r="BM110" s="964"/>
      <c r="BN110" s="964"/>
      <c r="BO110" s="964"/>
      <c r="BP110" s="965"/>
      <c r="BQ110" s="997">
        <v>16818350</v>
      </c>
      <c r="BR110" s="998"/>
      <c r="BS110" s="998"/>
      <c r="BT110" s="998"/>
      <c r="BU110" s="998"/>
      <c r="BV110" s="998">
        <v>18464143</v>
      </c>
      <c r="BW110" s="998"/>
      <c r="BX110" s="998"/>
      <c r="BY110" s="998"/>
      <c r="BZ110" s="998"/>
      <c r="CA110" s="998">
        <v>18070706</v>
      </c>
      <c r="CB110" s="998"/>
      <c r="CC110" s="998"/>
      <c r="CD110" s="998"/>
      <c r="CE110" s="998"/>
      <c r="CF110" s="1011">
        <v>214.1</v>
      </c>
      <c r="CG110" s="1012"/>
      <c r="CH110" s="1012"/>
      <c r="CI110" s="1012"/>
      <c r="CJ110" s="1012"/>
      <c r="CK110" s="1013" t="s">
        <v>443</v>
      </c>
      <c r="CL110" s="1014"/>
      <c r="CM110" s="996" t="s">
        <v>444</v>
      </c>
      <c r="CN110" s="964"/>
      <c r="CO110" s="964"/>
      <c r="CP110" s="964"/>
      <c r="CQ110" s="964"/>
      <c r="CR110" s="964"/>
      <c r="CS110" s="964"/>
      <c r="CT110" s="964"/>
      <c r="CU110" s="964"/>
      <c r="CV110" s="964"/>
      <c r="CW110" s="964"/>
      <c r="CX110" s="964"/>
      <c r="CY110" s="964"/>
      <c r="CZ110" s="964"/>
      <c r="DA110" s="964"/>
      <c r="DB110" s="964"/>
      <c r="DC110" s="964"/>
      <c r="DD110" s="964"/>
      <c r="DE110" s="964"/>
      <c r="DF110" s="965"/>
      <c r="DG110" s="997" t="s">
        <v>445</v>
      </c>
      <c r="DH110" s="998"/>
      <c r="DI110" s="998"/>
      <c r="DJ110" s="998"/>
      <c r="DK110" s="998"/>
      <c r="DL110" s="998" t="s">
        <v>179</v>
      </c>
      <c r="DM110" s="998"/>
      <c r="DN110" s="998"/>
      <c r="DO110" s="998"/>
      <c r="DP110" s="998"/>
      <c r="DQ110" s="998" t="s">
        <v>445</v>
      </c>
      <c r="DR110" s="998"/>
      <c r="DS110" s="998"/>
      <c r="DT110" s="998"/>
      <c r="DU110" s="998"/>
      <c r="DV110" s="999" t="s">
        <v>179</v>
      </c>
      <c r="DW110" s="999"/>
      <c r="DX110" s="999"/>
      <c r="DY110" s="999"/>
      <c r="DZ110" s="1000"/>
    </row>
    <row r="111" spans="1:131" s="226" customFormat="1" ht="26.25" customHeight="1">
      <c r="A111" s="1001" t="s">
        <v>446</v>
      </c>
      <c r="B111" s="1002"/>
      <c r="C111" s="1002"/>
      <c r="D111" s="1002"/>
      <c r="E111" s="1002"/>
      <c r="F111" s="1002"/>
      <c r="G111" s="1002"/>
      <c r="H111" s="1002"/>
      <c r="I111" s="1002"/>
      <c r="J111" s="1002"/>
      <c r="K111" s="1002"/>
      <c r="L111" s="1002"/>
      <c r="M111" s="1002"/>
      <c r="N111" s="1002"/>
      <c r="O111" s="1002"/>
      <c r="P111" s="1002"/>
      <c r="Q111" s="1002"/>
      <c r="R111" s="1002"/>
      <c r="S111" s="1002"/>
      <c r="T111" s="1002"/>
      <c r="U111" s="1002"/>
      <c r="V111" s="1002"/>
      <c r="W111" s="1002"/>
      <c r="X111" s="1002"/>
      <c r="Y111" s="1002"/>
      <c r="Z111" s="1003"/>
      <c r="AA111" s="1004" t="s">
        <v>179</v>
      </c>
      <c r="AB111" s="1005"/>
      <c r="AC111" s="1005"/>
      <c r="AD111" s="1005"/>
      <c r="AE111" s="1006"/>
      <c r="AF111" s="1007" t="s">
        <v>445</v>
      </c>
      <c r="AG111" s="1005"/>
      <c r="AH111" s="1005"/>
      <c r="AI111" s="1005"/>
      <c r="AJ111" s="1006"/>
      <c r="AK111" s="1007" t="s">
        <v>447</v>
      </c>
      <c r="AL111" s="1005"/>
      <c r="AM111" s="1005"/>
      <c r="AN111" s="1005"/>
      <c r="AO111" s="1006"/>
      <c r="AP111" s="1008" t="s">
        <v>179</v>
      </c>
      <c r="AQ111" s="1009"/>
      <c r="AR111" s="1009"/>
      <c r="AS111" s="1009"/>
      <c r="AT111" s="1010"/>
      <c r="AU111" s="975"/>
      <c r="AV111" s="976"/>
      <c r="AW111" s="976"/>
      <c r="AX111" s="976"/>
      <c r="AY111" s="976"/>
      <c r="AZ111" s="989" t="s">
        <v>448</v>
      </c>
      <c r="BA111" s="990"/>
      <c r="BB111" s="990"/>
      <c r="BC111" s="990"/>
      <c r="BD111" s="990"/>
      <c r="BE111" s="990"/>
      <c r="BF111" s="990"/>
      <c r="BG111" s="990"/>
      <c r="BH111" s="990"/>
      <c r="BI111" s="990"/>
      <c r="BJ111" s="990"/>
      <c r="BK111" s="990"/>
      <c r="BL111" s="990"/>
      <c r="BM111" s="990"/>
      <c r="BN111" s="990"/>
      <c r="BO111" s="990"/>
      <c r="BP111" s="991"/>
      <c r="BQ111" s="992">
        <v>2317907</v>
      </c>
      <c r="BR111" s="993"/>
      <c r="BS111" s="993"/>
      <c r="BT111" s="993"/>
      <c r="BU111" s="993"/>
      <c r="BV111" s="993" t="s">
        <v>179</v>
      </c>
      <c r="BW111" s="993"/>
      <c r="BX111" s="993"/>
      <c r="BY111" s="993"/>
      <c r="BZ111" s="993"/>
      <c r="CA111" s="993" t="s">
        <v>445</v>
      </c>
      <c r="CB111" s="993"/>
      <c r="CC111" s="993"/>
      <c r="CD111" s="993"/>
      <c r="CE111" s="993"/>
      <c r="CF111" s="987" t="s">
        <v>179</v>
      </c>
      <c r="CG111" s="988"/>
      <c r="CH111" s="988"/>
      <c r="CI111" s="988"/>
      <c r="CJ111" s="988"/>
      <c r="CK111" s="1015"/>
      <c r="CL111" s="1016"/>
      <c r="CM111" s="989" t="s">
        <v>449</v>
      </c>
      <c r="CN111" s="990"/>
      <c r="CO111" s="990"/>
      <c r="CP111" s="990"/>
      <c r="CQ111" s="990"/>
      <c r="CR111" s="990"/>
      <c r="CS111" s="990"/>
      <c r="CT111" s="990"/>
      <c r="CU111" s="990"/>
      <c r="CV111" s="990"/>
      <c r="CW111" s="990"/>
      <c r="CX111" s="990"/>
      <c r="CY111" s="990"/>
      <c r="CZ111" s="990"/>
      <c r="DA111" s="990"/>
      <c r="DB111" s="990"/>
      <c r="DC111" s="990"/>
      <c r="DD111" s="990"/>
      <c r="DE111" s="990"/>
      <c r="DF111" s="991"/>
      <c r="DG111" s="992" t="s">
        <v>179</v>
      </c>
      <c r="DH111" s="993"/>
      <c r="DI111" s="993"/>
      <c r="DJ111" s="993"/>
      <c r="DK111" s="993"/>
      <c r="DL111" s="993" t="s">
        <v>179</v>
      </c>
      <c r="DM111" s="993"/>
      <c r="DN111" s="993"/>
      <c r="DO111" s="993"/>
      <c r="DP111" s="993"/>
      <c r="DQ111" s="993" t="s">
        <v>445</v>
      </c>
      <c r="DR111" s="993"/>
      <c r="DS111" s="993"/>
      <c r="DT111" s="993"/>
      <c r="DU111" s="993"/>
      <c r="DV111" s="994" t="s">
        <v>179</v>
      </c>
      <c r="DW111" s="994"/>
      <c r="DX111" s="994"/>
      <c r="DY111" s="994"/>
      <c r="DZ111" s="995"/>
    </row>
    <row r="112" spans="1:131" s="226" customFormat="1" ht="26.25" customHeight="1">
      <c r="A112" s="1019" t="s">
        <v>450</v>
      </c>
      <c r="B112" s="1020"/>
      <c r="C112" s="990" t="s">
        <v>451</v>
      </c>
      <c r="D112" s="990"/>
      <c r="E112" s="990"/>
      <c r="F112" s="990"/>
      <c r="G112" s="990"/>
      <c r="H112" s="990"/>
      <c r="I112" s="990"/>
      <c r="J112" s="990"/>
      <c r="K112" s="990"/>
      <c r="L112" s="990"/>
      <c r="M112" s="990"/>
      <c r="N112" s="990"/>
      <c r="O112" s="990"/>
      <c r="P112" s="990"/>
      <c r="Q112" s="990"/>
      <c r="R112" s="990"/>
      <c r="S112" s="990"/>
      <c r="T112" s="990"/>
      <c r="U112" s="990"/>
      <c r="V112" s="990"/>
      <c r="W112" s="990"/>
      <c r="X112" s="990"/>
      <c r="Y112" s="990"/>
      <c r="Z112" s="991"/>
      <c r="AA112" s="1025" t="s">
        <v>390</v>
      </c>
      <c r="AB112" s="1026"/>
      <c r="AC112" s="1026"/>
      <c r="AD112" s="1026"/>
      <c r="AE112" s="1027"/>
      <c r="AF112" s="1028" t="s">
        <v>179</v>
      </c>
      <c r="AG112" s="1026"/>
      <c r="AH112" s="1026"/>
      <c r="AI112" s="1026"/>
      <c r="AJ112" s="1027"/>
      <c r="AK112" s="1028" t="s">
        <v>390</v>
      </c>
      <c r="AL112" s="1026"/>
      <c r="AM112" s="1026"/>
      <c r="AN112" s="1026"/>
      <c r="AO112" s="1027"/>
      <c r="AP112" s="1029" t="s">
        <v>390</v>
      </c>
      <c r="AQ112" s="1030"/>
      <c r="AR112" s="1030"/>
      <c r="AS112" s="1030"/>
      <c r="AT112" s="1031"/>
      <c r="AU112" s="975"/>
      <c r="AV112" s="976"/>
      <c r="AW112" s="976"/>
      <c r="AX112" s="976"/>
      <c r="AY112" s="976"/>
      <c r="AZ112" s="989" t="s">
        <v>452</v>
      </c>
      <c r="BA112" s="990"/>
      <c r="BB112" s="990"/>
      <c r="BC112" s="990"/>
      <c r="BD112" s="990"/>
      <c r="BE112" s="990"/>
      <c r="BF112" s="990"/>
      <c r="BG112" s="990"/>
      <c r="BH112" s="990"/>
      <c r="BI112" s="990"/>
      <c r="BJ112" s="990"/>
      <c r="BK112" s="990"/>
      <c r="BL112" s="990"/>
      <c r="BM112" s="990"/>
      <c r="BN112" s="990"/>
      <c r="BO112" s="990"/>
      <c r="BP112" s="991"/>
      <c r="BQ112" s="992">
        <v>1147362</v>
      </c>
      <c r="BR112" s="993"/>
      <c r="BS112" s="993"/>
      <c r="BT112" s="993"/>
      <c r="BU112" s="993"/>
      <c r="BV112" s="993">
        <v>1028719</v>
      </c>
      <c r="BW112" s="993"/>
      <c r="BX112" s="993"/>
      <c r="BY112" s="993"/>
      <c r="BZ112" s="993"/>
      <c r="CA112" s="993">
        <v>930610</v>
      </c>
      <c r="CB112" s="993"/>
      <c r="CC112" s="993"/>
      <c r="CD112" s="993"/>
      <c r="CE112" s="993"/>
      <c r="CF112" s="987">
        <v>11</v>
      </c>
      <c r="CG112" s="988"/>
      <c r="CH112" s="988"/>
      <c r="CI112" s="988"/>
      <c r="CJ112" s="988"/>
      <c r="CK112" s="1015"/>
      <c r="CL112" s="1016"/>
      <c r="CM112" s="989" t="s">
        <v>453</v>
      </c>
      <c r="CN112" s="990"/>
      <c r="CO112" s="990"/>
      <c r="CP112" s="990"/>
      <c r="CQ112" s="990"/>
      <c r="CR112" s="990"/>
      <c r="CS112" s="990"/>
      <c r="CT112" s="990"/>
      <c r="CU112" s="990"/>
      <c r="CV112" s="990"/>
      <c r="CW112" s="990"/>
      <c r="CX112" s="990"/>
      <c r="CY112" s="990"/>
      <c r="CZ112" s="990"/>
      <c r="DA112" s="990"/>
      <c r="DB112" s="990"/>
      <c r="DC112" s="990"/>
      <c r="DD112" s="990"/>
      <c r="DE112" s="990"/>
      <c r="DF112" s="991"/>
      <c r="DG112" s="992">
        <v>2317907</v>
      </c>
      <c r="DH112" s="993"/>
      <c r="DI112" s="993"/>
      <c r="DJ112" s="993"/>
      <c r="DK112" s="993"/>
      <c r="DL112" s="993" t="s">
        <v>179</v>
      </c>
      <c r="DM112" s="993"/>
      <c r="DN112" s="993"/>
      <c r="DO112" s="993"/>
      <c r="DP112" s="993"/>
      <c r="DQ112" s="993" t="s">
        <v>179</v>
      </c>
      <c r="DR112" s="993"/>
      <c r="DS112" s="993"/>
      <c r="DT112" s="993"/>
      <c r="DU112" s="993"/>
      <c r="DV112" s="994" t="s">
        <v>179</v>
      </c>
      <c r="DW112" s="994"/>
      <c r="DX112" s="994"/>
      <c r="DY112" s="994"/>
      <c r="DZ112" s="995"/>
    </row>
    <row r="113" spans="1:130" s="226" customFormat="1" ht="26.25" customHeight="1">
      <c r="A113" s="1021"/>
      <c r="B113" s="1022"/>
      <c r="C113" s="990" t="s">
        <v>454</v>
      </c>
      <c r="D113" s="990"/>
      <c r="E113" s="990"/>
      <c r="F113" s="990"/>
      <c r="G113" s="990"/>
      <c r="H113" s="990"/>
      <c r="I113" s="990"/>
      <c r="J113" s="990"/>
      <c r="K113" s="990"/>
      <c r="L113" s="990"/>
      <c r="M113" s="990"/>
      <c r="N113" s="990"/>
      <c r="O113" s="990"/>
      <c r="P113" s="990"/>
      <c r="Q113" s="990"/>
      <c r="R113" s="990"/>
      <c r="S113" s="990"/>
      <c r="T113" s="990"/>
      <c r="U113" s="990"/>
      <c r="V113" s="990"/>
      <c r="W113" s="990"/>
      <c r="X113" s="990"/>
      <c r="Y113" s="990"/>
      <c r="Z113" s="991"/>
      <c r="AA113" s="1004">
        <v>137176</v>
      </c>
      <c r="AB113" s="1005"/>
      <c r="AC113" s="1005"/>
      <c r="AD113" s="1005"/>
      <c r="AE113" s="1006"/>
      <c r="AF113" s="1007">
        <v>136706</v>
      </c>
      <c r="AG113" s="1005"/>
      <c r="AH113" s="1005"/>
      <c r="AI113" s="1005"/>
      <c r="AJ113" s="1006"/>
      <c r="AK113" s="1007">
        <v>139288</v>
      </c>
      <c r="AL113" s="1005"/>
      <c r="AM113" s="1005"/>
      <c r="AN113" s="1005"/>
      <c r="AO113" s="1006"/>
      <c r="AP113" s="1008">
        <v>1.7</v>
      </c>
      <c r="AQ113" s="1009"/>
      <c r="AR113" s="1009"/>
      <c r="AS113" s="1009"/>
      <c r="AT113" s="1010"/>
      <c r="AU113" s="975"/>
      <c r="AV113" s="976"/>
      <c r="AW113" s="976"/>
      <c r="AX113" s="976"/>
      <c r="AY113" s="976"/>
      <c r="AZ113" s="989" t="s">
        <v>455</v>
      </c>
      <c r="BA113" s="990"/>
      <c r="BB113" s="990"/>
      <c r="BC113" s="990"/>
      <c r="BD113" s="990"/>
      <c r="BE113" s="990"/>
      <c r="BF113" s="990"/>
      <c r="BG113" s="990"/>
      <c r="BH113" s="990"/>
      <c r="BI113" s="990"/>
      <c r="BJ113" s="990"/>
      <c r="BK113" s="990"/>
      <c r="BL113" s="990"/>
      <c r="BM113" s="990"/>
      <c r="BN113" s="990"/>
      <c r="BO113" s="990"/>
      <c r="BP113" s="991"/>
      <c r="BQ113" s="992" t="s">
        <v>179</v>
      </c>
      <c r="BR113" s="993"/>
      <c r="BS113" s="993"/>
      <c r="BT113" s="993"/>
      <c r="BU113" s="993"/>
      <c r="BV113" s="993" t="s">
        <v>447</v>
      </c>
      <c r="BW113" s="993"/>
      <c r="BX113" s="993"/>
      <c r="BY113" s="993"/>
      <c r="BZ113" s="993"/>
      <c r="CA113" s="993" t="s">
        <v>179</v>
      </c>
      <c r="CB113" s="993"/>
      <c r="CC113" s="993"/>
      <c r="CD113" s="993"/>
      <c r="CE113" s="993"/>
      <c r="CF113" s="987" t="s">
        <v>445</v>
      </c>
      <c r="CG113" s="988"/>
      <c r="CH113" s="988"/>
      <c r="CI113" s="988"/>
      <c r="CJ113" s="988"/>
      <c r="CK113" s="1015"/>
      <c r="CL113" s="1016"/>
      <c r="CM113" s="989" t="s">
        <v>456</v>
      </c>
      <c r="CN113" s="990"/>
      <c r="CO113" s="990"/>
      <c r="CP113" s="990"/>
      <c r="CQ113" s="990"/>
      <c r="CR113" s="990"/>
      <c r="CS113" s="990"/>
      <c r="CT113" s="990"/>
      <c r="CU113" s="990"/>
      <c r="CV113" s="990"/>
      <c r="CW113" s="990"/>
      <c r="CX113" s="990"/>
      <c r="CY113" s="990"/>
      <c r="CZ113" s="990"/>
      <c r="DA113" s="990"/>
      <c r="DB113" s="990"/>
      <c r="DC113" s="990"/>
      <c r="DD113" s="990"/>
      <c r="DE113" s="990"/>
      <c r="DF113" s="991"/>
      <c r="DG113" s="1025" t="s">
        <v>447</v>
      </c>
      <c r="DH113" s="1026"/>
      <c r="DI113" s="1026"/>
      <c r="DJ113" s="1026"/>
      <c r="DK113" s="1027"/>
      <c r="DL113" s="1028" t="s">
        <v>179</v>
      </c>
      <c r="DM113" s="1026"/>
      <c r="DN113" s="1026"/>
      <c r="DO113" s="1026"/>
      <c r="DP113" s="1027"/>
      <c r="DQ113" s="1028" t="s">
        <v>447</v>
      </c>
      <c r="DR113" s="1026"/>
      <c r="DS113" s="1026"/>
      <c r="DT113" s="1026"/>
      <c r="DU113" s="1027"/>
      <c r="DV113" s="1029" t="s">
        <v>179</v>
      </c>
      <c r="DW113" s="1030"/>
      <c r="DX113" s="1030"/>
      <c r="DY113" s="1030"/>
      <c r="DZ113" s="1031"/>
    </row>
    <row r="114" spans="1:130" s="226" customFormat="1" ht="26.25" customHeight="1">
      <c r="A114" s="1021"/>
      <c r="B114" s="1022"/>
      <c r="C114" s="990" t="s">
        <v>457</v>
      </c>
      <c r="D114" s="990"/>
      <c r="E114" s="990"/>
      <c r="F114" s="990"/>
      <c r="G114" s="990"/>
      <c r="H114" s="990"/>
      <c r="I114" s="990"/>
      <c r="J114" s="990"/>
      <c r="K114" s="990"/>
      <c r="L114" s="990"/>
      <c r="M114" s="990"/>
      <c r="N114" s="990"/>
      <c r="O114" s="990"/>
      <c r="P114" s="990"/>
      <c r="Q114" s="990"/>
      <c r="R114" s="990"/>
      <c r="S114" s="990"/>
      <c r="T114" s="990"/>
      <c r="U114" s="990"/>
      <c r="V114" s="990"/>
      <c r="W114" s="990"/>
      <c r="X114" s="990"/>
      <c r="Y114" s="990"/>
      <c r="Z114" s="991"/>
      <c r="AA114" s="1025" t="s">
        <v>445</v>
      </c>
      <c r="AB114" s="1026"/>
      <c r="AC114" s="1026"/>
      <c r="AD114" s="1026"/>
      <c r="AE114" s="1027"/>
      <c r="AF114" s="1028" t="s">
        <v>179</v>
      </c>
      <c r="AG114" s="1026"/>
      <c r="AH114" s="1026"/>
      <c r="AI114" s="1026"/>
      <c r="AJ114" s="1027"/>
      <c r="AK114" s="1028" t="s">
        <v>445</v>
      </c>
      <c r="AL114" s="1026"/>
      <c r="AM114" s="1026"/>
      <c r="AN114" s="1026"/>
      <c r="AO114" s="1027"/>
      <c r="AP114" s="1029" t="s">
        <v>445</v>
      </c>
      <c r="AQ114" s="1030"/>
      <c r="AR114" s="1030"/>
      <c r="AS114" s="1030"/>
      <c r="AT114" s="1031"/>
      <c r="AU114" s="975"/>
      <c r="AV114" s="976"/>
      <c r="AW114" s="976"/>
      <c r="AX114" s="976"/>
      <c r="AY114" s="976"/>
      <c r="AZ114" s="989" t="s">
        <v>458</v>
      </c>
      <c r="BA114" s="990"/>
      <c r="BB114" s="990"/>
      <c r="BC114" s="990"/>
      <c r="BD114" s="990"/>
      <c r="BE114" s="990"/>
      <c r="BF114" s="990"/>
      <c r="BG114" s="990"/>
      <c r="BH114" s="990"/>
      <c r="BI114" s="990"/>
      <c r="BJ114" s="990"/>
      <c r="BK114" s="990"/>
      <c r="BL114" s="990"/>
      <c r="BM114" s="990"/>
      <c r="BN114" s="990"/>
      <c r="BO114" s="990"/>
      <c r="BP114" s="991"/>
      <c r="BQ114" s="992">
        <v>2652680</v>
      </c>
      <c r="BR114" s="993"/>
      <c r="BS114" s="993"/>
      <c r="BT114" s="993"/>
      <c r="BU114" s="993"/>
      <c r="BV114" s="993">
        <v>2565503</v>
      </c>
      <c r="BW114" s="993"/>
      <c r="BX114" s="993"/>
      <c r="BY114" s="993"/>
      <c r="BZ114" s="993"/>
      <c r="CA114" s="993">
        <v>2630804</v>
      </c>
      <c r="CB114" s="993"/>
      <c r="CC114" s="993"/>
      <c r="CD114" s="993"/>
      <c r="CE114" s="993"/>
      <c r="CF114" s="987">
        <v>31.2</v>
      </c>
      <c r="CG114" s="988"/>
      <c r="CH114" s="988"/>
      <c r="CI114" s="988"/>
      <c r="CJ114" s="988"/>
      <c r="CK114" s="1015"/>
      <c r="CL114" s="1016"/>
      <c r="CM114" s="989" t="s">
        <v>459</v>
      </c>
      <c r="CN114" s="990"/>
      <c r="CO114" s="990"/>
      <c r="CP114" s="990"/>
      <c r="CQ114" s="990"/>
      <c r="CR114" s="990"/>
      <c r="CS114" s="990"/>
      <c r="CT114" s="990"/>
      <c r="CU114" s="990"/>
      <c r="CV114" s="990"/>
      <c r="CW114" s="990"/>
      <c r="CX114" s="990"/>
      <c r="CY114" s="990"/>
      <c r="CZ114" s="990"/>
      <c r="DA114" s="990"/>
      <c r="DB114" s="990"/>
      <c r="DC114" s="990"/>
      <c r="DD114" s="990"/>
      <c r="DE114" s="990"/>
      <c r="DF114" s="991"/>
      <c r="DG114" s="1025" t="s">
        <v>179</v>
      </c>
      <c r="DH114" s="1026"/>
      <c r="DI114" s="1026"/>
      <c r="DJ114" s="1026"/>
      <c r="DK114" s="1027"/>
      <c r="DL114" s="1028" t="s">
        <v>179</v>
      </c>
      <c r="DM114" s="1026"/>
      <c r="DN114" s="1026"/>
      <c r="DO114" s="1026"/>
      <c r="DP114" s="1027"/>
      <c r="DQ114" s="1028" t="s">
        <v>445</v>
      </c>
      <c r="DR114" s="1026"/>
      <c r="DS114" s="1026"/>
      <c r="DT114" s="1026"/>
      <c r="DU114" s="1027"/>
      <c r="DV114" s="1029" t="s">
        <v>179</v>
      </c>
      <c r="DW114" s="1030"/>
      <c r="DX114" s="1030"/>
      <c r="DY114" s="1030"/>
      <c r="DZ114" s="1031"/>
    </row>
    <row r="115" spans="1:130" s="226" customFormat="1" ht="26.25" customHeight="1">
      <c r="A115" s="1021"/>
      <c r="B115" s="1022"/>
      <c r="C115" s="990" t="s">
        <v>460</v>
      </c>
      <c r="D115" s="990"/>
      <c r="E115" s="990"/>
      <c r="F115" s="990"/>
      <c r="G115" s="990"/>
      <c r="H115" s="990"/>
      <c r="I115" s="990"/>
      <c r="J115" s="990"/>
      <c r="K115" s="990"/>
      <c r="L115" s="990"/>
      <c r="M115" s="990"/>
      <c r="N115" s="990"/>
      <c r="O115" s="990"/>
      <c r="P115" s="990"/>
      <c r="Q115" s="990"/>
      <c r="R115" s="990"/>
      <c r="S115" s="990"/>
      <c r="T115" s="990"/>
      <c r="U115" s="990"/>
      <c r="V115" s="990"/>
      <c r="W115" s="990"/>
      <c r="X115" s="990"/>
      <c r="Y115" s="990"/>
      <c r="Z115" s="991"/>
      <c r="AA115" s="1004" t="s">
        <v>445</v>
      </c>
      <c r="AB115" s="1005"/>
      <c r="AC115" s="1005"/>
      <c r="AD115" s="1005"/>
      <c r="AE115" s="1006"/>
      <c r="AF115" s="1007" t="s">
        <v>390</v>
      </c>
      <c r="AG115" s="1005"/>
      <c r="AH115" s="1005"/>
      <c r="AI115" s="1005"/>
      <c r="AJ115" s="1006"/>
      <c r="AK115" s="1007" t="s">
        <v>179</v>
      </c>
      <c r="AL115" s="1005"/>
      <c r="AM115" s="1005"/>
      <c r="AN115" s="1005"/>
      <c r="AO115" s="1006"/>
      <c r="AP115" s="1008" t="s">
        <v>447</v>
      </c>
      <c r="AQ115" s="1009"/>
      <c r="AR115" s="1009"/>
      <c r="AS115" s="1009"/>
      <c r="AT115" s="1010"/>
      <c r="AU115" s="975"/>
      <c r="AV115" s="976"/>
      <c r="AW115" s="976"/>
      <c r="AX115" s="976"/>
      <c r="AY115" s="976"/>
      <c r="AZ115" s="989" t="s">
        <v>461</v>
      </c>
      <c r="BA115" s="990"/>
      <c r="BB115" s="990"/>
      <c r="BC115" s="990"/>
      <c r="BD115" s="990"/>
      <c r="BE115" s="990"/>
      <c r="BF115" s="990"/>
      <c r="BG115" s="990"/>
      <c r="BH115" s="990"/>
      <c r="BI115" s="990"/>
      <c r="BJ115" s="990"/>
      <c r="BK115" s="990"/>
      <c r="BL115" s="990"/>
      <c r="BM115" s="990"/>
      <c r="BN115" s="990"/>
      <c r="BO115" s="990"/>
      <c r="BP115" s="991"/>
      <c r="BQ115" s="992" t="s">
        <v>390</v>
      </c>
      <c r="BR115" s="993"/>
      <c r="BS115" s="993"/>
      <c r="BT115" s="993"/>
      <c r="BU115" s="993"/>
      <c r="BV115" s="993" t="s">
        <v>179</v>
      </c>
      <c r="BW115" s="993"/>
      <c r="BX115" s="993"/>
      <c r="BY115" s="993"/>
      <c r="BZ115" s="993"/>
      <c r="CA115" s="993" t="s">
        <v>179</v>
      </c>
      <c r="CB115" s="993"/>
      <c r="CC115" s="993"/>
      <c r="CD115" s="993"/>
      <c r="CE115" s="993"/>
      <c r="CF115" s="987" t="s">
        <v>445</v>
      </c>
      <c r="CG115" s="988"/>
      <c r="CH115" s="988"/>
      <c r="CI115" s="988"/>
      <c r="CJ115" s="988"/>
      <c r="CK115" s="1015"/>
      <c r="CL115" s="1016"/>
      <c r="CM115" s="989" t="s">
        <v>462</v>
      </c>
      <c r="CN115" s="990"/>
      <c r="CO115" s="990"/>
      <c r="CP115" s="990"/>
      <c r="CQ115" s="990"/>
      <c r="CR115" s="990"/>
      <c r="CS115" s="990"/>
      <c r="CT115" s="990"/>
      <c r="CU115" s="990"/>
      <c r="CV115" s="990"/>
      <c r="CW115" s="990"/>
      <c r="CX115" s="990"/>
      <c r="CY115" s="990"/>
      <c r="CZ115" s="990"/>
      <c r="DA115" s="990"/>
      <c r="DB115" s="990"/>
      <c r="DC115" s="990"/>
      <c r="DD115" s="990"/>
      <c r="DE115" s="990"/>
      <c r="DF115" s="991"/>
      <c r="DG115" s="1025" t="s">
        <v>179</v>
      </c>
      <c r="DH115" s="1026"/>
      <c r="DI115" s="1026"/>
      <c r="DJ115" s="1026"/>
      <c r="DK115" s="1027"/>
      <c r="DL115" s="1028" t="s">
        <v>445</v>
      </c>
      <c r="DM115" s="1026"/>
      <c r="DN115" s="1026"/>
      <c r="DO115" s="1026"/>
      <c r="DP115" s="1027"/>
      <c r="DQ115" s="1028" t="s">
        <v>179</v>
      </c>
      <c r="DR115" s="1026"/>
      <c r="DS115" s="1026"/>
      <c r="DT115" s="1026"/>
      <c r="DU115" s="1027"/>
      <c r="DV115" s="1029" t="s">
        <v>179</v>
      </c>
      <c r="DW115" s="1030"/>
      <c r="DX115" s="1030"/>
      <c r="DY115" s="1030"/>
      <c r="DZ115" s="1031"/>
    </row>
    <row r="116" spans="1:130" s="226" customFormat="1" ht="26.25" customHeight="1">
      <c r="A116" s="1023"/>
      <c r="B116" s="1024"/>
      <c r="C116" s="1032" t="s">
        <v>463</v>
      </c>
      <c r="D116" s="1032"/>
      <c r="E116" s="1032"/>
      <c r="F116" s="1032"/>
      <c r="G116" s="1032"/>
      <c r="H116" s="1032"/>
      <c r="I116" s="1032"/>
      <c r="J116" s="1032"/>
      <c r="K116" s="1032"/>
      <c r="L116" s="1032"/>
      <c r="M116" s="1032"/>
      <c r="N116" s="1032"/>
      <c r="O116" s="1032"/>
      <c r="P116" s="1032"/>
      <c r="Q116" s="1032"/>
      <c r="R116" s="1032"/>
      <c r="S116" s="1032"/>
      <c r="T116" s="1032"/>
      <c r="U116" s="1032"/>
      <c r="V116" s="1032"/>
      <c r="W116" s="1032"/>
      <c r="X116" s="1032"/>
      <c r="Y116" s="1032"/>
      <c r="Z116" s="1033"/>
      <c r="AA116" s="1025" t="s">
        <v>179</v>
      </c>
      <c r="AB116" s="1026"/>
      <c r="AC116" s="1026"/>
      <c r="AD116" s="1026"/>
      <c r="AE116" s="1027"/>
      <c r="AF116" s="1028" t="s">
        <v>179</v>
      </c>
      <c r="AG116" s="1026"/>
      <c r="AH116" s="1026"/>
      <c r="AI116" s="1026"/>
      <c r="AJ116" s="1027"/>
      <c r="AK116" s="1028" t="s">
        <v>179</v>
      </c>
      <c r="AL116" s="1026"/>
      <c r="AM116" s="1026"/>
      <c r="AN116" s="1026"/>
      <c r="AO116" s="1027"/>
      <c r="AP116" s="1029" t="s">
        <v>445</v>
      </c>
      <c r="AQ116" s="1030"/>
      <c r="AR116" s="1030"/>
      <c r="AS116" s="1030"/>
      <c r="AT116" s="1031"/>
      <c r="AU116" s="975"/>
      <c r="AV116" s="976"/>
      <c r="AW116" s="976"/>
      <c r="AX116" s="976"/>
      <c r="AY116" s="976"/>
      <c r="AZ116" s="1034" t="s">
        <v>464</v>
      </c>
      <c r="BA116" s="1035"/>
      <c r="BB116" s="1035"/>
      <c r="BC116" s="1035"/>
      <c r="BD116" s="1035"/>
      <c r="BE116" s="1035"/>
      <c r="BF116" s="1035"/>
      <c r="BG116" s="1035"/>
      <c r="BH116" s="1035"/>
      <c r="BI116" s="1035"/>
      <c r="BJ116" s="1035"/>
      <c r="BK116" s="1035"/>
      <c r="BL116" s="1035"/>
      <c r="BM116" s="1035"/>
      <c r="BN116" s="1035"/>
      <c r="BO116" s="1035"/>
      <c r="BP116" s="1036"/>
      <c r="BQ116" s="992" t="s">
        <v>179</v>
      </c>
      <c r="BR116" s="993"/>
      <c r="BS116" s="993"/>
      <c r="BT116" s="993"/>
      <c r="BU116" s="993"/>
      <c r="BV116" s="993" t="s">
        <v>179</v>
      </c>
      <c r="BW116" s="993"/>
      <c r="BX116" s="993"/>
      <c r="BY116" s="993"/>
      <c r="BZ116" s="993"/>
      <c r="CA116" s="993" t="s">
        <v>179</v>
      </c>
      <c r="CB116" s="993"/>
      <c r="CC116" s="993"/>
      <c r="CD116" s="993"/>
      <c r="CE116" s="993"/>
      <c r="CF116" s="987" t="s">
        <v>447</v>
      </c>
      <c r="CG116" s="988"/>
      <c r="CH116" s="988"/>
      <c r="CI116" s="988"/>
      <c r="CJ116" s="988"/>
      <c r="CK116" s="1015"/>
      <c r="CL116" s="1016"/>
      <c r="CM116" s="989" t="s">
        <v>465</v>
      </c>
      <c r="CN116" s="990"/>
      <c r="CO116" s="990"/>
      <c r="CP116" s="990"/>
      <c r="CQ116" s="990"/>
      <c r="CR116" s="990"/>
      <c r="CS116" s="990"/>
      <c r="CT116" s="990"/>
      <c r="CU116" s="990"/>
      <c r="CV116" s="990"/>
      <c r="CW116" s="990"/>
      <c r="CX116" s="990"/>
      <c r="CY116" s="990"/>
      <c r="CZ116" s="990"/>
      <c r="DA116" s="990"/>
      <c r="DB116" s="990"/>
      <c r="DC116" s="990"/>
      <c r="DD116" s="990"/>
      <c r="DE116" s="990"/>
      <c r="DF116" s="991"/>
      <c r="DG116" s="1025" t="s">
        <v>179</v>
      </c>
      <c r="DH116" s="1026"/>
      <c r="DI116" s="1026"/>
      <c r="DJ116" s="1026"/>
      <c r="DK116" s="1027"/>
      <c r="DL116" s="1028" t="s">
        <v>447</v>
      </c>
      <c r="DM116" s="1026"/>
      <c r="DN116" s="1026"/>
      <c r="DO116" s="1026"/>
      <c r="DP116" s="1027"/>
      <c r="DQ116" s="1028" t="s">
        <v>390</v>
      </c>
      <c r="DR116" s="1026"/>
      <c r="DS116" s="1026"/>
      <c r="DT116" s="1026"/>
      <c r="DU116" s="1027"/>
      <c r="DV116" s="1029" t="s">
        <v>179</v>
      </c>
      <c r="DW116" s="1030"/>
      <c r="DX116" s="1030"/>
      <c r="DY116" s="1030"/>
      <c r="DZ116" s="1031"/>
    </row>
    <row r="117" spans="1:130" s="226" customFormat="1" ht="26.25" customHeight="1">
      <c r="A117" s="979" t="s">
        <v>188</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1044" t="s">
        <v>466</v>
      </c>
      <c r="Z117" s="961"/>
      <c r="AA117" s="1045">
        <v>1908617</v>
      </c>
      <c r="AB117" s="1046"/>
      <c r="AC117" s="1046"/>
      <c r="AD117" s="1046"/>
      <c r="AE117" s="1047"/>
      <c r="AF117" s="1048">
        <v>1928256</v>
      </c>
      <c r="AG117" s="1046"/>
      <c r="AH117" s="1046"/>
      <c r="AI117" s="1046"/>
      <c r="AJ117" s="1047"/>
      <c r="AK117" s="1048">
        <v>2067367</v>
      </c>
      <c r="AL117" s="1046"/>
      <c r="AM117" s="1046"/>
      <c r="AN117" s="1046"/>
      <c r="AO117" s="1047"/>
      <c r="AP117" s="1049"/>
      <c r="AQ117" s="1050"/>
      <c r="AR117" s="1050"/>
      <c r="AS117" s="1050"/>
      <c r="AT117" s="1051"/>
      <c r="AU117" s="975"/>
      <c r="AV117" s="976"/>
      <c r="AW117" s="976"/>
      <c r="AX117" s="976"/>
      <c r="AY117" s="976"/>
      <c r="AZ117" s="1041" t="s">
        <v>467</v>
      </c>
      <c r="BA117" s="1042"/>
      <c r="BB117" s="1042"/>
      <c r="BC117" s="1042"/>
      <c r="BD117" s="1042"/>
      <c r="BE117" s="1042"/>
      <c r="BF117" s="1042"/>
      <c r="BG117" s="1042"/>
      <c r="BH117" s="1042"/>
      <c r="BI117" s="1042"/>
      <c r="BJ117" s="1042"/>
      <c r="BK117" s="1042"/>
      <c r="BL117" s="1042"/>
      <c r="BM117" s="1042"/>
      <c r="BN117" s="1042"/>
      <c r="BO117" s="1042"/>
      <c r="BP117" s="1043"/>
      <c r="BQ117" s="992" t="s">
        <v>390</v>
      </c>
      <c r="BR117" s="993"/>
      <c r="BS117" s="993"/>
      <c r="BT117" s="993"/>
      <c r="BU117" s="993"/>
      <c r="BV117" s="993" t="s">
        <v>390</v>
      </c>
      <c r="BW117" s="993"/>
      <c r="BX117" s="993"/>
      <c r="BY117" s="993"/>
      <c r="BZ117" s="993"/>
      <c r="CA117" s="993" t="s">
        <v>390</v>
      </c>
      <c r="CB117" s="993"/>
      <c r="CC117" s="993"/>
      <c r="CD117" s="993"/>
      <c r="CE117" s="993"/>
      <c r="CF117" s="987" t="s">
        <v>390</v>
      </c>
      <c r="CG117" s="988"/>
      <c r="CH117" s="988"/>
      <c r="CI117" s="988"/>
      <c r="CJ117" s="988"/>
      <c r="CK117" s="1015"/>
      <c r="CL117" s="1016"/>
      <c r="CM117" s="989" t="s">
        <v>468</v>
      </c>
      <c r="CN117" s="990"/>
      <c r="CO117" s="990"/>
      <c r="CP117" s="990"/>
      <c r="CQ117" s="990"/>
      <c r="CR117" s="990"/>
      <c r="CS117" s="990"/>
      <c r="CT117" s="990"/>
      <c r="CU117" s="990"/>
      <c r="CV117" s="990"/>
      <c r="CW117" s="990"/>
      <c r="CX117" s="990"/>
      <c r="CY117" s="990"/>
      <c r="CZ117" s="990"/>
      <c r="DA117" s="990"/>
      <c r="DB117" s="990"/>
      <c r="DC117" s="990"/>
      <c r="DD117" s="990"/>
      <c r="DE117" s="990"/>
      <c r="DF117" s="991"/>
      <c r="DG117" s="1025" t="s">
        <v>390</v>
      </c>
      <c r="DH117" s="1026"/>
      <c r="DI117" s="1026"/>
      <c r="DJ117" s="1026"/>
      <c r="DK117" s="1027"/>
      <c r="DL117" s="1028" t="s">
        <v>390</v>
      </c>
      <c r="DM117" s="1026"/>
      <c r="DN117" s="1026"/>
      <c r="DO117" s="1026"/>
      <c r="DP117" s="1027"/>
      <c r="DQ117" s="1028" t="s">
        <v>179</v>
      </c>
      <c r="DR117" s="1026"/>
      <c r="DS117" s="1026"/>
      <c r="DT117" s="1026"/>
      <c r="DU117" s="1027"/>
      <c r="DV117" s="1029" t="s">
        <v>390</v>
      </c>
      <c r="DW117" s="1030"/>
      <c r="DX117" s="1030"/>
      <c r="DY117" s="1030"/>
      <c r="DZ117" s="1031"/>
    </row>
    <row r="118" spans="1:130" s="226" customFormat="1" ht="26.25" customHeight="1">
      <c r="A118" s="979" t="s">
        <v>440</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59" t="s">
        <v>437</v>
      </c>
      <c r="AB118" s="960"/>
      <c r="AC118" s="960"/>
      <c r="AD118" s="960"/>
      <c r="AE118" s="961"/>
      <c r="AF118" s="959" t="s">
        <v>438</v>
      </c>
      <c r="AG118" s="960"/>
      <c r="AH118" s="960"/>
      <c r="AI118" s="960"/>
      <c r="AJ118" s="961"/>
      <c r="AK118" s="959" t="s">
        <v>305</v>
      </c>
      <c r="AL118" s="960"/>
      <c r="AM118" s="960"/>
      <c r="AN118" s="960"/>
      <c r="AO118" s="961"/>
      <c r="AP118" s="1037" t="s">
        <v>439</v>
      </c>
      <c r="AQ118" s="1038"/>
      <c r="AR118" s="1038"/>
      <c r="AS118" s="1038"/>
      <c r="AT118" s="1039"/>
      <c r="AU118" s="975"/>
      <c r="AV118" s="976"/>
      <c r="AW118" s="976"/>
      <c r="AX118" s="976"/>
      <c r="AY118" s="976"/>
      <c r="AZ118" s="1040" t="s">
        <v>469</v>
      </c>
      <c r="BA118" s="1032"/>
      <c r="BB118" s="1032"/>
      <c r="BC118" s="1032"/>
      <c r="BD118" s="1032"/>
      <c r="BE118" s="1032"/>
      <c r="BF118" s="1032"/>
      <c r="BG118" s="1032"/>
      <c r="BH118" s="1032"/>
      <c r="BI118" s="1032"/>
      <c r="BJ118" s="1032"/>
      <c r="BK118" s="1032"/>
      <c r="BL118" s="1032"/>
      <c r="BM118" s="1032"/>
      <c r="BN118" s="1032"/>
      <c r="BO118" s="1032"/>
      <c r="BP118" s="1033"/>
      <c r="BQ118" s="1066" t="s">
        <v>179</v>
      </c>
      <c r="BR118" s="1067"/>
      <c r="BS118" s="1067"/>
      <c r="BT118" s="1067"/>
      <c r="BU118" s="1067"/>
      <c r="BV118" s="1067" t="s">
        <v>179</v>
      </c>
      <c r="BW118" s="1067"/>
      <c r="BX118" s="1067"/>
      <c r="BY118" s="1067"/>
      <c r="BZ118" s="1067"/>
      <c r="CA118" s="1067" t="s">
        <v>179</v>
      </c>
      <c r="CB118" s="1067"/>
      <c r="CC118" s="1067"/>
      <c r="CD118" s="1067"/>
      <c r="CE118" s="1067"/>
      <c r="CF118" s="987" t="s">
        <v>179</v>
      </c>
      <c r="CG118" s="988"/>
      <c r="CH118" s="988"/>
      <c r="CI118" s="988"/>
      <c r="CJ118" s="988"/>
      <c r="CK118" s="1015"/>
      <c r="CL118" s="1016"/>
      <c r="CM118" s="989" t="s">
        <v>470</v>
      </c>
      <c r="CN118" s="990"/>
      <c r="CO118" s="990"/>
      <c r="CP118" s="990"/>
      <c r="CQ118" s="990"/>
      <c r="CR118" s="990"/>
      <c r="CS118" s="990"/>
      <c r="CT118" s="990"/>
      <c r="CU118" s="990"/>
      <c r="CV118" s="990"/>
      <c r="CW118" s="990"/>
      <c r="CX118" s="990"/>
      <c r="CY118" s="990"/>
      <c r="CZ118" s="990"/>
      <c r="DA118" s="990"/>
      <c r="DB118" s="990"/>
      <c r="DC118" s="990"/>
      <c r="DD118" s="990"/>
      <c r="DE118" s="990"/>
      <c r="DF118" s="991"/>
      <c r="DG118" s="1025" t="s">
        <v>179</v>
      </c>
      <c r="DH118" s="1026"/>
      <c r="DI118" s="1026"/>
      <c r="DJ118" s="1026"/>
      <c r="DK118" s="1027"/>
      <c r="DL118" s="1028" t="s">
        <v>179</v>
      </c>
      <c r="DM118" s="1026"/>
      <c r="DN118" s="1026"/>
      <c r="DO118" s="1026"/>
      <c r="DP118" s="1027"/>
      <c r="DQ118" s="1028" t="s">
        <v>390</v>
      </c>
      <c r="DR118" s="1026"/>
      <c r="DS118" s="1026"/>
      <c r="DT118" s="1026"/>
      <c r="DU118" s="1027"/>
      <c r="DV118" s="1029" t="s">
        <v>179</v>
      </c>
      <c r="DW118" s="1030"/>
      <c r="DX118" s="1030"/>
      <c r="DY118" s="1030"/>
      <c r="DZ118" s="1031"/>
    </row>
    <row r="119" spans="1:130" s="226" customFormat="1" ht="26.25" customHeight="1">
      <c r="A119" s="1123" t="s">
        <v>443</v>
      </c>
      <c r="B119" s="1014"/>
      <c r="C119" s="996" t="s">
        <v>444</v>
      </c>
      <c r="D119" s="964"/>
      <c r="E119" s="964"/>
      <c r="F119" s="964"/>
      <c r="G119" s="964"/>
      <c r="H119" s="964"/>
      <c r="I119" s="964"/>
      <c r="J119" s="964"/>
      <c r="K119" s="964"/>
      <c r="L119" s="964"/>
      <c r="M119" s="964"/>
      <c r="N119" s="964"/>
      <c r="O119" s="964"/>
      <c r="P119" s="964"/>
      <c r="Q119" s="964"/>
      <c r="R119" s="964"/>
      <c r="S119" s="964"/>
      <c r="T119" s="964"/>
      <c r="U119" s="964"/>
      <c r="V119" s="964"/>
      <c r="W119" s="964"/>
      <c r="X119" s="964"/>
      <c r="Y119" s="964"/>
      <c r="Z119" s="965"/>
      <c r="AA119" s="966" t="s">
        <v>179</v>
      </c>
      <c r="AB119" s="967"/>
      <c r="AC119" s="967"/>
      <c r="AD119" s="967"/>
      <c r="AE119" s="968"/>
      <c r="AF119" s="969" t="s">
        <v>179</v>
      </c>
      <c r="AG119" s="967"/>
      <c r="AH119" s="967"/>
      <c r="AI119" s="967"/>
      <c r="AJ119" s="968"/>
      <c r="AK119" s="969" t="s">
        <v>179</v>
      </c>
      <c r="AL119" s="967"/>
      <c r="AM119" s="967"/>
      <c r="AN119" s="967"/>
      <c r="AO119" s="968"/>
      <c r="AP119" s="970" t="s">
        <v>179</v>
      </c>
      <c r="AQ119" s="971"/>
      <c r="AR119" s="971"/>
      <c r="AS119" s="971"/>
      <c r="AT119" s="972"/>
      <c r="AU119" s="977"/>
      <c r="AV119" s="978"/>
      <c r="AW119" s="978"/>
      <c r="AX119" s="978"/>
      <c r="AY119" s="978"/>
      <c r="AZ119" s="247" t="s">
        <v>188</v>
      </c>
      <c r="BA119" s="247"/>
      <c r="BB119" s="247"/>
      <c r="BC119" s="247"/>
      <c r="BD119" s="247"/>
      <c r="BE119" s="247"/>
      <c r="BF119" s="247"/>
      <c r="BG119" s="247"/>
      <c r="BH119" s="247"/>
      <c r="BI119" s="247"/>
      <c r="BJ119" s="247"/>
      <c r="BK119" s="247"/>
      <c r="BL119" s="247"/>
      <c r="BM119" s="247"/>
      <c r="BN119" s="247"/>
      <c r="BO119" s="1044" t="s">
        <v>471</v>
      </c>
      <c r="BP119" s="1072"/>
      <c r="BQ119" s="1066">
        <v>22936299</v>
      </c>
      <c r="BR119" s="1067"/>
      <c r="BS119" s="1067"/>
      <c r="BT119" s="1067"/>
      <c r="BU119" s="1067"/>
      <c r="BV119" s="1067">
        <v>22058365</v>
      </c>
      <c r="BW119" s="1067"/>
      <c r="BX119" s="1067"/>
      <c r="BY119" s="1067"/>
      <c r="BZ119" s="1067"/>
      <c r="CA119" s="1067">
        <v>21632120</v>
      </c>
      <c r="CB119" s="1067"/>
      <c r="CC119" s="1067"/>
      <c r="CD119" s="1067"/>
      <c r="CE119" s="1067"/>
      <c r="CF119" s="1068"/>
      <c r="CG119" s="1069"/>
      <c r="CH119" s="1069"/>
      <c r="CI119" s="1069"/>
      <c r="CJ119" s="1070"/>
      <c r="CK119" s="1017"/>
      <c r="CL119" s="1018"/>
      <c r="CM119" s="1040" t="s">
        <v>472</v>
      </c>
      <c r="CN119" s="1032"/>
      <c r="CO119" s="1032"/>
      <c r="CP119" s="1032"/>
      <c r="CQ119" s="1032"/>
      <c r="CR119" s="1032"/>
      <c r="CS119" s="1032"/>
      <c r="CT119" s="1032"/>
      <c r="CU119" s="1032"/>
      <c r="CV119" s="1032"/>
      <c r="CW119" s="1032"/>
      <c r="CX119" s="1032"/>
      <c r="CY119" s="1032"/>
      <c r="CZ119" s="1032"/>
      <c r="DA119" s="1032"/>
      <c r="DB119" s="1032"/>
      <c r="DC119" s="1032"/>
      <c r="DD119" s="1032"/>
      <c r="DE119" s="1032"/>
      <c r="DF119" s="1033"/>
      <c r="DG119" s="1071" t="s">
        <v>390</v>
      </c>
      <c r="DH119" s="1053"/>
      <c r="DI119" s="1053"/>
      <c r="DJ119" s="1053"/>
      <c r="DK119" s="1054"/>
      <c r="DL119" s="1052" t="s">
        <v>179</v>
      </c>
      <c r="DM119" s="1053"/>
      <c r="DN119" s="1053"/>
      <c r="DO119" s="1053"/>
      <c r="DP119" s="1054"/>
      <c r="DQ119" s="1052" t="s">
        <v>179</v>
      </c>
      <c r="DR119" s="1053"/>
      <c r="DS119" s="1053"/>
      <c r="DT119" s="1053"/>
      <c r="DU119" s="1054"/>
      <c r="DV119" s="1055" t="s">
        <v>179</v>
      </c>
      <c r="DW119" s="1056"/>
      <c r="DX119" s="1056"/>
      <c r="DY119" s="1056"/>
      <c r="DZ119" s="1057"/>
    </row>
    <row r="120" spans="1:130" s="226" customFormat="1" ht="26.25" customHeight="1">
      <c r="A120" s="1124"/>
      <c r="B120" s="1016"/>
      <c r="C120" s="989" t="s">
        <v>449</v>
      </c>
      <c r="D120" s="990"/>
      <c r="E120" s="990"/>
      <c r="F120" s="990"/>
      <c r="G120" s="990"/>
      <c r="H120" s="990"/>
      <c r="I120" s="990"/>
      <c r="J120" s="990"/>
      <c r="K120" s="990"/>
      <c r="L120" s="990"/>
      <c r="M120" s="990"/>
      <c r="N120" s="990"/>
      <c r="O120" s="990"/>
      <c r="P120" s="990"/>
      <c r="Q120" s="990"/>
      <c r="R120" s="990"/>
      <c r="S120" s="990"/>
      <c r="T120" s="990"/>
      <c r="U120" s="990"/>
      <c r="V120" s="990"/>
      <c r="W120" s="990"/>
      <c r="X120" s="990"/>
      <c r="Y120" s="990"/>
      <c r="Z120" s="991"/>
      <c r="AA120" s="1025" t="s">
        <v>179</v>
      </c>
      <c r="AB120" s="1026"/>
      <c r="AC120" s="1026"/>
      <c r="AD120" s="1026"/>
      <c r="AE120" s="1027"/>
      <c r="AF120" s="1028" t="s">
        <v>179</v>
      </c>
      <c r="AG120" s="1026"/>
      <c r="AH120" s="1026"/>
      <c r="AI120" s="1026"/>
      <c r="AJ120" s="1027"/>
      <c r="AK120" s="1028" t="s">
        <v>179</v>
      </c>
      <c r="AL120" s="1026"/>
      <c r="AM120" s="1026"/>
      <c r="AN120" s="1026"/>
      <c r="AO120" s="1027"/>
      <c r="AP120" s="1029" t="s">
        <v>179</v>
      </c>
      <c r="AQ120" s="1030"/>
      <c r="AR120" s="1030"/>
      <c r="AS120" s="1030"/>
      <c r="AT120" s="1031"/>
      <c r="AU120" s="1058" t="s">
        <v>473</v>
      </c>
      <c r="AV120" s="1059"/>
      <c r="AW120" s="1059"/>
      <c r="AX120" s="1059"/>
      <c r="AY120" s="1060"/>
      <c r="AZ120" s="996" t="s">
        <v>474</v>
      </c>
      <c r="BA120" s="964"/>
      <c r="BB120" s="964"/>
      <c r="BC120" s="964"/>
      <c r="BD120" s="964"/>
      <c r="BE120" s="964"/>
      <c r="BF120" s="964"/>
      <c r="BG120" s="964"/>
      <c r="BH120" s="964"/>
      <c r="BI120" s="964"/>
      <c r="BJ120" s="964"/>
      <c r="BK120" s="964"/>
      <c r="BL120" s="964"/>
      <c r="BM120" s="964"/>
      <c r="BN120" s="964"/>
      <c r="BO120" s="964"/>
      <c r="BP120" s="965"/>
      <c r="BQ120" s="997">
        <v>5771489</v>
      </c>
      <c r="BR120" s="998"/>
      <c r="BS120" s="998"/>
      <c r="BT120" s="998"/>
      <c r="BU120" s="998"/>
      <c r="BV120" s="998">
        <v>4931541</v>
      </c>
      <c r="BW120" s="998"/>
      <c r="BX120" s="998"/>
      <c r="BY120" s="998"/>
      <c r="BZ120" s="998"/>
      <c r="CA120" s="998">
        <v>5248508</v>
      </c>
      <c r="CB120" s="998"/>
      <c r="CC120" s="998"/>
      <c r="CD120" s="998"/>
      <c r="CE120" s="998"/>
      <c r="CF120" s="1011">
        <v>62.2</v>
      </c>
      <c r="CG120" s="1012"/>
      <c r="CH120" s="1012"/>
      <c r="CI120" s="1012"/>
      <c r="CJ120" s="1012"/>
      <c r="CK120" s="1073" t="s">
        <v>475</v>
      </c>
      <c r="CL120" s="1074"/>
      <c r="CM120" s="1074"/>
      <c r="CN120" s="1074"/>
      <c r="CO120" s="1075"/>
      <c r="CP120" s="1081" t="s">
        <v>476</v>
      </c>
      <c r="CQ120" s="1082"/>
      <c r="CR120" s="1082"/>
      <c r="CS120" s="1082"/>
      <c r="CT120" s="1082"/>
      <c r="CU120" s="1082"/>
      <c r="CV120" s="1082"/>
      <c r="CW120" s="1082"/>
      <c r="CX120" s="1082"/>
      <c r="CY120" s="1082"/>
      <c r="CZ120" s="1082"/>
      <c r="DA120" s="1082"/>
      <c r="DB120" s="1082"/>
      <c r="DC120" s="1082"/>
      <c r="DD120" s="1082"/>
      <c r="DE120" s="1082"/>
      <c r="DF120" s="1083"/>
      <c r="DG120" s="997">
        <v>300898</v>
      </c>
      <c r="DH120" s="998"/>
      <c r="DI120" s="998"/>
      <c r="DJ120" s="998"/>
      <c r="DK120" s="998"/>
      <c r="DL120" s="998">
        <v>305165</v>
      </c>
      <c r="DM120" s="998"/>
      <c r="DN120" s="998"/>
      <c r="DO120" s="998"/>
      <c r="DP120" s="998"/>
      <c r="DQ120" s="998">
        <v>307727</v>
      </c>
      <c r="DR120" s="998"/>
      <c r="DS120" s="998"/>
      <c r="DT120" s="998"/>
      <c r="DU120" s="998"/>
      <c r="DV120" s="999">
        <v>3.6</v>
      </c>
      <c r="DW120" s="999"/>
      <c r="DX120" s="999"/>
      <c r="DY120" s="999"/>
      <c r="DZ120" s="1000"/>
    </row>
    <row r="121" spans="1:130" s="226" customFormat="1" ht="26.25" customHeight="1">
      <c r="A121" s="1124"/>
      <c r="B121" s="1016"/>
      <c r="C121" s="1041" t="s">
        <v>477</v>
      </c>
      <c r="D121" s="1042"/>
      <c r="E121" s="1042"/>
      <c r="F121" s="1042"/>
      <c r="G121" s="1042"/>
      <c r="H121" s="1042"/>
      <c r="I121" s="1042"/>
      <c r="J121" s="1042"/>
      <c r="K121" s="1042"/>
      <c r="L121" s="1042"/>
      <c r="M121" s="1042"/>
      <c r="N121" s="1042"/>
      <c r="O121" s="1042"/>
      <c r="P121" s="1042"/>
      <c r="Q121" s="1042"/>
      <c r="R121" s="1042"/>
      <c r="S121" s="1042"/>
      <c r="T121" s="1042"/>
      <c r="U121" s="1042"/>
      <c r="V121" s="1042"/>
      <c r="W121" s="1042"/>
      <c r="X121" s="1042"/>
      <c r="Y121" s="1042"/>
      <c r="Z121" s="1043"/>
      <c r="AA121" s="1025" t="s">
        <v>179</v>
      </c>
      <c r="AB121" s="1026"/>
      <c r="AC121" s="1026"/>
      <c r="AD121" s="1026"/>
      <c r="AE121" s="1027"/>
      <c r="AF121" s="1028" t="s">
        <v>390</v>
      </c>
      <c r="AG121" s="1026"/>
      <c r="AH121" s="1026"/>
      <c r="AI121" s="1026"/>
      <c r="AJ121" s="1027"/>
      <c r="AK121" s="1028" t="s">
        <v>179</v>
      </c>
      <c r="AL121" s="1026"/>
      <c r="AM121" s="1026"/>
      <c r="AN121" s="1026"/>
      <c r="AO121" s="1027"/>
      <c r="AP121" s="1029" t="s">
        <v>179</v>
      </c>
      <c r="AQ121" s="1030"/>
      <c r="AR121" s="1030"/>
      <c r="AS121" s="1030"/>
      <c r="AT121" s="1031"/>
      <c r="AU121" s="1061"/>
      <c r="AV121" s="1062"/>
      <c r="AW121" s="1062"/>
      <c r="AX121" s="1062"/>
      <c r="AY121" s="1063"/>
      <c r="AZ121" s="989" t="s">
        <v>478</v>
      </c>
      <c r="BA121" s="990"/>
      <c r="BB121" s="990"/>
      <c r="BC121" s="990"/>
      <c r="BD121" s="990"/>
      <c r="BE121" s="990"/>
      <c r="BF121" s="990"/>
      <c r="BG121" s="990"/>
      <c r="BH121" s="990"/>
      <c r="BI121" s="990"/>
      <c r="BJ121" s="990"/>
      <c r="BK121" s="990"/>
      <c r="BL121" s="990"/>
      <c r="BM121" s="990"/>
      <c r="BN121" s="990"/>
      <c r="BO121" s="990"/>
      <c r="BP121" s="991"/>
      <c r="BQ121" s="992">
        <v>94564</v>
      </c>
      <c r="BR121" s="993"/>
      <c r="BS121" s="993"/>
      <c r="BT121" s="993"/>
      <c r="BU121" s="993"/>
      <c r="BV121" s="993">
        <v>75813</v>
      </c>
      <c r="BW121" s="993"/>
      <c r="BX121" s="993"/>
      <c r="BY121" s="993"/>
      <c r="BZ121" s="993"/>
      <c r="CA121" s="993">
        <v>48466</v>
      </c>
      <c r="CB121" s="993"/>
      <c r="CC121" s="993"/>
      <c r="CD121" s="993"/>
      <c r="CE121" s="993"/>
      <c r="CF121" s="987">
        <v>0.6</v>
      </c>
      <c r="CG121" s="988"/>
      <c r="CH121" s="988"/>
      <c r="CI121" s="988"/>
      <c r="CJ121" s="988"/>
      <c r="CK121" s="1076"/>
      <c r="CL121" s="1077"/>
      <c r="CM121" s="1077"/>
      <c r="CN121" s="1077"/>
      <c r="CO121" s="1078"/>
      <c r="CP121" s="1086" t="s">
        <v>410</v>
      </c>
      <c r="CQ121" s="1087"/>
      <c r="CR121" s="1087"/>
      <c r="CS121" s="1087"/>
      <c r="CT121" s="1087"/>
      <c r="CU121" s="1087"/>
      <c r="CV121" s="1087"/>
      <c r="CW121" s="1087"/>
      <c r="CX121" s="1087"/>
      <c r="CY121" s="1087"/>
      <c r="CZ121" s="1087"/>
      <c r="DA121" s="1087"/>
      <c r="DB121" s="1087"/>
      <c r="DC121" s="1087"/>
      <c r="DD121" s="1087"/>
      <c r="DE121" s="1087"/>
      <c r="DF121" s="1088"/>
      <c r="DG121" s="992">
        <v>394750</v>
      </c>
      <c r="DH121" s="993"/>
      <c r="DI121" s="993"/>
      <c r="DJ121" s="993"/>
      <c r="DK121" s="993"/>
      <c r="DL121" s="993">
        <v>345551</v>
      </c>
      <c r="DM121" s="993"/>
      <c r="DN121" s="993"/>
      <c r="DO121" s="993"/>
      <c r="DP121" s="993"/>
      <c r="DQ121" s="993">
        <v>306924</v>
      </c>
      <c r="DR121" s="993"/>
      <c r="DS121" s="993"/>
      <c r="DT121" s="993"/>
      <c r="DU121" s="993"/>
      <c r="DV121" s="994">
        <v>3.6</v>
      </c>
      <c r="DW121" s="994"/>
      <c r="DX121" s="994"/>
      <c r="DY121" s="994"/>
      <c r="DZ121" s="995"/>
    </row>
    <row r="122" spans="1:130" s="226" customFormat="1" ht="26.25" customHeight="1">
      <c r="A122" s="1124"/>
      <c r="B122" s="1016"/>
      <c r="C122" s="989" t="s">
        <v>459</v>
      </c>
      <c r="D122" s="990"/>
      <c r="E122" s="990"/>
      <c r="F122" s="990"/>
      <c r="G122" s="990"/>
      <c r="H122" s="990"/>
      <c r="I122" s="990"/>
      <c r="J122" s="990"/>
      <c r="K122" s="990"/>
      <c r="L122" s="990"/>
      <c r="M122" s="990"/>
      <c r="N122" s="990"/>
      <c r="O122" s="990"/>
      <c r="P122" s="990"/>
      <c r="Q122" s="990"/>
      <c r="R122" s="990"/>
      <c r="S122" s="990"/>
      <c r="T122" s="990"/>
      <c r="U122" s="990"/>
      <c r="V122" s="990"/>
      <c r="W122" s="990"/>
      <c r="X122" s="990"/>
      <c r="Y122" s="990"/>
      <c r="Z122" s="991"/>
      <c r="AA122" s="1025" t="s">
        <v>390</v>
      </c>
      <c r="AB122" s="1026"/>
      <c r="AC122" s="1026"/>
      <c r="AD122" s="1026"/>
      <c r="AE122" s="1027"/>
      <c r="AF122" s="1028" t="s">
        <v>179</v>
      </c>
      <c r="AG122" s="1026"/>
      <c r="AH122" s="1026"/>
      <c r="AI122" s="1026"/>
      <c r="AJ122" s="1027"/>
      <c r="AK122" s="1028" t="s">
        <v>179</v>
      </c>
      <c r="AL122" s="1026"/>
      <c r="AM122" s="1026"/>
      <c r="AN122" s="1026"/>
      <c r="AO122" s="1027"/>
      <c r="AP122" s="1029" t="s">
        <v>179</v>
      </c>
      <c r="AQ122" s="1030"/>
      <c r="AR122" s="1030"/>
      <c r="AS122" s="1030"/>
      <c r="AT122" s="1031"/>
      <c r="AU122" s="1061"/>
      <c r="AV122" s="1062"/>
      <c r="AW122" s="1062"/>
      <c r="AX122" s="1062"/>
      <c r="AY122" s="1063"/>
      <c r="AZ122" s="1040" t="s">
        <v>479</v>
      </c>
      <c r="BA122" s="1032"/>
      <c r="BB122" s="1032"/>
      <c r="BC122" s="1032"/>
      <c r="BD122" s="1032"/>
      <c r="BE122" s="1032"/>
      <c r="BF122" s="1032"/>
      <c r="BG122" s="1032"/>
      <c r="BH122" s="1032"/>
      <c r="BI122" s="1032"/>
      <c r="BJ122" s="1032"/>
      <c r="BK122" s="1032"/>
      <c r="BL122" s="1032"/>
      <c r="BM122" s="1032"/>
      <c r="BN122" s="1032"/>
      <c r="BO122" s="1032"/>
      <c r="BP122" s="1033"/>
      <c r="BQ122" s="1066">
        <v>14146107</v>
      </c>
      <c r="BR122" s="1067"/>
      <c r="BS122" s="1067"/>
      <c r="BT122" s="1067"/>
      <c r="BU122" s="1067"/>
      <c r="BV122" s="1067">
        <v>15032686</v>
      </c>
      <c r="BW122" s="1067"/>
      <c r="BX122" s="1067"/>
      <c r="BY122" s="1067"/>
      <c r="BZ122" s="1067"/>
      <c r="CA122" s="1067">
        <v>14654966</v>
      </c>
      <c r="CB122" s="1067"/>
      <c r="CC122" s="1067"/>
      <c r="CD122" s="1067"/>
      <c r="CE122" s="1067"/>
      <c r="CF122" s="1084">
        <v>173.6</v>
      </c>
      <c r="CG122" s="1085"/>
      <c r="CH122" s="1085"/>
      <c r="CI122" s="1085"/>
      <c r="CJ122" s="1085"/>
      <c r="CK122" s="1076"/>
      <c r="CL122" s="1077"/>
      <c r="CM122" s="1077"/>
      <c r="CN122" s="1077"/>
      <c r="CO122" s="1078"/>
      <c r="CP122" s="1086" t="s">
        <v>480</v>
      </c>
      <c r="CQ122" s="1087"/>
      <c r="CR122" s="1087"/>
      <c r="CS122" s="1087"/>
      <c r="CT122" s="1087"/>
      <c r="CU122" s="1087"/>
      <c r="CV122" s="1087"/>
      <c r="CW122" s="1087"/>
      <c r="CX122" s="1087"/>
      <c r="CY122" s="1087"/>
      <c r="CZ122" s="1087"/>
      <c r="DA122" s="1087"/>
      <c r="DB122" s="1087"/>
      <c r="DC122" s="1087"/>
      <c r="DD122" s="1087"/>
      <c r="DE122" s="1087"/>
      <c r="DF122" s="1088"/>
      <c r="DG122" s="992">
        <v>297095</v>
      </c>
      <c r="DH122" s="993"/>
      <c r="DI122" s="993"/>
      <c r="DJ122" s="993"/>
      <c r="DK122" s="993"/>
      <c r="DL122" s="993">
        <v>274576</v>
      </c>
      <c r="DM122" s="993"/>
      <c r="DN122" s="993"/>
      <c r="DO122" s="993"/>
      <c r="DP122" s="993"/>
      <c r="DQ122" s="993">
        <v>253589</v>
      </c>
      <c r="DR122" s="993"/>
      <c r="DS122" s="993"/>
      <c r="DT122" s="993"/>
      <c r="DU122" s="993"/>
      <c r="DV122" s="994">
        <v>3</v>
      </c>
      <c r="DW122" s="994"/>
      <c r="DX122" s="994"/>
      <c r="DY122" s="994"/>
      <c r="DZ122" s="995"/>
    </row>
    <row r="123" spans="1:130" s="226" customFormat="1" ht="26.25" customHeight="1">
      <c r="A123" s="1124"/>
      <c r="B123" s="1016"/>
      <c r="C123" s="989" t="s">
        <v>465</v>
      </c>
      <c r="D123" s="990"/>
      <c r="E123" s="990"/>
      <c r="F123" s="990"/>
      <c r="G123" s="990"/>
      <c r="H123" s="990"/>
      <c r="I123" s="990"/>
      <c r="J123" s="990"/>
      <c r="K123" s="990"/>
      <c r="L123" s="990"/>
      <c r="M123" s="990"/>
      <c r="N123" s="990"/>
      <c r="O123" s="990"/>
      <c r="P123" s="990"/>
      <c r="Q123" s="990"/>
      <c r="R123" s="990"/>
      <c r="S123" s="990"/>
      <c r="T123" s="990"/>
      <c r="U123" s="990"/>
      <c r="V123" s="990"/>
      <c r="W123" s="990"/>
      <c r="X123" s="990"/>
      <c r="Y123" s="990"/>
      <c r="Z123" s="991"/>
      <c r="AA123" s="1025" t="s">
        <v>179</v>
      </c>
      <c r="AB123" s="1026"/>
      <c r="AC123" s="1026"/>
      <c r="AD123" s="1026"/>
      <c r="AE123" s="1027"/>
      <c r="AF123" s="1028" t="s">
        <v>179</v>
      </c>
      <c r="AG123" s="1026"/>
      <c r="AH123" s="1026"/>
      <c r="AI123" s="1026"/>
      <c r="AJ123" s="1027"/>
      <c r="AK123" s="1028" t="s">
        <v>179</v>
      </c>
      <c r="AL123" s="1026"/>
      <c r="AM123" s="1026"/>
      <c r="AN123" s="1026"/>
      <c r="AO123" s="1027"/>
      <c r="AP123" s="1029" t="s">
        <v>179</v>
      </c>
      <c r="AQ123" s="1030"/>
      <c r="AR123" s="1030"/>
      <c r="AS123" s="1030"/>
      <c r="AT123" s="1031"/>
      <c r="AU123" s="1064"/>
      <c r="AV123" s="1065"/>
      <c r="AW123" s="1065"/>
      <c r="AX123" s="1065"/>
      <c r="AY123" s="1065"/>
      <c r="AZ123" s="247" t="s">
        <v>188</v>
      </c>
      <c r="BA123" s="247"/>
      <c r="BB123" s="247"/>
      <c r="BC123" s="247"/>
      <c r="BD123" s="247"/>
      <c r="BE123" s="247"/>
      <c r="BF123" s="247"/>
      <c r="BG123" s="247"/>
      <c r="BH123" s="247"/>
      <c r="BI123" s="247"/>
      <c r="BJ123" s="247"/>
      <c r="BK123" s="247"/>
      <c r="BL123" s="247"/>
      <c r="BM123" s="247"/>
      <c r="BN123" s="247"/>
      <c r="BO123" s="1044" t="s">
        <v>481</v>
      </c>
      <c r="BP123" s="1072"/>
      <c r="BQ123" s="1130">
        <v>20012160</v>
      </c>
      <c r="BR123" s="1131"/>
      <c r="BS123" s="1131"/>
      <c r="BT123" s="1131"/>
      <c r="BU123" s="1131"/>
      <c r="BV123" s="1131">
        <v>20040040</v>
      </c>
      <c r="BW123" s="1131"/>
      <c r="BX123" s="1131"/>
      <c r="BY123" s="1131"/>
      <c r="BZ123" s="1131"/>
      <c r="CA123" s="1131">
        <v>19951940</v>
      </c>
      <c r="CB123" s="1131"/>
      <c r="CC123" s="1131"/>
      <c r="CD123" s="1131"/>
      <c r="CE123" s="1131"/>
      <c r="CF123" s="1068"/>
      <c r="CG123" s="1069"/>
      <c r="CH123" s="1069"/>
      <c r="CI123" s="1069"/>
      <c r="CJ123" s="1070"/>
      <c r="CK123" s="1076"/>
      <c r="CL123" s="1077"/>
      <c r="CM123" s="1077"/>
      <c r="CN123" s="1077"/>
      <c r="CO123" s="1078"/>
      <c r="CP123" s="1086" t="s">
        <v>408</v>
      </c>
      <c r="CQ123" s="1087"/>
      <c r="CR123" s="1087"/>
      <c r="CS123" s="1087"/>
      <c r="CT123" s="1087"/>
      <c r="CU123" s="1087"/>
      <c r="CV123" s="1087"/>
      <c r="CW123" s="1087"/>
      <c r="CX123" s="1087"/>
      <c r="CY123" s="1087"/>
      <c r="CZ123" s="1087"/>
      <c r="DA123" s="1087"/>
      <c r="DB123" s="1087"/>
      <c r="DC123" s="1087"/>
      <c r="DD123" s="1087"/>
      <c r="DE123" s="1087"/>
      <c r="DF123" s="1088"/>
      <c r="DG123" s="1025">
        <v>154619</v>
      </c>
      <c r="DH123" s="1026"/>
      <c r="DI123" s="1026"/>
      <c r="DJ123" s="1026"/>
      <c r="DK123" s="1027"/>
      <c r="DL123" s="1028">
        <v>103427</v>
      </c>
      <c r="DM123" s="1026"/>
      <c r="DN123" s="1026"/>
      <c r="DO123" s="1026"/>
      <c r="DP123" s="1027"/>
      <c r="DQ123" s="1028">
        <v>62370</v>
      </c>
      <c r="DR123" s="1026"/>
      <c r="DS123" s="1026"/>
      <c r="DT123" s="1026"/>
      <c r="DU123" s="1027"/>
      <c r="DV123" s="1029">
        <v>0.7</v>
      </c>
      <c r="DW123" s="1030"/>
      <c r="DX123" s="1030"/>
      <c r="DY123" s="1030"/>
      <c r="DZ123" s="1031"/>
    </row>
    <row r="124" spans="1:130" s="226" customFormat="1" ht="26.25" customHeight="1" thickBot="1">
      <c r="A124" s="1124"/>
      <c r="B124" s="1016"/>
      <c r="C124" s="989" t="s">
        <v>468</v>
      </c>
      <c r="D124" s="990"/>
      <c r="E124" s="990"/>
      <c r="F124" s="990"/>
      <c r="G124" s="990"/>
      <c r="H124" s="990"/>
      <c r="I124" s="990"/>
      <c r="J124" s="990"/>
      <c r="K124" s="990"/>
      <c r="L124" s="990"/>
      <c r="M124" s="990"/>
      <c r="N124" s="990"/>
      <c r="O124" s="990"/>
      <c r="P124" s="990"/>
      <c r="Q124" s="990"/>
      <c r="R124" s="990"/>
      <c r="S124" s="990"/>
      <c r="T124" s="990"/>
      <c r="U124" s="990"/>
      <c r="V124" s="990"/>
      <c r="W124" s="990"/>
      <c r="X124" s="990"/>
      <c r="Y124" s="990"/>
      <c r="Z124" s="991"/>
      <c r="AA124" s="1025" t="s">
        <v>390</v>
      </c>
      <c r="AB124" s="1026"/>
      <c r="AC124" s="1026"/>
      <c r="AD124" s="1026"/>
      <c r="AE124" s="1027"/>
      <c r="AF124" s="1028" t="s">
        <v>390</v>
      </c>
      <c r="AG124" s="1026"/>
      <c r="AH124" s="1026"/>
      <c r="AI124" s="1026"/>
      <c r="AJ124" s="1027"/>
      <c r="AK124" s="1028" t="s">
        <v>482</v>
      </c>
      <c r="AL124" s="1026"/>
      <c r="AM124" s="1026"/>
      <c r="AN124" s="1026"/>
      <c r="AO124" s="1027"/>
      <c r="AP124" s="1029" t="s">
        <v>482</v>
      </c>
      <c r="AQ124" s="1030"/>
      <c r="AR124" s="1030"/>
      <c r="AS124" s="1030"/>
      <c r="AT124" s="1031"/>
      <c r="AU124" s="1126" t="s">
        <v>483</v>
      </c>
      <c r="AV124" s="1127"/>
      <c r="AW124" s="1127"/>
      <c r="AX124" s="1127"/>
      <c r="AY124" s="1127"/>
      <c r="AZ124" s="1127"/>
      <c r="BA124" s="1127"/>
      <c r="BB124" s="1127"/>
      <c r="BC124" s="1127"/>
      <c r="BD124" s="1127"/>
      <c r="BE124" s="1127"/>
      <c r="BF124" s="1127"/>
      <c r="BG124" s="1127"/>
      <c r="BH124" s="1127"/>
      <c r="BI124" s="1127"/>
      <c r="BJ124" s="1127"/>
      <c r="BK124" s="1127"/>
      <c r="BL124" s="1127"/>
      <c r="BM124" s="1127"/>
      <c r="BN124" s="1127"/>
      <c r="BO124" s="1127"/>
      <c r="BP124" s="1128"/>
      <c r="BQ124" s="1129">
        <v>36.9</v>
      </c>
      <c r="BR124" s="1094"/>
      <c r="BS124" s="1094"/>
      <c r="BT124" s="1094"/>
      <c r="BU124" s="1094"/>
      <c r="BV124" s="1094">
        <v>24.9</v>
      </c>
      <c r="BW124" s="1094"/>
      <c r="BX124" s="1094"/>
      <c r="BY124" s="1094"/>
      <c r="BZ124" s="1094"/>
      <c r="CA124" s="1094">
        <v>19.899999999999999</v>
      </c>
      <c r="CB124" s="1094"/>
      <c r="CC124" s="1094"/>
      <c r="CD124" s="1094"/>
      <c r="CE124" s="1094"/>
      <c r="CF124" s="1095"/>
      <c r="CG124" s="1096"/>
      <c r="CH124" s="1096"/>
      <c r="CI124" s="1096"/>
      <c r="CJ124" s="1097"/>
      <c r="CK124" s="1079"/>
      <c r="CL124" s="1079"/>
      <c r="CM124" s="1079"/>
      <c r="CN124" s="1079"/>
      <c r="CO124" s="1080"/>
      <c r="CP124" s="1086" t="s">
        <v>484</v>
      </c>
      <c r="CQ124" s="1087"/>
      <c r="CR124" s="1087"/>
      <c r="CS124" s="1087"/>
      <c r="CT124" s="1087"/>
      <c r="CU124" s="1087"/>
      <c r="CV124" s="1087"/>
      <c r="CW124" s="1087"/>
      <c r="CX124" s="1087"/>
      <c r="CY124" s="1087"/>
      <c r="CZ124" s="1087"/>
      <c r="DA124" s="1087"/>
      <c r="DB124" s="1087"/>
      <c r="DC124" s="1087"/>
      <c r="DD124" s="1087"/>
      <c r="DE124" s="1087"/>
      <c r="DF124" s="1088"/>
      <c r="DG124" s="1071" t="s">
        <v>179</v>
      </c>
      <c r="DH124" s="1053"/>
      <c r="DI124" s="1053"/>
      <c r="DJ124" s="1053"/>
      <c r="DK124" s="1054"/>
      <c r="DL124" s="1052" t="s">
        <v>179</v>
      </c>
      <c r="DM124" s="1053"/>
      <c r="DN124" s="1053"/>
      <c r="DO124" s="1053"/>
      <c r="DP124" s="1054"/>
      <c r="DQ124" s="1052" t="s">
        <v>390</v>
      </c>
      <c r="DR124" s="1053"/>
      <c r="DS124" s="1053"/>
      <c r="DT124" s="1053"/>
      <c r="DU124" s="1054"/>
      <c r="DV124" s="1055" t="s">
        <v>390</v>
      </c>
      <c r="DW124" s="1056"/>
      <c r="DX124" s="1056"/>
      <c r="DY124" s="1056"/>
      <c r="DZ124" s="1057"/>
    </row>
    <row r="125" spans="1:130" s="226" customFormat="1" ht="26.25" customHeight="1">
      <c r="A125" s="1124"/>
      <c r="B125" s="1016"/>
      <c r="C125" s="989" t="s">
        <v>470</v>
      </c>
      <c r="D125" s="990"/>
      <c r="E125" s="990"/>
      <c r="F125" s="990"/>
      <c r="G125" s="990"/>
      <c r="H125" s="990"/>
      <c r="I125" s="990"/>
      <c r="J125" s="990"/>
      <c r="K125" s="990"/>
      <c r="L125" s="990"/>
      <c r="M125" s="990"/>
      <c r="N125" s="990"/>
      <c r="O125" s="990"/>
      <c r="P125" s="990"/>
      <c r="Q125" s="990"/>
      <c r="R125" s="990"/>
      <c r="S125" s="990"/>
      <c r="T125" s="990"/>
      <c r="U125" s="990"/>
      <c r="V125" s="990"/>
      <c r="W125" s="990"/>
      <c r="X125" s="990"/>
      <c r="Y125" s="990"/>
      <c r="Z125" s="991"/>
      <c r="AA125" s="1025" t="s">
        <v>179</v>
      </c>
      <c r="AB125" s="1026"/>
      <c r="AC125" s="1026"/>
      <c r="AD125" s="1026"/>
      <c r="AE125" s="1027"/>
      <c r="AF125" s="1028" t="s">
        <v>179</v>
      </c>
      <c r="AG125" s="1026"/>
      <c r="AH125" s="1026"/>
      <c r="AI125" s="1026"/>
      <c r="AJ125" s="1027"/>
      <c r="AK125" s="1028" t="s">
        <v>482</v>
      </c>
      <c r="AL125" s="1026"/>
      <c r="AM125" s="1026"/>
      <c r="AN125" s="1026"/>
      <c r="AO125" s="1027"/>
      <c r="AP125" s="1029" t="s">
        <v>390</v>
      </c>
      <c r="AQ125" s="1030"/>
      <c r="AR125" s="1030"/>
      <c r="AS125" s="1030"/>
      <c r="AT125" s="103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9" t="s">
        <v>485</v>
      </c>
      <c r="CL125" s="1074"/>
      <c r="CM125" s="1074"/>
      <c r="CN125" s="1074"/>
      <c r="CO125" s="1075"/>
      <c r="CP125" s="996" t="s">
        <v>486</v>
      </c>
      <c r="CQ125" s="964"/>
      <c r="CR125" s="964"/>
      <c r="CS125" s="964"/>
      <c r="CT125" s="964"/>
      <c r="CU125" s="964"/>
      <c r="CV125" s="964"/>
      <c r="CW125" s="964"/>
      <c r="CX125" s="964"/>
      <c r="CY125" s="964"/>
      <c r="CZ125" s="964"/>
      <c r="DA125" s="964"/>
      <c r="DB125" s="964"/>
      <c r="DC125" s="964"/>
      <c r="DD125" s="964"/>
      <c r="DE125" s="964"/>
      <c r="DF125" s="965"/>
      <c r="DG125" s="997" t="s">
        <v>179</v>
      </c>
      <c r="DH125" s="998"/>
      <c r="DI125" s="998"/>
      <c r="DJ125" s="998"/>
      <c r="DK125" s="998"/>
      <c r="DL125" s="998" t="s">
        <v>179</v>
      </c>
      <c r="DM125" s="998"/>
      <c r="DN125" s="998"/>
      <c r="DO125" s="998"/>
      <c r="DP125" s="998"/>
      <c r="DQ125" s="998" t="s">
        <v>482</v>
      </c>
      <c r="DR125" s="998"/>
      <c r="DS125" s="998"/>
      <c r="DT125" s="998"/>
      <c r="DU125" s="998"/>
      <c r="DV125" s="999" t="s">
        <v>179</v>
      </c>
      <c r="DW125" s="999"/>
      <c r="DX125" s="999"/>
      <c r="DY125" s="999"/>
      <c r="DZ125" s="1000"/>
    </row>
    <row r="126" spans="1:130" s="226" customFormat="1" ht="26.25" customHeight="1" thickBot="1">
      <c r="A126" s="1124"/>
      <c r="B126" s="1016"/>
      <c r="C126" s="989" t="s">
        <v>472</v>
      </c>
      <c r="D126" s="990"/>
      <c r="E126" s="990"/>
      <c r="F126" s="990"/>
      <c r="G126" s="990"/>
      <c r="H126" s="990"/>
      <c r="I126" s="990"/>
      <c r="J126" s="990"/>
      <c r="K126" s="990"/>
      <c r="L126" s="990"/>
      <c r="M126" s="990"/>
      <c r="N126" s="990"/>
      <c r="O126" s="990"/>
      <c r="P126" s="990"/>
      <c r="Q126" s="990"/>
      <c r="R126" s="990"/>
      <c r="S126" s="990"/>
      <c r="T126" s="990"/>
      <c r="U126" s="990"/>
      <c r="V126" s="990"/>
      <c r="W126" s="990"/>
      <c r="X126" s="990"/>
      <c r="Y126" s="990"/>
      <c r="Z126" s="991"/>
      <c r="AA126" s="1025" t="s">
        <v>390</v>
      </c>
      <c r="AB126" s="1026"/>
      <c r="AC126" s="1026"/>
      <c r="AD126" s="1026"/>
      <c r="AE126" s="1027"/>
      <c r="AF126" s="1028" t="s">
        <v>179</v>
      </c>
      <c r="AG126" s="1026"/>
      <c r="AH126" s="1026"/>
      <c r="AI126" s="1026"/>
      <c r="AJ126" s="1027"/>
      <c r="AK126" s="1028" t="s">
        <v>179</v>
      </c>
      <c r="AL126" s="1026"/>
      <c r="AM126" s="1026"/>
      <c r="AN126" s="1026"/>
      <c r="AO126" s="1027"/>
      <c r="AP126" s="1029" t="s">
        <v>390</v>
      </c>
      <c r="AQ126" s="1030"/>
      <c r="AR126" s="1030"/>
      <c r="AS126" s="1030"/>
      <c r="AT126" s="103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90"/>
      <c r="CL126" s="1077"/>
      <c r="CM126" s="1077"/>
      <c r="CN126" s="1077"/>
      <c r="CO126" s="1078"/>
      <c r="CP126" s="989" t="s">
        <v>487</v>
      </c>
      <c r="CQ126" s="990"/>
      <c r="CR126" s="990"/>
      <c r="CS126" s="990"/>
      <c r="CT126" s="990"/>
      <c r="CU126" s="990"/>
      <c r="CV126" s="990"/>
      <c r="CW126" s="990"/>
      <c r="CX126" s="990"/>
      <c r="CY126" s="990"/>
      <c r="CZ126" s="990"/>
      <c r="DA126" s="990"/>
      <c r="DB126" s="990"/>
      <c r="DC126" s="990"/>
      <c r="DD126" s="990"/>
      <c r="DE126" s="990"/>
      <c r="DF126" s="991"/>
      <c r="DG126" s="992" t="s">
        <v>179</v>
      </c>
      <c r="DH126" s="993"/>
      <c r="DI126" s="993"/>
      <c r="DJ126" s="993"/>
      <c r="DK126" s="993"/>
      <c r="DL126" s="993" t="s">
        <v>179</v>
      </c>
      <c r="DM126" s="993"/>
      <c r="DN126" s="993"/>
      <c r="DO126" s="993"/>
      <c r="DP126" s="993"/>
      <c r="DQ126" s="993" t="s">
        <v>390</v>
      </c>
      <c r="DR126" s="993"/>
      <c r="DS126" s="993"/>
      <c r="DT126" s="993"/>
      <c r="DU126" s="993"/>
      <c r="DV126" s="994" t="s">
        <v>482</v>
      </c>
      <c r="DW126" s="994"/>
      <c r="DX126" s="994"/>
      <c r="DY126" s="994"/>
      <c r="DZ126" s="995"/>
    </row>
    <row r="127" spans="1:130" s="226" customFormat="1" ht="26.25" customHeight="1">
      <c r="A127" s="1125"/>
      <c r="B127" s="1018"/>
      <c r="C127" s="1040" t="s">
        <v>488</v>
      </c>
      <c r="D127" s="1032"/>
      <c r="E127" s="1032"/>
      <c r="F127" s="1032"/>
      <c r="G127" s="1032"/>
      <c r="H127" s="1032"/>
      <c r="I127" s="1032"/>
      <c r="J127" s="1032"/>
      <c r="K127" s="1032"/>
      <c r="L127" s="1032"/>
      <c r="M127" s="1032"/>
      <c r="N127" s="1032"/>
      <c r="O127" s="1032"/>
      <c r="P127" s="1032"/>
      <c r="Q127" s="1032"/>
      <c r="R127" s="1032"/>
      <c r="S127" s="1032"/>
      <c r="T127" s="1032"/>
      <c r="U127" s="1032"/>
      <c r="V127" s="1032"/>
      <c r="W127" s="1032"/>
      <c r="X127" s="1032"/>
      <c r="Y127" s="1032"/>
      <c r="Z127" s="1033"/>
      <c r="AA127" s="1025" t="s">
        <v>179</v>
      </c>
      <c r="AB127" s="1026"/>
      <c r="AC127" s="1026"/>
      <c r="AD127" s="1026"/>
      <c r="AE127" s="1027"/>
      <c r="AF127" s="1028" t="s">
        <v>482</v>
      </c>
      <c r="AG127" s="1026"/>
      <c r="AH127" s="1026"/>
      <c r="AI127" s="1026"/>
      <c r="AJ127" s="1027"/>
      <c r="AK127" s="1028" t="s">
        <v>482</v>
      </c>
      <c r="AL127" s="1026"/>
      <c r="AM127" s="1026"/>
      <c r="AN127" s="1026"/>
      <c r="AO127" s="1027"/>
      <c r="AP127" s="1029" t="s">
        <v>482</v>
      </c>
      <c r="AQ127" s="1030"/>
      <c r="AR127" s="1030"/>
      <c r="AS127" s="1030"/>
      <c r="AT127" s="1031"/>
      <c r="AU127" s="228"/>
      <c r="AV127" s="228"/>
      <c r="AW127" s="228"/>
      <c r="AX127" s="1098" t="s">
        <v>489</v>
      </c>
      <c r="AY127" s="1099"/>
      <c r="AZ127" s="1099"/>
      <c r="BA127" s="1099"/>
      <c r="BB127" s="1099"/>
      <c r="BC127" s="1099"/>
      <c r="BD127" s="1099"/>
      <c r="BE127" s="1100"/>
      <c r="BF127" s="1101" t="s">
        <v>490</v>
      </c>
      <c r="BG127" s="1099"/>
      <c r="BH127" s="1099"/>
      <c r="BI127" s="1099"/>
      <c r="BJ127" s="1099"/>
      <c r="BK127" s="1099"/>
      <c r="BL127" s="1100"/>
      <c r="BM127" s="1101" t="s">
        <v>491</v>
      </c>
      <c r="BN127" s="1099"/>
      <c r="BO127" s="1099"/>
      <c r="BP127" s="1099"/>
      <c r="BQ127" s="1099"/>
      <c r="BR127" s="1099"/>
      <c r="BS127" s="1100"/>
      <c r="BT127" s="1101" t="s">
        <v>492</v>
      </c>
      <c r="BU127" s="1099"/>
      <c r="BV127" s="1099"/>
      <c r="BW127" s="1099"/>
      <c r="BX127" s="1099"/>
      <c r="BY127" s="1099"/>
      <c r="BZ127" s="1122"/>
      <c r="CA127" s="228"/>
      <c r="CB127" s="228"/>
      <c r="CC127" s="228"/>
      <c r="CD127" s="251"/>
      <c r="CE127" s="251"/>
      <c r="CF127" s="251"/>
      <c r="CG127" s="228"/>
      <c r="CH127" s="228"/>
      <c r="CI127" s="228"/>
      <c r="CJ127" s="250"/>
      <c r="CK127" s="1090"/>
      <c r="CL127" s="1077"/>
      <c r="CM127" s="1077"/>
      <c r="CN127" s="1077"/>
      <c r="CO127" s="1078"/>
      <c r="CP127" s="989" t="s">
        <v>493</v>
      </c>
      <c r="CQ127" s="990"/>
      <c r="CR127" s="990"/>
      <c r="CS127" s="990"/>
      <c r="CT127" s="990"/>
      <c r="CU127" s="990"/>
      <c r="CV127" s="990"/>
      <c r="CW127" s="990"/>
      <c r="CX127" s="990"/>
      <c r="CY127" s="990"/>
      <c r="CZ127" s="990"/>
      <c r="DA127" s="990"/>
      <c r="DB127" s="990"/>
      <c r="DC127" s="990"/>
      <c r="DD127" s="990"/>
      <c r="DE127" s="990"/>
      <c r="DF127" s="991"/>
      <c r="DG127" s="992" t="s">
        <v>390</v>
      </c>
      <c r="DH127" s="993"/>
      <c r="DI127" s="993"/>
      <c r="DJ127" s="993"/>
      <c r="DK127" s="993"/>
      <c r="DL127" s="993" t="s">
        <v>179</v>
      </c>
      <c r="DM127" s="993"/>
      <c r="DN127" s="993"/>
      <c r="DO127" s="993"/>
      <c r="DP127" s="993"/>
      <c r="DQ127" s="993" t="s">
        <v>482</v>
      </c>
      <c r="DR127" s="993"/>
      <c r="DS127" s="993"/>
      <c r="DT127" s="993"/>
      <c r="DU127" s="993"/>
      <c r="DV127" s="994" t="s">
        <v>390</v>
      </c>
      <c r="DW127" s="994"/>
      <c r="DX127" s="994"/>
      <c r="DY127" s="994"/>
      <c r="DZ127" s="995"/>
    </row>
    <row r="128" spans="1:130" s="226" customFormat="1" ht="26.25" customHeight="1" thickBot="1">
      <c r="A128" s="1108" t="s">
        <v>494</v>
      </c>
      <c r="B128" s="1109"/>
      <c r="C128" s="1109"/>
      <c r="D128" s="1109"/>
      <c r="E128" s="1109"/>
      <c r="F128" s="1109"/>
      <c r="G128" s="1109"/>
      <c r="H128" s="1109"/>
      <c r="I128" s="1109"/>
      <c r="J128" s="1109"/>
      <c r="K128" s="1109"/>
      <c r="L128" s="1109"/>
      <c r="M128" s="1109"/>
      <c r="N128" s="1109"/>
      <c r="O128" s="1109"/>
      <c r="P128" s="1109"/>
      <c r="Q128" s="1109"/>
      <c r="R128" s="1109"/>
      <c r="S128" s="1109"/>
      <c r="T128" s="1109"/>
      <c r="U128" s="1109"/>
      <c r="V128" s="1109"/>
      <c r="W128" s="1110" t="s">
        <v>495</v>
      </c>
      <c r="X128" s="1110"/>
      <c r="Y128" s="1110"/>
      <c r="Z128" s="1111"/>
      <c r="AA128" s="1112">
        <v>52884</v>
      </c>
      <c r="AB128" s="1113"/>
      <c r="AC128" s="1113"/>
      <c r="AD128" s="1113"/>
      <c r="AE128" s="1114"/>
      <c r="AF128" s="1115">
        <v>42755</v>
      </c>
      <c r="AG128" s="1113"/>
      <c r="AH128" s="1113"/>
      <c r="AI128" s="1113"/>
      <c r="AJ128" s="1114"/>
      <c r="AK128" s="1115">
        <v>27675</v>
      </c>
      <c r="AL128" s="1113"/>
      <c r="AM128" s="1113"/>
      <c r="AN128" s="1113"/>
      <c r="AO128" s="1114"/>
      <c r="AP128" s="1116"/>
      <c r="AQ128" s="1117"/>
      <c r="AR128" s="1117"/>
      <c r="AS128" s="1117"/>
      <c r="AT128" s="1118"/>
      <c r="AU128" s="228"/>
      <c r="AV128" s="228"/>
      <c r="AW128" s="228"/>
      <c r="AX128" s="963" t="s">
        <v>496</v>
      </c>
      <c r="AY128" s="964"/>
      <c r="AZ128" s="964"/>
      <c r="BA128" s="964"/>
      <c r="BB128" s="964"/>
      <c r="BC128" s="964"/>
      <c r="BD128" s="964"/>
      <c r="BE128" s="965"/>
      <c r="BF128" s="1119" t="s">
        <v>179</v>
      </c>
      <c r="BG128" s="1120"/>
      <c r="BH128" s="1120"/>
      <c r="BI128" s="1120"/>
      <c r="BJ128" s="1120"/>
      <c r="BK128" s="1120"/>
      <c r="BL128" s="1121"/>
      <c r="BM128" s="1119">
        <v>13.33</v>
      </c>
      <c r="BN128" s="1120"/>
      <c r="BO128" s="1120"/>
      <c r="BP128" s="1120"/>
      <c r="BQ128" s="1120"/>
      <c r="BR128" s="1120"/>
      <c r="BS128" s="1121"/>
      <c r="BT128" s="1119">
        <v>20</v>
      </c>
      <c r="BU128" s="1120"/>
      <c r="BV128" s="1120"/>
      <c r="BW128" s="1120"/>
      <c r="BX128" s="1120"/>
      <c r="BY128" s="1120"/>
      <c r="BZ128" s="1143"/>
      <c r="CA128" s="251"/>
      <c r="CB128" s="251"/>
      <c r="CC128" s="251"/>
      <c r="CD128" s="251"/>
      <c r="CE128" s="251"/>
      <c r="CF128" s="251"/>
      <c r="CG128" s="228"/>
      <c r="CH128" s="228"/>
      <c r="CI128" s="228"/>
      <c r="CJ128" s="250"/>
      <c r="CK128" s="1091"/>
      <c r="CL128" s="1092"/>
      <c r="CM128" s="1092"/>
      <c r="CN128" s="1092"/>
      <c r="CO128" s="1093"/>
      <c r="CP128" s="1102" t="s">
        <v>497</v>
      </c>
      <c r="CQ128" s="791"/>
      <c r="CR128" s="791"/>
      <c r="CS128" s="791"/>
      <c r="CT128" s="791"/>
      <c r="CU128" s="791"/>
      <c r="CV128" s="791"/>
      <c r="CW128" s="791"/>
      <c r="CX128" s="791"/>
      <c r="CY128" s="791"/>
      <c r="CZ128" s="791"/>
      <c r="DA128" s="791"/>
      <c r="DB128" s="791"/>
      <c r="DC128" s="791"/>
      <c r="DD128" s="791"/>
      <c r="DE128" s="791"/>
      <c r="DF128" s="1103"/>
      <c r="DG128" s="1104" t="s">
        <v>390</v>
      </c>
      <c r="DH128" s="1105"/>
      <c r="DI128" s="1105"/>
      <c r="DJ128" s="1105"/>
      <c r="DK128" s="1105"/>
      <c r="DL128" s="1105" t="s">
        <v>179</v>
      </c>
      <c r="DM128" s="1105"/>
      <c r="DN128" s="1105"/>
      <c r="DO128" s="1105"/>
      <c r="DP128" s="1105"/>
      <c r="DQ128" s="1105" t="s">
        <v>179</v>
      </c>
      <c r="DR128" s="1105"/>
      <c r="DS128" s="1105"/>
      <c r="DT128" s="1105"/>
      <c r="DU128" s="1105"/>
      <c r="DV128" s="1106" t="s">
        <v>179</v>
      </c>
      <c r="DW128" s="1106"/>
      <c r="DX128" s="1106"/>
      <c r="DY128" s="1106"/>
      <c r="DZ128" s="1107"/>
    </row>
    <row r="129" spans="1:131" s="226" customFormat="1" ht="26.25" customHeight="1">
      <c r="A129" s="1001" t="s">
        <v>108</v>
      </c>
      <c r="B129" s="1002"/>
      <c r="C129" s="1002"/>
      <c r="D129" s="1002"/>
      <c r="E129" s="1002"/>
      <c r="F129" s="1002"/>
      <c r="G129" s="1002"/>
      <c r="H129" s="1002"/>
      <c r="I129" s="1002"/>
      <c r="J129" s="1002"/>
      <c r="K129" s="1002"/>
      <c r="L129" s="1002"/>
      <c r="M129" s="1002"/>
      <c r="N129" s="1002"/>
      <c r="O129" s="1002"/>
      <c r="P129" s="1002"/>
      <c r="Q129" s="1002"/>
      <c r="R129" s="1002"/>
      <c r="S129" s="1002"/>
      <c r="T129" s="1002"/>
      <c r="U129" s="1002"/>
      <c r="V129" s="1002"/>
      <c r="W129" s="1137" t="s">
        <v>498</v>
      </c>
      <c r="X129" s="1138"/>
      <c r="Y129" s="1138"/>
      <c r="Z129" s="1139"/>
      <c r="AA129" s="1025">
        <v>9447077</v>
      </c>
      <c r="AB129" s="1026"/>
      <c r="AC129" s="1026"/>
      <c r="AD129" s="1026"/>
      <c r="AE129" s="1027"/>
      <c r="AF129" s="1028">
        <v>9625571</v>
      </c>
      <c r="AG129" s="1026"/>
      <c r="AH129" s="1026"/>
      <c r="AI129" s="1026"/>
      <c r="AJ129" s="1027"/>
      <c r="AK129" s="1028">
        <v>10010881</v>
      </c>
      <c r="AL129" s="1026"/>
      <c r="AM129" s="1026"/>
      <c r="AN129" s="1026"/>
      <c r="AO129" s="1027"/>
      <c r="AP129" s="1140"/>
      <c r="AQ129" s="1141"/>
      <c r="AR129" s="1141"/>
      <c r="AS129" s="1141"/>
      <c r="AT129" s="1142"/>
      <c r="AU129" s="229"/>
      <c r="AV129" s="229"/>
      <c r="AW129" s="229"/>
      <c r="AX129" s="1132" t="s">
        <v>499</v>
      </c>
      <c r="AY129" s="990"/>
      <c r="AZ129" s="990"/>
      <c r="BA129" s="990"/>
      <c r="BB129" s="990"/>
      <c r="BC129" s="990"/>
      <c r="BD129" s="990"/>
      <c r="BE129" s="991"/>
      <c r="BF129" s="1133" t="s">
        <v>179</v>
      </c>
      <c r="BG129" s="1134"/>
      <c r="BH129" s="1134"/>
      <c r="BI129" s="1134"/>
      <c r="BJ129" s="1134"/>
      <c r="BK129" s="1134"/>
      <c r="BL129" s="1135"/>
      <c r="BM129" s="1133">
        <v>18.329999999999998</v>
      </c>
      <c r="BN129" s="1134"/>
      <c r="BO129" s="1134"/>
      <c r="BP129" s="1134"/>
      <c r="BQ129" s="1134"/>
      <c r="BR129" s="1134"/>
      <c r="BS129" s="1135"/>
      <c r="BT129" s="1133">
        <v>30</v>
      </c>
      <c r="BU129" s="1134"/>
      <c r="BV129" s="1134"/>
      <c r="BW129" s="1134"/>
      <c r="BX129" s="1134"/>
      <c r="BY129" s="1134"/>
      <c r="BZ129" s="1136"/>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1001" t="s">
        <v>500</v>
      </c>
      <c r="B130" s="1002"/>
      <c r="C130" s="1002"/>
      <c r="D130" s="1002"/>
      <c r="E130" s="1002"/>
      <c r="F130" s="1002"/>
      <c r="G130" s="1002"/>
      <c r="H130" s="1002"/>
      <c r="I130" s="1002"/>
      <c r="J130" s="1002"/>
      <c r="K130" s="1002"/>
      <c r="L130" s="1002"/>
      <c r="M130" s="1002"/>
      <c r="N130" s="1002"/>
      <c r="O130" s="1002"/>
      <c r="P130" s="1002"/>
      <c r="Q130" s="1002"/>
      <c r="R130" s="1002"/>
      <c r="S130" s="1002"/>
      <c r="T130" s="1002"/>
      <c r="U130" s="1002"/>
      <c r="V130" s="1002"/>
      <c r="W130" s="1137" t="s">
        <v>501</v>
      </c>
      <c r="X130" s="1138"/>
      <c r="Y130" s="1138"/>
      <c r="Z130" s="1139"/>
      <c r="AA130" s="1025">
        <v>1535896</v>
      </c>
      <c r="AB130" s="1026"/>
      <c r="AC130" s="1026"/>
      <c r="AD130" s="1026"/>
      <c r="AE130" s="1027"/>
      <c r="AF130" s="1028">
        <v>1537670</v>
      </c>
      <c r="AG130" s="1026"/>
      <c r="AH130" s="1026"/>
      <c r="AI130" s="1026"/>
      <c r="AJ130" s="1027"/>
      <c r="AK130" s="1028">
        <v>1571436</v>
      </c>
      <c r="AL130" s="1026"/>
      <c r="AM130" s="1026"/>
      <c r="AN130" s="1026"/>
      <c r="AO130" s="1027"/>
      <c r="AP130" s="1140"/>
      <c r="AQ130" s="1141"/>
      <c r="AR130" s="1141"/>
      <c r="AS130" s="1141"/>
      <c r="AT130" s="1142"/>
      <c r="AU130" s="229"/>
      <c r="AV130" s="229"/>
      <c r="AW130" s="229"/>
      <c r="AX130" s="1132" t="s">
        <v>502</v>
      </c>
      <c r="AY130" s="990"/>
      <c r="AZ130" s="990"/>
      <c r="BA130" s="990"/>
      <c r="BB130" s="990"/>
      <c r="BC130" s="990"/>
      <c r="BD130" s="990"/>
      <c r="BE130" s="991"/>
      <c r="BF130" s="1168">
        <v>4.5999999999999996</v>
      </c>
      <c r="BG130" s="1169"/>
      <c r="BH130" s="1169"/>
      <c r="BI130" s="1169"/>
      <c r="BJ130" s="1169"/>
      <c r="BK130" s="1169"/>
      <c r="BL130" s="1170"/>
      <c r="BM130" s="1168">
        <v>25</v>
      </c>
      <c r="BN130" s="1169"/>
      <c r="BO130" s="1169"/>
      <c r="BP130" s="1169"/>
      <c r="BQ130" s="1169"/>
      <c r="BR130" s="1169"/>
      <c r="BS130" s="1170"/>
      <c r="BT130" s="1168">
        <v>35</v>
      </c>
      <c r="BU130" s="1169"/>
      <c r="BV130" s="1169"/>
      <c r="BW130" s="1169"/>
      <c r="BX130" s="1169"/>
      <c r="BY130" s="1169"/>
      <c r="BZ130" s="117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72"/>
      <c r="B131" s="1173"/>
      <c r="C131" s="1173"/>
      <c r="D131" s="1173"/>
      <c r="E131" s="1173"/>
      <c r="F131" s="1173"/>
      <c r="G131" s="1173"/>
      <c r="H131" s="1173"/>
      <c r="I131" s="1173"/>
      <c r="J131" s="1173"/>
      <c r="K131" s="1173"/>
      <c r="L131" s="1173"/>
      <c r="M131" s="1173"/>
      <c r="N131" s="1173"/>
      <c r="O131" s="1173"/>
      <c r="P131" s="1173"/>
      <c r="Q131" s="1173"/>
      <c r="R131" s="1173"/>
      <c r="S131" s="1173"/>
      <c r="T131" s="1173"/>
      <c r="U131" s="1173"/>
      <c r="V131" s="1173"/>
      <c r="W131" s="1174" t="s">
        <v>503</v>
      </c>
      <c r="X131" s="1175"/>
      <c r="Y131" s="1175"/>
      <c r="Z131" s="1176"/>
      <c r="AA131" s="1071">
        <v>7911181</v>
      </c>
      <c r="AB131" s="1053"/>
      <c r="AC131" s="1053"/>
      <c r="AD131" s="1053"/>
      <c r="AE131" s="1054"/>
      <c r="AF131" s="1052">
        <v>8087901</v>
      </c>
      <c r="AG131" s="1053"/>
      <c r="AH131" s="1053"/>
      <c r="AI131" s="1053"/>
      <c r="AJ131" s="1054"/>
      <c r="AK131" s="1052">
        <v>8439445</v>
      </c>
      <c r="AL131" s="1053"/>
      <c r="AM131" s="1053"/>
      <c r="AN131" s="1053"/>
      <c r="AO131" s="1054"/>
      <c r="AP131" s="1177"/>
      <c r="AQ131" s="1178"/>
      <c r="AR131" s="1178"/>
      <c r="AS131" s="1178"/>
      <c r="AT131" s="1179"/>
      <c r="AU131" s="229"/>
      <c r="AV131" s="229"/>
      <c r="AW131" s="229"/>
      <c r="AX131" s="1150" t="s">
        <v>504</v>
      </c>
      <c r="AY131" s="791"/>
      <c r="AZ131" s="791"/>
      <c r="BA131" s="791"/>
      <c r="BB131" s="791"/>
      <c r="BC131" s="791"/>
      <c r="BD131" s="791"/>
      <c r="BE131" s="1103"/>
      <c r="BF131" s="1151">
        <v>19.899999999999999</v>
      </c>
      <c r="BG131" s="1152"/>
      <c r="BH131" s="1152"/>
      <c r="BI131" s="1152"/>
      <c r="BJ131" s="1152"/>
      <c r="BK131" s="1152"/>
      <c r="BL131" s="1153"/>
      <c r="BM131" s="1151">
        <v>350</v>
      </c>
      <c r="BN131" s="1152"/>
      <c r="BO131" s="1152"/>
      <c r="BP131" s="1152"/>
      <c r="BQ131" s="1152"/>
      <c r="BR131" s="1152"/>
      <c r="BS131" s="1153"/>
      <c r="BT131" s="1154"/>
      <c r="BU131" s="1155"/>
      <c r="BV131" s="1155"/>
      <c r="BW131" s="1155"/>
      <c r="BX131" s="1155"/>
      <c r="BY131" s="1155"/>
      <c r="BZ131" s="115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57" t="s">
        <v>505</v>
      </c>
      <c r="B132" s="1158"/>
      <c r="C132" s="1158"/>
      <c r="D132" s="1158"/>
      <c r="E132" s="1158"/>
      <c r="F132" s="1158"/>
      <c r="G132" s="1158"/>
      <c r="H132" s="1158"/>
      <c r="I132" s="1158"/>
      <c r="J132" s="1158"/>
      <c r="K132" s="1158"/>
      <c r="L132" s="1158"/>
      <c r="M132" s="1158"/>
      <c r="N132" s="1158"/>
      <c r="O132" s="1158"/>
      <c r="P132" s="1158"/>
      <c r="Q132" s="1158"/>
      <c r="R132" s="1158"/>
      <c r="S132" s="1158"/>
      <c r="T132" s="1158"/>
      <c r="U132" s="1158"/>
      <c r="V132" s="1161" t="s">
        <v>506</v>
      </c>
      <c r="W132" s="1161"/>
      <c r="X132" s="1161"/>
      <c r="Y132" s="1161"/>
      <c r="Z132" s="1162"/>
      <c r="AA132" s="1163">
        <v>4.0428477110000003</v>
      </c>
      <c r="AB132" s="1164"/>
      <c r="AC132" s="1164"/>
      <c r="AD132" s="1164"/>
      <c r="AE132" s="1165"/>
      <c r="AF132" s="1166">
        <v>4.3006337490000002</v>
      </c>
      <c r="AG132" s="1164"/>
      <c r="AH132" s="1164"/>
      <c r="AI132" s="1164"/>
      <c r="AJ132" s="1165"/>
      <c r="AK132" s="1166">
        <v>5.548421727</v>
      </c>
      <c r="AL132" s="1164"/>
      <c r="AM132" s="1164"/>
      <c r="AN132" s="1164"/>
      <c r="AO132" s="1165"/>
      <c r="AP132" s="1068"/>
      <c r="AQ132" s="1069"/>
      <c r="AR132" s="1069"/>
      <c r="AS132" s="1069"/>
      <c r="AT132" s="1167"/>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59"/>
      <c r="B133" s="1160"/>
      <c r="C133" s="1160"/>
      <c r="D133" s="1160"/>
      <c r="E133" s="1160"/>
      <c r="F133" s="1160"/>
      <c r="G133" s="1160"/>
      <c r="H133" s="1160"/>
      <c r="I133" s="1160"/>
      <c r="J133" s="1160"/>
      <c r="K133" s="1160"/>
      <c r="L133" s="1160"/>
      <c r="M133" s="1160"/>
      <c r="N133" s="1160"/>
      <c r="O133" s="1160"/>
      <c r="P133" s="1160"/>
      <c r="Q133" s="1160"/>
      <c r="R133" s="1160"/>
      <c r="S133" s="1160"/>
      <c r="T133" s="1160"/>
      <c r="U133" s="1160"/>
      <c r="V133" s="1144" t="s">
        <v>507</v>
      </c>
      <c r="W133" s="1144"/>
      <c r="X133" s="1144"/>
      <c r="Y133" s="1144"/>
      <c r="Z133" s="1145"/>
      <c r="AA133" s="1146">
        <v>4.5</v>
      </c>
      <c r="AB133" s="1147"/>
      <c r="AC133" s="1147"/>
      <c r="AD133" s="1147"/>
      <c r="AE133" s="1148"/>
      <c r="AF133" s="1146">
        <v>4.3</v>
      </c>
      <c r="AG133" s="1147"/>
      <c r="AH133" s="1147"/>
      <c r="AI133" s="1147"/>
      <c r="AJ133" s="1148"/>
      <c r="AK133" s="1146">
        <v>4.5999999999999996</v>
      </c>
      <c r="AL133" s="1147"/>
      <c r="AM133" s="1147"/>
      <c r="AN133" s="1147"/>
      <c r="AO133" s="1148"/>
      <c r="AP133" s="1095"/>
      <c r="AQ133" s="1096"/>
      <c r="AR133" s="1096"/>
      <c r="AS133" s="1096"/>
      <c r="AT133" s="1149"/>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K3SQ+u42YvEKBYMN/0+NgVLWwg4/KInegXCRJSyT3u+FPt5jZVuOupSG0UidxLvIeiAUrrDwYTBsarAdw21qFg==" saltValue="4sV1n6bJI+pzLG56Shz1H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508</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sheetProtection algorithmName="SHA-512" hashValue="CzUDqgOyefzT4LNRDwOtQ+aFNdEWFEZra7i+AgzpZ6zqAzIcgx7lfn2WNmus6RFyBv7wv0Q8EdEqn/XPyx0Peg==" saltValue="aL0FjpUDxotTkfAho9TZ/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bx0THeXzm717aaZa6HY8PfTkjMGLzQCNmiVhLVR4OgjdNMuPn+HHvl/CmZcrdT52xczTToZBVEXSnvf5IjTg7w==" saltValue="UqvvZmfWaxDsO3LMj4wQr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509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510</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1" t="s">
        <v>511</v>
      </c>
      <c r="AP7" s="268"/>
      <c r="AQ7" s="269" t="s">
        <v>512</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2"/>
      <c r="AP8" s="274" t="s">
        <v>513</v>
      </c>
      <c r="AQ8" s="275" t="s">
        <v>514</v>
      </c>
      <c r="AR8" s="276" t="s">
        <v>515</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3" t="s">
        <v>516</v>
      </c>
      <c r="AL9" s="1184"/>
      <c r="AM9" s="1184"/>
      <c r="AN9" s="1185"/>
      <c r="AO9" s="277">
        <v>3305315</v>
      </c>
      <c r="AP9" s="277">
        <v>161930</v>
      </c>
      <c r="AQ9" s="278">
        <v>104625</v>
      </c>
      <c r="AR9" s="279">
        <v>54.8</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3" t="s">
        <v>517</v>
      </c>
      <c r="AL10" s="1184"/>
      <c r="AM10" s="1184"/>
      <c r="AN10" s="1185"/>
      <c r="AO10" s="280">
        <v>16</v>
      </c>
      <c r="AP10" s="280">
        <v>1</v>
      </c>
      <c r="AQ10" s="281">
        <v>9752</v>
      </c>
      <c r="AR10" s="282">
        <v>-100</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3" t="s">
        <v>518</v>
      </c>
      <c r="AL11" s="1184"/>
      <c r="AM11" s="1184"/>
      <c r="AN11" s="1185"/>
      <c r="AO11" s="280" t="s">
        <v>519</v>
      </c>
      <c r="AP11" s="280" t="s">
        <v>519</v>
      </c>
      <c r="AQ11" s="281">
        <v>1608</v>
      </c>
      <c r="AR11" s="282" t="s">
        <v>519</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3" t="s">
        <v>520</v>
      </c>
      <c r="AL12" s="1184"/>
      <c r="AM12" s="1184"/>
      <c r="AN12" s="1185"/>
      <c r="AO12" s="280" t="s">
        <v>519</v>
      </c>
      <c r="AP12" s="280" t="s">
        <v>519</v>
      </c>
      <c r="AQ12" s="281">
        <v>4</v>
      </c>
      <c r="AR12" s="282" t="s">
        <v>519</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3" t="s">
        <v>521</v>
      </c>
      <c r="AL13" s="1184"/>
      <c r="AM13" s="1184"/>
      <c r="AN13" s="1185"/>
      <c r="AO13" s="280">
        <v>118355</v>
      </c>
      <c r="AP13" s="280">
        <v>5798</v>
      </c>
      <c r="AQ13" s="281">
        <v>4175</v>
      </c>
      <c r="AR13" s="282">
        <v>38.9</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3" t="s">
        <v>522</v>
      </c>
      <c r="AL14" s="1184"/>
      <c r="AM14" s="1184"/>
      <c r="AN14" s="1185"/>
      <c r="AO14" s="280">
        <v>54302</v>
      </c>
      <c r="AP14" s="280">
        <v>2660</v>
      </c>
      <c r="AQ14" s="281">
        <v>2340</v>
      </c>
      <c r="AR14" s="282">
        <v>13.7</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6" t="s">
        <v>523</v>
      </c>
      <c r="AL15" s="1187"/>
      <c r="AM15" s="1187"/>
      <c r="AN15" s="1188"/>
      <c r="AO15" s="280">
        <v>-374443</v>
      </c>
      <c r="AP15" s="280">
        <v>-18344</v>
      </c>
      <c r="AQ15" s="281">
        <v>-8060</v>
      </c>
      <c r="AR15" s="282">
        <v>127.6</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6" t="s">
        <v>188</v>
      </c>
      <c r="AL16" s="1187"/>
      <c r="AM16" s="1187"/>
      <c r="AN16" s="1188"/>
      <c r="AO16" s="280">
        <v>3103545</v>
      </c>
      <c r="AP16" s="280">
        <v>152045</v>
      </c>
      <c r="AQ16" s="281">
        <v>114444</v>
      </c>
      <c r="AR16" s="282">
        <v>32.9</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524</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525</v>
      </c>
      <c r="AP20" s="289" t="s">
        <v>526</v>
      </c>
      <c r="AQ20" s="290" t="s">
        <v>527</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9" t="s">
        <v>528</v>
      </c>
      <c r="AL21" s="1190"/>
      <c r="AM21" s="1190"/>
      <c r="AN21" s="1191"/>
      <c r="AO21" s="293">
        <v>14.8</v>
      </c>
      <c r="AP21" s="294">
        <v>10.6</v>
      </c>
      <c r="AQ21" s="295">
        <v>4.2</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9" t="s">
        <v>529</v>
      </c>
      <c r="AL22" s="1190"/>
      <c r="AM22" s="1190"/>
      <c r="AN22" s="1191"/>
      <c r="AO22" s="298">
        <v>99.7</v>
      </c>
      <c r="AP22" s="299">
        <v>97.5</v>
      </c>
      <c r="AQ22" s="300">
        <v>2.2000000000000002</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80" t="s">
        <v>530</v>
      </c>
      <c r="B26" s="1180"/>
      <c r="C26" s="1180"/>
      <c r="D26" s="1180"/>
      <c r="E26" s="1180"/>
      <c r="F26" s="1180"/>
      <c r="G26" s="1180"/>
      <c r="H26" s="1180"/>
      <c r="I26" s="1180"/>
      <c r="J26" s="1180"/>
      <c r="K26" s="1180"/>
      <c r="L26" s="1180"/>
      <c r="M26" s="1180"/>
      <c r="N26" s="1180"/>
      <c r="O26" s="1180"/>
      <c r="P26" s="1180"/>
      <c r="Q26" s="1180"/>
      <c r="R26" s="1180"/>
      <c r="S26" s="1180"/>
      <c r="T26" s="1180"/>
      <c r="U26" s="1180"/>
      <c r="V26" s="1180"/>
      <c r="W26" s="1180"/>
      <c r="X26" s="1180"/>
      <c r="Y26" s="1180"/>
      <c r="Z26" s="1180"/>
      <c r="AA26" s="1180"/>
      <c r="AB26" s="1180"/>
      <c r="AC26" s="1180"/>
      <c r="AD26" s="1180"/>
      <c r="AE26" s="1180"/>
      <c r="AF26" s="1180"/>
      <c r="AG26" s="1180"/>
      <c r="AH26" s="1180"/>
      <c r="AI26" s="1180"/>
      <c r="AJ26" s="1180"/>
      <c r="AK26" s="1180"/>
      <c r="AL26" s="1180"/>
      <c r="AM26" s="1180"/>
      <c r="AN26" s="1180"/>
      <c r="AO26" s="1180"/>
      <c r="AP26" s="1180"/>
      <c r="AQ26" s="1180"/>
      <c r="AR26" s="1180"/>
      <c r="AS26" s="1180"/>
      <c r="AT26" s="263"/>
    </row>
    <row r="27" spans="1:46">
      <c r="A27" s="305"/>
      <c r="AO27" s="258"/>
      <c r="AP27" s="258"/>
      <c r="AQ27" s="258"/>
      <c r="AR27" s="258"/>
      <c r="AS27" s="258"/>
      <c r="AT27" s="258"/>
    </row>
    <row r="28" spans="1:46" ht="17.25">
      <c r="A28" s="259" t="s">
        <v>531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532</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1" t="s">
        <v>511</v>
      </c>
      <c r="AP30" s="268"/>
      <c r="AQ30" s="269" t="s">
        <v>512</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2"/>
      <c r="AP31" s="274" t="s">
        <v>513</v>
      </c>
      <c r="AQ31" s="275" t="s">
        <v>514</v>
      </c>
      <c r="AR31" s="276" t="s">
        <v>515</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7" t="s">
        <v>533</v>
      </c>
      <c r="AL32" s="1198"/>
      <c r="AM32" s="1198"/>
      <c r="AN32" s="1199"/>
      <c r="AO32" s="308">
        <v>1928079</v>
      </c>
      <c r="AP32" s="308">
        <v>94458</v>
      </c>
      <c r="AQ32" s="309">
        <v>72468</v>
      </c>
      <c r="AR32" s="310">
        <v>30.3</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7" t="s">
        <v>534</v>
      </c>
      <c r="AL33" s="1198"/>
      <c r="AM33" s="1198"/>
      <c r="AN33" s="1199"/>
      <c r="AO33" s="308" t="s">
        <v>519</v>
      </c>
      <c r="AP33" s="308" t="s">
        <v>519</v>
      </c>
      <c r="AQ33" s="309" t="s">
        <v>519</v>
      </c>
      <c r="AR33" s="310" t="s">
        <v>519</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7" t="s">
        <v>535</v>
      </c>
      <c r="AL34" s="1198"/>
      <c r="AM34" s="1198"/>
      <c r="AN34" s="1199"/>
      <c r="AO34" s="308" t="s">
        <v>519</v>
      </c>
      <c r="AP34" s="308" t="s">
        <v>519</v>
      </c>
      <c r="AQ34" s="309">
        <v>1</v>
      </c>
      <c r="AR34" s="310" t="s">
        <v>519</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7" t="s">
        <v>536</v>
      </c>
      <c r="AL35" s="1198"/>
      <c r="AM35" s="1198"/>
      <c r="AN35" s="1199"/>
      <c r="AO35" s="308">
        <v>139288</v>
      </c>
      <c r="AP35" s="308">
        <v>6824</v>
      </c>
      <c r="AQ35" s="309">
        <v>17710</v>
      </c>
      <c r="AR35" s="310">
        <v>-61.5</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7" t="s">
        <v>537</v>
      </c>
      <c r="AL36" s="1198"/>
      <c r="AM36" s="1198"/>
      <c r="AN36" s="1199"/>
      <c r="AO36" s="308" t="s">
        <v>519</v>
      </c>
      <c r="AP36" s="308" t="s">
        <v>519</v>
      </c>
      <c r="AQ36" s="309">
        <v>2475</v>
      </c>
      <c r="AR36" s="310" t="s">
        <v>519</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7" t="s">
        <v>538</v>
      </c>
      <c r="AL37" s="1198"/>
      <c r="AM37" s="1198"/>
      <c r="AN37" s="1199"/>
      <c r="AO37" s="308" t="s">
        <v>519</v>
      </c>
      <c r="AP37" s="308" t="s">
        <v>519</v>
      </c>
      <c r="AQ37" s="309">
        <v>637</v>
      </c>
      <c r="AR37" s="310" t="s">
        <v>519</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200" t="s">
        <v>539</v>
      </c>
      <c r="AL38" s="1201"/>
      <c r="AM38" s="1201"/>
      <c r="AN38" s="1202"/>
      <c r="AO38" s="311" t="s">
        <v>519</v>
      </c>
      <c r="AP38" s="311" t="s">
        <v>519</v>
      </c>
      <c r="AQ38" s="312">
        <v>2</v>
      </c>
      <c r="AR38" s="300" t="s">
        <v>519</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200" t="s">
        <v>540</v>
      </c>
      <c r="AL39" s="1201"/>
      <c r="AM39" s="1201"/>
      <c r="AN39" s="1202"/>
      <c r="AO39" s="308">
        <v>-27675</v>
      </c>
      <c r="AP39" s="308">
        <v>-1356</v>
      </c>
      <c r="AQ39" s="309">
        <v>-3769</v>
      </c>
      <c r="AR39" s="310">
        <v>-64</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7" t="s">
        <v>541</v>
      </c>
      <c r="AL40" s="1198"/>
      <c r="AM40" s="1198"/>
      <c r="AN40" s="1199"/>
      <c r="AO40" s="308">
        <v>-1571436</v>
      </c>
      <c r="AP40" s="308">
        <v>-76986</v>
      </c>
      <c r="AQ40" s="309">
        <v>-62733</v>
      </c>
      <c r="AR40" s="310">
        <v>22.7</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3" t="s">
        <v>298</v>
      </c>
      <c r="AL41" s="1204"/>
      <c r="AM41" s="1204"/>
      <c r="AN41" s="1205"/>
      <c r="AO41" s="308">
        <v>468256</v>
      </c>
      <c r="AP41" s="308">
        <v>22940</v>
      </c>
      <c r="AQ41" s="309">
        <v>26792</v>
      </c>
      <c r="AR41" s="310">
        <v>-14.4</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542</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543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544</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2" t="s">
        <v>511</v>
      </c>
      <c r="AN49" s="1194" t="s">
        <v>545</v>
      </c>
      <c r="AO49" s="1195"/>
      <c r="AP49" s="1195"/>
      <c r="AQ49" s="1195"/>
      <c r="AR49" s="1196"/>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3"/>
      <c r="AN50" s="324" t="s">
        <v>546</v>
      </c>
      <c r="AO50" s="325" t="s">
        <v>547</v>
      </c>
      <c r="AP50" s="326" t="s">
        <v>548</v>
      </c>
      <c r="AQ50" s="327" t="s">
        <v>549</v>
      </c>
      <c r="AR50" s="328" t="s">
        <v>550</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551</v>
      </c>
      <c r="AL51" s="321"/>
      <c r="AM51" s="329">
        <v>4260890</v>
      </c>
      <c r="AN51" s="330">
        <v>190040</v>
      </c>
      <c r="AO51" s="331">
        <v>25.4</v>
      </c>
      <c r="AP51" s="332">
        <v>88968</v>
      </c>
      <c r="AQ51" s="333">
        <v>6.8</v>
      </c>
      <c r="AR51" s="334">
        <v>18.600000000000001</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552</v>
      </c>
      <c r="AM52" s="337">
        <v>834266</v>
      </c>
      <c r="AN52" s="338">
        <v>37209</v>
      </c>
      <c r="AO52" s="339">
        <v>15.2</v>
      </c>
      <c r="AP52" s="340">
        <v>45482</v>
      </c>
      <c r="AQ52" s="341">
        <v>5.5</v>
      </c>
      <c r="AR52" s="342">
        <v>9.6999999999999993</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553</v>
      </c>
      <c r="AL53" s="321"/>
      <c r="AM53" s="329">
        <v>5677587</v>
      </c>
      <c r="AN53" s="330">
        <v>259416</v>
      </c>
      <c r="AO53" s="331">
        <v>36.5</v>
      </c>
      <c r="AP53" s="332">
        <v>85173</v>
      </c>
      <c r="AQ53" s="333">
        <v>-4.3</v>
      </c>
      <c r="AR53" s="334">
        <v>40.799999999999997</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552</v>
      </c>
      <c r="AM54" s="337">
        <v>1700462</v>
      </c>
      <c r="AN54" s="338">
        <v>77696</v>
      </c>
      <c r="AO54" s="339">
        <v>108.8</v>
      </c>
      <c r="AP54" s="340">
        <v>43913</v>
      </c>
      <c r="AQ54" s="341">
        <v>-3.4</v>
      </c>
      <c r="AR54" s="342">
        <v>112.2</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554</v>
      </c>
      <c r="AL55" s="321"/>
      <c r="AM55" s="329">
        <v>4538347</v>
      </c>
      <c r="AN55" s="330">
        <v>212211</v>
      </c>
      <c r="AO55" s="331">
        <v>-18.2</v>
      </c>
      <c r="AP55" s="332">
        <v>94081</v>
      </c>
      <c r="AQ55" s="333">
        <v>10.5</v>
      </c>
      <c r="AR55" s="334">
        <v>-28.7</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552</v>
      </c>
      <c r="AM56" s="337">
        <v>1475027</v>
      </c>
      <c r="AN56" s="338">
        <v>68972</v>
      </c>
      <c r="AO56" s="339">
        <v>-11.2</v>
      </c>
      <c r="AP56" s="340">
        <v>48949</v>
      </c>
      <c r="AQ56" s="341">
        <v>11.5</v>
      </c>
      <c r="AR56" s="342">
        <v>-22.7</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555</v>
      </c>
      <c r="AL57" s="321"/>
      <c r="AM57" s="329">
        <v>5200053</v>
      </c>
      <c r="AN57" s="330">
        <v>249343</v>
      </c>
      <c r="AO57" s="331">
        <v>17.5</v>
      </c>
      <c r="AP57" s="332">
        <v>92632</v>
      </c>
      <c r="AQ57" s="333">
        <v>-1.5</v>
      </c>
      <c r="AR57" s="334">
        <v>19</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552</v>
      </c>
      <c r="AM58" s="337">
        <v>3395716</v>
      </c>
      <c r="AN58" s="338">
        <v>162825</v>
      </c>
      <c r="AO58" s="339">
        <v>136.1</v>
      </c>
      <c r="AP58" s="340">
        <v>47978</v>
      </c>
      <c r="AQ58" s="341">
        <v>-2</v>
      </c>
      <c r="AR58" s="342">
        <v>138.1</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556</v>
      </c>
      <c r="AL59" s="321"/>
      <c r="AM59" s="329">
        <v>2803694</v>
      </c>
      <c r="AN59" s="330">
        <v>137355</v>
      </c>
      <c r="AO59" s="331">
        <v>-44.9</v>
      </c>
      <c r="AP59" s="332">
        <v>96469</v>
      </c>
      <c r="AQ59" s="333">
        <v>4.0999999999999996</v>
      </c>
      <c r="AR59" s="334">
        <v>-49</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552</v>
      </c>
      <c r="AM60" s="337">
        <v>887299</v>
      </c>
      <c r="AN60" s="338">
        <v>43469</v>
      </c>
      <c r="AO60" s="339">
        <v>-73.3</v>
      </c>
      <c r="AP60" s="340">
        <v>49775</v>
      </c>
      <c r="AQ60" s="341">
        <v>3.7</v>
      </c>
      <c r="AR60" s="342">
        <v>-77</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557</v>
      </c>
      <c r="AL61" s="343"/>
      <c r="AM61" s="344">
        <v>4496114</v>
      </c>
      <c r="AN61" s="345">
        <v>209673</v>
      </c>
      <c r="AO61" s="346">
        <v>3.3</v>
      </c>
      <c r="AP61" s="347">
        <v>91465</v>
      </c>
      <c r="AQ61" s="348">
        <v>3.1</v>
      </c>
      <c r="AR61" s="334">
        <v>0.2</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552</v>
      </c>
      <c r="AM62" s="337">
        <v>1658554</v>
      </c>
      <c r="AN62" s="338">
        <v>78034</v>
      </c>
      <c r="AO62" s="339">
        <v>35.1</v>
      </c>
      <c r="AP62" s="340">
        <v>47219</v>
      </c>
      <c r="AQ62" s="341">
        <v>3.1</v>
      </c>
      <c r="AR62" s="342">
        <v>32</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uZjyx99AJECnWLUMzoDQzCM+p1iE6sqsN5xBo4JTKpCtKAuS+/7AkbS7gS2XbseiLFWliJvSe9/WIigswRG1gw==" saltValue="mmtGjCafWGBwlZKEWs4KC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559</v>
      </c>
    </row>
    <row r="120" spans="125:125" ht="13.5" hidden="1" customHeight="1"/>
    <row r="121" spans="125:125" ht="13.5" hidden="1" customHeight="1">
      <c r="DU121" s="255"/>
    </row>
  </sheetData>
  <sheetProtection algorithmName="SHA-512" hashValue="QVHv6qxMOs9ZBYvmuVeRxnTjUPEu9VOTLDAv/aVahd+X4zVL+wUWNovJ5Tq1pBEOKGf8T+EbO2uNsXZvZ9C55w==" saltValue="IuptmkOaUdJvIadTm56u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560</v>
      </c>
    </row>
  </sheetData>
  <sheetProtection algorithmName="SHA-512" hashValue="FLiSkMxkxvjStwLJ0SbfABYK9ECauXM6Oi22Xij2bH3UjC1RJTGaZB7UEQ8lIBOyLNgEcoGLx+yxOWpjo9PbzQ==" saltValue="gY9QYB+jdhI64tMbfD7O+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206" t="s">
        <v>3</v>
      </c>
      <c r="D47" s="1206"/>
      <c r="E47" s="1207"/>
      <c r="F47" s="11">
        <v>33.33</v>
      </c>
      <c r="G47" s="12">
        <v>32.950000000000003</v>
      </c>
      <c r="H47" s="12">
        <v>36.630000000000003</v>
      </c>
      <c r="I47" s="12">
        <v>34.97</v>
      </c>
      <c r="J47" s="13">
        <v>33.67</v>
      </c>
    </row>
    <row r="48" spans="2:10" ht="57.75" customHeight="1">
      <c r="B48" s="14"/>
      <c r="C48" s="1208" t="s">
        <v>4</v>
      </c>
      <c r="D48" s="1208"/>
      <c r="E48" s="1209"/>
      <c r="F48" s="15">
        <v>5.05</v>
      </c>
      <c r="G48" s="16">
        <v>5.38</v>
      </c>
      <c r="H48" s="16">
        <v>5.97</v>
      </c>
      <c r="I48" s="16">
        <v>4.2</v>
      </c>
      <c r="J48" s="17">
        <v>11.45</v>
      </c>
    </row>
    <row r="49" spans="2:10" ht="57.75" customHeight="1" thickBot="1">
      <c r="B49" s="18"/>
      <c r="C49" s="1210" t="s">
        <v>5</v>
      </c>
      <c r="D49" s="1210"/>
      <c r="E49" s="1211"/>
      <c r="F49" s="19" t="s">
        <v>566</v>
      </c>
      <c r="G49" s="20" t="s">
        <v>567</v>
      </c>
      <c r="H49" s="20">
        <v>3.36</v>
      </c>
      <c r="I49" s="20" t="s">
        <v>568</v>
      </c>
      <c r="J49" s="21">
        <v>7.46</v>
      </c>
    </row>
    <row r="50" spans="2:10"/>
  </sheetData>
  <sheetProtection algorithmName="SHA-512" hashValue="dGzbnhZeVJUoSQJU/VWOiYIgz1MUBtDC7lzw6QfPpXZXvzScMTw6UG3+j+pS5ExJv3goDLqcfiB7yrPxnUbV2w==" saltValue="ppUTbCqI65EJypiO3K2Y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2023-03-20T08:03:06Z</cp:lastPrinted>
  <dcterms:created xsi:type="dcterms:W3CDTF">2023-02-20T07:38:42Z</dcterms:created>
  <dcterms:modified xsi:type="dcterms:W3CDTF">2023-11-01T00:16:05Z</dcterms:modified>
  <cp:category/>
</cp:coreProperties>
</file>