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3月末\"/>
    </mc:Choice>
  </mc:AlternateContent>
  <bookViews>
    <workbookView xWindow="0" yWindow="0" windowWidth="28800" windowHeight="122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<sst xmlns="http://schemas.openxmlformats.org/spreadsheetml/2006/main" count="1173" uniqueCount="620">
  <si>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</si>
  <si>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</si>
  <si>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</si>
  <si>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</si>
  <si>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</si>
  <si>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</si>
  <si>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</si>
  <si>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</si>
  <si>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</si>
  <si>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</si>
  <si>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</si>
  <si>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</si>
  <si>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</si>
  <si>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</si>
  <si>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</si>
  <si>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</si>
  <si>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</si>
  <si>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</si>
  <si>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</si>
  <si>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</si>
  <si>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</si>
  <si>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</si>
  <si>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</si>
  <si>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</si>
  <si>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</si>
  <si>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</si>
  <si>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</si>
  <si>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</si>
  <si>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</si>
  <si>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</si>
  <si>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</si>
  <si>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</si>
  <si>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</si>
  <si>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</si>
  <si>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</si>
  <si>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</si>
  <si>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</si>
  <si>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</si>
  <si>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</si>
  <si>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</si>
  <si>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</si>
  <si>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</si>
  <si>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</si>
  <si>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</si>
  <si>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</si>
  <si>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</si>
  <si>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</si>
  <si>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</si>
  <si>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</si>
  <si>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</si>
  <si>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</si>
  <si>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</si>
  <si>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</si>
  <si>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</si>
  <si>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</si>
  <si>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</si>
  <si>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</si>
  <si>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</si>
  <si>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</si>
  <si>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</si>
  <si>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</si>
  <si>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</si>
  <si>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</si>
  <si>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</si>
  <si>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</si>
  <si>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</si>
  <si>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</si>
  <si>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</si>
  <si>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</si>
  <si>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</si>
  <si>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</si>
  <si>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</si>
  <si>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</si>
  <si>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</si>
  <si>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</si>
  <si>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</si>
  <si>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</si>
  <si>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</si>
  <si>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</si>
  <si>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</si>
  <si>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</si>
  <si>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</si>
  <si>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</si>
  <si>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</si>
  <si>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</si>
  <si>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</si>
  <si>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</si>
  <si>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</si>
  <si>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</si>
  <si>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</si>
  <si>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</si>
  <si>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</si>
  <si>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</si>
  <si>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</si>
  <si>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</si>
  <si>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</si>
  <si>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</si>
  <si>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</si>
  <si>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</si>
  <si>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</si>
  <si>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</si>
  <si>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</si>
  <si>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</si>
  <si>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</si>
  <si>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</si>
  <si>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</si>
  <si>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</si>
  <si>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</si>
  <si>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</si>
  <si>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</si>
  <si>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</si>
  <si>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</si>
  <si>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</si>
  <si>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</si>
  <si>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</si>
  <si>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</si>
  <si>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</si>
  <si>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</si>
  <si>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</si>
  <si>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</si>
  <si>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</si>
  <si>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</si>
  <si>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</si>
  <si>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</si>
  <si>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</si>
  <si>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</si>
  <si>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</si>
  <si>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</si>
  <si>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</si>
  <si>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</si>
  <si>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</si>
  <si>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</si>
  <si>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</si>
  <si>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</si>
  <si>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</si>
  <si>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</si>
  <si>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</si>
  <si>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</si>
  <si>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</si>
  <si>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</si>
  <si>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</si>
  <si>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</si>
  <si>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</si>
  <si>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</si>
  <si>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</si>
  <si>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</si>
  <si>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</si>
  <si>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</si>
  <si>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</si>
  <si>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</si>
  <si>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</si>
  <si>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</si>
  <si>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</si>
  <si>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</si>
  <si>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</si>
  <si>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</si>
  <si>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</si>
  <si>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</si>
  <si>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</si>
  <si>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</si>
  <si>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</si>
  <si>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</si>
  <si>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</si>
  <si>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</si>
  <si>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</si>
  <si>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</si>
  <si>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</si>
  <si>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</si>
  <si>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</si>
  <si>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</si>
  <si>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</si>
  <si>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</si>
  <si>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</si>
  <si>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</si>
  <si>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</si>
  <si>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</si>
  <si>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</si>
  <si>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</si>
  <si>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</si>
  <si>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</si>
  <si>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</si>
  <si>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</si>
  <si>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</si>
  <si>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</si>
  <si>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</si>
  <si>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</si>
  <si>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</si>
  <si>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</si>
  <si>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</si>
  <si>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</si>
  <si>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</si>
  <si>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</si>
  <si>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</si>
  <si>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</si>
  <si>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</si>
  <si>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</si>
  <si>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</si>
  <si>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</si>
  <si>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</si>
  <si>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</si>
  <si>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</si>
  <si>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</si>
  <si>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</si>
  <si>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</si>
  <si>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</si>
  <si>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</si>
  <si>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</si>
  <si>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</si>
  <si>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</si>
  <si>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</si>
  <si>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</si>
  <si>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</si>
  <si>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</si>
  <si>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</si>
  <si>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</si>
  <si>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</si>
  <si>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</si>
  <si>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</si>
  <si>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大分県豊後高田市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</si>
  <si>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</si>
  <si>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</si>
  <si>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</si>
  <si>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</si>
  <si>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</si>
  <si>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</si>
  <si>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</si>
  <si>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</si>
  <si>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</si>
  <si>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</si>
  <si>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</si>
  <si>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</si>
  <si>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</si>
  <si>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</si>
  <si>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</si>
  <si>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</si>
  <si>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</si>
  <si>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</si>
  <si>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</si>
  <si>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</si>
  <si>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</si>
  <si>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</si>
  <si>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</si>
  <si>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</si>
  <si>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</si>
  <si>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</si>
  <si>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</si>
  <si>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</si>
  <si>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</si>
  <si>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</si>
  <si>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</si>
  <si>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</si>
  <si>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</si>
  <si>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</si>
  <si>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</si>
  <si>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</si>
  <si>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</si>
  <si>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</si>
  <si>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</si>
  <si>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</si>
  <si>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</si>
  <si>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</si>
  <si>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</si>
  <si>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</si>
  <si>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</si>
  <si>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</si>
  <si>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</si>
  <si>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</si>
  <si>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</si>
  <si>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</si>
  <si>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</si>
  <si>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</si>
  <si>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</si>
  <si>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</si>
  <si>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</si>
  <si>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</si>
  <si>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</si>
  <si>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</si>
  <si>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</si>
  <si>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</si>
  <si>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</si>
  <si>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</si>
  <si>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</si>
  <si>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</si>
  <si>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</si>
  <si>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</si>
  <si>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</si>
  <si>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</si>
  <si>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</si>
  <si>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</si>
  <si>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</si>
  <si>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</si>
  <si>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</si>
  <si>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</si>
  <si>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</si>
  <si>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</si>
  <si>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</si>
  <si>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</si>
  <si>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</si>
  <si>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</si>
  <si>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</si>
  <si>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</si>
  <si>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</si>
  <si>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</si>
  <si>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</si>
  <si>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</si>
  <si>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</si>
  <si>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</si>
  <si>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</si>
  <si>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</si>
  <si>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</si>
  <si>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</si>
  <si>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</si>
  <si>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</si>
  <si>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</si>
  <si>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</si>
  <si>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</si>
  <si>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</si>
  <si>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</si>
  <si>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</si>
  <si>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</si>
  <si>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</si>
  <si>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</si>
  <si>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</si>
  <si>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</si>
  <si>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</si>
  <si>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</si>
  <si>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</si>
  <si>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</si>
  <si>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</si>
  <si>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</si>
  <si>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</si>
  <si>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</si>
  <si>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</si>
  <si>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</si>
  <si>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</si>
  <si>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</si>
  <si>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</si>
  <si>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</si>
  <si>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</si>
  <si>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</si>
  <si>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</si>
  <si>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</si>
  <si>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</si>
  <si>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</si>
  <si>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</si>
  <si>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</si>
  <si>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</si>
  <si>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</si>
  <si>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</si>
  <si>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</si>
  <si>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</si>
  <si>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</si>
  <si>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</si>
  <si>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</si>
  <si>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</si>
  <si>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</si>
  <si>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</si>
  <si>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</si>
  <si>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</si>
  <si>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</si>
  <si>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</si>
  <si>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</si>
  <si>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</si>
  <si>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</si>
  <si>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</si>
  <si>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</si>
  <si>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</si>
  <si>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</si>
  <si>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</si>
  <si>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</si>
  <si>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</si>
  <si>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</si>
  <si>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大分県豊後高田市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</si>
  <si>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</si>
  <si>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</si>
  <si>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</si>
  <si>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</si>
  <si>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</si>
  <si>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</si>
  <si>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</si>
  <si>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</si>
  <si>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</si>
  <si>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</si>
  <si>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</si>
  <si>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</si>
  <si>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</si>
  <si>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</si>
  <si>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</si>
  <si>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</si>
  <si>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</si>
  <si>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</si>
  <si>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</si>
  <si>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</si>
  <si>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</si>
  <si>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</si>
  <si>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</si>
  <si>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</si>
  <si>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</si>
  <si>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</si>
  <si>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</si>
  <si>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</si>
  <si>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</si>
  <si>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</si>
  <si>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</si>
  <si>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</si>
  <si>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</si>
  <si>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</si>
  <si>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</si>
  <si>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</si>
  <si>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</si>
  <si>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</si>
  <si>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</si>
  <si>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</si>
  <si>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</si>
  <si>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</si>
  <si>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</si>
  <si>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</si>
  <si>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</si>
  <si>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</si>
  <si>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</si>
  <si>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</si>
  <si>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</si>
  <si>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</si>
  <si>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</si>
  <si>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</si>
  <si>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</si>
  <si>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</si>
  <si>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</si>
  <si>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</si>
  <si>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</si>
  <si>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</si>
  <si>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</si>
  <si>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</si>
  <si>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</si>
  <si>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</si>
  <si>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</si>
  <si>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</si>
  <si>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</si>
  <si>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</si>
  <si>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</si>
  <si>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</si>
  <si>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</si>
  <si>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</si>
  <si>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</si>
  <si>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</si>
  <si>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</si>
  <si>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</si>
  <si>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</si>
  <si>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</si>
  <si>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</si>
  <si>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</si>
  <si>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</si>
  <si>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</si>
  <si>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</si>
  <si>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</si>
  <si>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</si>
  <si>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</si>
  <si>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</si>
  <si>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</si>
  <si>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</si>
  <si>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</si>
  <si>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</si>
  <si>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</si>
  <si>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</si>
  <si>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</si>
  <si>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</si>
  <si>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</si>
  <si>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</si>
  <si>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</si>
  <si>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</si>
  <si>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</si>
  <si>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</si>
  <si>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</si>
  <si>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</si>
  <si>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</si>
  <si>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</si>
  <si>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</si>
  <si>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</si>
  <si>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</si>
  <si>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</si>
  <si>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</si>
  <si>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</si>
  <si>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</si>
  <si>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</si>
  <si>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</si>
  <si>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</si>
  <si>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</si>
  <si>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</si>
  <si>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</si>
  <si>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</si>
  <si>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</si>
  <si>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</si>
  <si>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</si>
  <si>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</si>
  <si>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</si>
  <si>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</si>
  <si>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</si>
  <si>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</si>
  <si>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</si>
  <si>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</si>
  <si>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</si>
  <si>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</si>
  <si>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</si>
  <si>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</si>
  <si>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</si>
  <si>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</si>
  <si>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</si>
  <si>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</si>
  <si>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</si>
  <si>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</si>
  <si>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</si>
  <si>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</si>
  <si>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</si>
  <si>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</si>
  <si>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</si>
  <si>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</si>
  <si>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</si>
  <si>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</si>
  <si>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</si>
  <si>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</si>
  <si>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</si>
  <si>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</si>
  <si>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</si>
  <si>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</si>
  <si>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</si>
  <si>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</si>
  <si>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</si>
  <si>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</si>
  <si>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</si>
  <si>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</si>
  <si>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</si>
  <si>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</si>
  <si>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</si>
  <si>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</si>
  <si>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</si>
  <si>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</si>
  <si>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</si>
  <si>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</si>
  <si>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</si>
  <si>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</si>
  <si>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</si>
  <si>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</si>
  <si>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</si>
  <si>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</si>
  <si>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</si>
  <si>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</si>
  <si>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</si>
  <si>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</si>
  <si>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</si>
  <si>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</si>
  <si>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</si>
  <si>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</si>
  <si>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</si>
  <si>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</si>
  <si>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</si>
  <si>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</si>
  <si>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</si>
  <si>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</si>
  <si>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</si>
  <si>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</si>
  <si>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</si>
  <si>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</si>
  <si>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</si>
  <si>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</si>
  <si>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</si>
  <si>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</si>
  <si>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</si>
  <si>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</si>
  <si>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</si>
  <si>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</si>
  <si>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</si>
  <si>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</si>
  <si>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</si>
  <si>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</si>
  <si>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</si>
  <si>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</si>
  <si>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2.95</t>
  </si>
  <si>
    <t>一般会計</t>
  </si>
  <si>
    <t>水道事業会計</t>
  </si>
  <si>
    <t>国民健康保険特別会計</t>
  </si>
  <si>
    <t>介護保険特別会計</t>
  </si>
  <si>
    <t>後期高齢者医療特別会計</t>
  </si>
  <si>
    <t>ケーブルネットワーク事業特別会計</t>
  </si>
  <si>
    <t>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</si>
  <si>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</si>
  <si>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</si>
  <si>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</si>
  <si>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</si>
  <si>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</si>
  <si>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</si>
  <si>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</si>
  <si>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</si>
  <si>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宇佐・高田・国東広域事務組合</t>
    <rPh sb="0" eb="2">
      <t>ウサ</t>
    </rPh>
    <rPh sb="3" eb="5">
      <t>タカダ</t>
    </rPh>
    <rPh sb="6" eb="8">
      <t>クニサキ</t>
    </rPh>
    <rPh sb="8" eb="14">
      <t>コウイキジムクミアイ</t>
    </rPh>
    <phoneticPr fontId="2"/>
  </si>
  <si>
    <t>大分県交通災害共済組合</t>
    <rPh sb="0" eb="3">
      <t>オオイタケン</t>
    </rPh>
    <rPh sb="3" eb="7">
      <t>コウツウサイガイ</t>
    </rPh>
    <rPh sb="7" eb="11">
      <t>キョウサイクミアイ</t>
    </rPh>
    <phoneticPr fontId="2"/>
  </si>
  <si>
    <t>大分県市町村会館管理組合</t>
    <rPh sb="0" eb="3">
      <t>オオイタケン</t>
    </rPh>
    <rPh sb="3" eb="6">
      <t>シチョウソン</t>
    </rPh>
    <rPh sb="6" eb="12">
      <t>カイカンカンリクミアイ</t>
    </rPh>
    <phoneticPr fontId="2"/>
  </si>
  <si>
    <t>大分県後期高齢者医療広域連合</t>
    <rPh sb="0" eb="8">
      <t>オオイタケンコウキコウレイシャ</t>
    </rPh>
    <rPh sb="8" eb="14">
      <t>イリョウコウイキレンゴウ</t>
    </rPh>
    <phoneticPr fontId="2"/>
  </si>
  <si>
    <t>基金から2百万円繰入</t>
    <rPh sb="0" eb="2">
      <t>キキン</t>
    </rPh>
    <rPh sb="5" eb="8">
      <t>ヒャクマンエン</t>
    </rPh>
    <rPh sb="8" eb="10">
      <t>クリイレ</t>
    </rPh>
    <phoneticPr fontId="2"/>
  </si>
  <si>
    <t>豊後高田市土地開発公社</t>
    <rPh sb="0" eb="5">
      <t>ブンゴタカダシ</t>
    </rPh>
    <rPh sb="5" eb="11">
      <t>トチカイハツコウシャ</t>
    </rPh>
    <phoneticPr fontId="2"/>
  </si>
  <si>
    <t>スパランド真玉</t>
    <rPh sb="5" eb="7">
      <t>マタマ</t>
    </rPh>
    <phoneticPr fontId="2"/>
  </si>
  <si>
    <t>豊後高田市観光まちづくり会社</t>
    <rPh sb="0" eb="5">
      <t>ブンゴタカダシ</t>
    </rPh>
    <rPh sb="5" eb="7">
      <t>カンコウ</t>
    </rPh>
    <rPh sb="12" eb="14">
      <t>ガイシャ</t>
    </rPh>
    <phoneticPr fontId="2"/>
  </si>
  <si>
    <t>▲8</t>
    <phoneticPr fontId="2"/>
  </si>
  <si>
    <t>地域振興基金</t>
    <rPh sb="0" eb="6">
      <t>チイキシンコウキキン</t>
    </rPh>
    <phoneticPr fontId="5"/>
  </si>
  <si>
    <t>公共施設整備基金</t>
    <rPh sb="0" eb="8">
      <t>コウキョウシセツセイビキキン</t>
    </rPh>
    <phoneticPr fontId="5"/>
  </si>
  <si>
    <t>地域福祉基金</t>
    <rPh sb="0" eb="2">
      <t>チイキ</t>
    </rPh>
    <rPh sb="2" eb="4">
      <t>フクシ</t>
    </rPh>
    <rPh sb="4" eb="6">
      <t>キキン</t>
    </rPh>
    <phoneticPr fontId="5"/>
  </si>
  <si>
    <t>職員退職手当基金</t>
    <rPh sb="0" eb="6">
      <t>ショクインタイショクテアテ</t>
    </rPh>
    <rPh sb="6" eb="8">
      <t>キキン</t>
    </rPh>
    <phoneticPr fontId="5"/>
  </si>
  <si>
    <t>ふるさと市町村圏基金</t>
    <rPh sb="4" eb="10">
      <t>シチョウソンケンキキン</t>
    </rPh>
    <phoneticPr fontId="5"/>
  </si>
  <si>
    <t>-</t>
    <phoneticPr fontId="2"/>
  </si>
  <si>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</si>
  <si>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</si>
  <si>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</si>
  <si>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</si>
  <si>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将来負担額より充当可能財源が多いことから分子がマイナスとなるため、H24から「比率なし」となっている。その主な要因は、繰上償還等により将来負担額である地方債現在高や公営企業債等繰入見込額が減少していることによるものである。
有形固定資産減価償却率は類似団体と比較し低い水準である。これは、これまで庁舎や消防施設、図書館等、老朽化した施設の更新等を実施してきたためであると考えられる。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</si>
  <si>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</si>
  <si>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</si>
  <si>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</si>
  <si>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</si>
  <si>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</si>
  <si>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</si>
  <si>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将来負担比率については、将来負担額より充当可能財源が多いことから分子がマイナスとなるため、H24から「比率なし」となっている。その主な要因は、繰上償還等により将来負担額である地方債現在高や公営企業債等繰入見込額が減少していることによるものである。
実質公債費比率は類似団体平均を下回り、</t>
    </r>
    <r>
      <rPr>
        <sz val="11"/>
        <rFont val="Meiryo UI"/>
        <family val="3"/>
        <charset val="128"/>
      </rPr>
      <t>R03については前年度と比較して1.6ポイント改善されている。しかし、今後はごみ処理施設建設が予定されていることから、実質公債費比率が上昇していくことが考えられるため、これまで以上に公債費の適正化に取り組んでいく必要がある。</t>
    </r>
    <rPh sb="151" eb="154">
      <t>ゼンネンド</t>
    </rPh>
    <rPh sb="155" eb="157">
      <t>ヒカク</t>
    </rPh>
    <rPh sb="166" eb="168">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</si>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</sst>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Meiryo UI"/>
      <family val="3"/>
      <charset val="128"/>
    </font>
    <font>
      <sz val="11"/>
      <name val="Meiryo UI"/>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center" wrapText="1"/>
      <protection locked="0"/>
    </xf>
    <xf numFmtId="0" fontId="39" fillId="0" borderId="12" xfId="16" applyFont="1" applyBorder="1" applyAlignment="1" applyProtection="1">
      <alignment horizontal="left" vertical="center" wrapText="1"/>
      <protection locked="0"/>
    </xf>
    <xf numFmtId="0" fontId="39" fillId="0" borderId="48" xfId="16" applyFont="1" applyBorder="1" applyAlignment="1" applyProtection="1">
      <alignment horizontal="left" vertical="center" wrapText="1"/>
      <protection locked="0"/>
    </xf>
    <xf numFmtId="0" fontId="39" fillId="0" borderId="64" xfId="16" applyFont="1" applyBorder="1" applyAlignment="1" applyProtection="1">
      <alignment horizontal="left" vertical="center" wrapText="1"/>
      <protection locked="0"/>
    </xf>
    <xf numFmtId="0" fontId="39" fillId="0" borderId="0" xfId="16" applyFont="1" applyAlignment="1" applyProtection="1">
      <alignment horizontal="left" vertical="center" wrapText="1"/>
      <protection locked="0"/>
    </xf>
    <xf numFmtId="0" fontId="39" fillId="0" borderId="38" xfId="16" applyFont="1" applyBorder="1" applyAlignment="1" applyProtection="1">
      <alignment horizontal="left" vertical="center" wrapText="1"/>
      <protection locked="0"/>
    </xf>
    <xf numFmtId="0" fontId="39" fillId="0" borderId="37" xfId="16" applyFont="1" applyBorder="1" applyAlignment="1" applyProtection="1">
      <alignment horizontal="left" vertical="center" wrapText="1"/>
      <protection locked="0"/>
    </xf>
    <xf numFmtId="0" fontId="39" fillId="0" borderId="54" xfId="16" applyFont="1" applyBorder="1" applyAlignment="1" applyProtection="1">
      <alignment horizontal="left" vertical="center" wrapText="1"/>
      <protection locked="0"/>
    </xf>
    <xf numFmtId="0" fontId="39" fillId="0" borderId="40" xfId="16" applyFont="1" applyBorder="1" applyAlignment="1" applyProtection="1">
      <alignment horizontal="left" vertical="center"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D270-4574-9D40-0A79384453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79875</c:v>
                </c:pt>
                <c:pt idx="1">
                  <c:v>89853</c:v>
                </c:pt>
                <c:pt idx="2">
                  <c:v>86794</c:v>
                </c:pt>
                <c:pt idx="3">
                  <c:v>98131</c:v>
                </c:pt>
                <c:pt idx="4">
                  <c:v>90309</c:v>
                </c:pt>
              </c:numCache>
            </c:numRef>
          </c:val>
          <c:smooth val="0"/>
          <c:extLst>
            <c:ext xmlns:c16="http://schemas.microsoft.com/office/drawing/2014/chart" uri="{C3380CC4-5D6E-409C-BE32-E72D297353CC}">
              <c16:uniqueId val="{00000001-D270-4574-9D40-0A79384453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3.26</c:v>
                </c:pt>
                <c:pt idx="1">
                  <c:v>1.27</c:v>
                </c:pt>
                <c:pt idx="2">
                  <c:v>1.49</c:v>
                </c:pt>
                <c:pt idx="3">
                  <c:v>4.2</c:v>
                </c:pt>
                <c:pt idx="4">
                  <c:v>7.83</c:v>
                </c:pt>
              </c:numCache>
            </c:numRef>
          </c:val>
          <c:extLst>
            <c:ext xmlns:c16="http://schemas.microsoft.com/office/drawing/2014/chart" uri="{C3380CC4-5D6E-409C-BE32-E72D297353CC}">
              <c16:uniqueId val="{00000000-9FB6-4AEA-A0FD-A3B53933BC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34.78</c:v>
                </c:pt>
                <c:pt idx="1">
                  <c:v>33.950000000000003</c:v>
                </c:pt>
                <c:pt idx="2">
                  <c:v>35.07</c:v>
                </c:pt>
                <c:pt idx="3">
                  <c:v>33.799999999999997</c:v>
                </c:pt>
                <c:pt idx="4">
                  <c:v>34.39</c:v>
                </c:pt>
              </c:numCache>
            </c:numRef>
          </c:val>
          <c:extLst>
            <c:ext xmlns:c16="http://schemas.microsoft.com/office/drawing/2014/chart" uri="{C3380CC4-5D6E-409C-BE32-E72D297353CC}">
              <c16:uniqueId val="{00000001-9FB6-4AEA-A0FD-A3B53933BC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-2.95</c:v>
                </c:pt>
                <c:pt idx="1">
                  <c:v>9.1999999999999993</c:v>
                </c:pt>
                <c:pt idx="2">
                  <c:v>16.93</c:v>
                </c:pt>
                <c:pt idx="3">
                  <c:v>2.2999999999999998</c:v>
                </c:pt>
                <c:pt idx="4">
                  <c:v>6.06</c:v>
                </c:pt>
              </c:numCache>
            </c:numRef>
          </c:val>
          <c:smooth val="0"/>
          <c:extLst>
            <c:ext xmlns:c16="http://schemas.microsoft.com/office/drawing/2014/chart" uri="{C3380CC4-5D6E-409C-BE32-E72D297353CC}">
              <c16:uniqueId val="{00000002-9FB6-4AEA-A0FD-A3B53933BC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c:v>
                </c:pt>
                <c:pt idx="4">
                  <c:v>#N/A</c:v>
                </c:pt>
                <c:pt idx="5">
                  <c:v>0.6</c:v>
                </c:pt>
                <c:pt idx="6">
                  <c:v>0</c:v>
                </c:pt>
                <c:pt idx="7">
                  <c:v>0</c:v>
                </c:pt>
                <c:pt idx="8">
                  <c:v>0</c:v>
                </c:pt>
                <c:pt idx="9">
                  <c:v>0</c:v>
                </c:pt>
              </c:numCache>
            </c:numRef>
          </c:val>
          <c:extLst>
            <c:ext xmlns:c16="http://schemas.microsoft.com/office/drawing/2014/chart" uri="{C3380CC4-5D6E-409C-BE32-E72D297353CC}">
              <c16:uniqueId val="{00000000-818D-4C7E-B215-2F1475B429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8D-4C7E-B215-2F1475B4294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18D-4C7E-B215-2F1475B42948}"/>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818D-4C7E-B215-2F1475B42948}"/>
            </c:ext>
          </c:extLst>
        </c:ser>
        <c:ser>
          <c:idx val="4"/>
          <c:order val="4"/>
          <c:tx>
            <c:strRef>
              <c:f>データシート!$A$31</c:f>
              <c:strCache>
                <c:ptCount val="1"/>
                <c:pt idx="0">
                  <c:v>ケーブルネットワーク事業特別会計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18D-4C7E-B215-2F1475B4294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18D-4C7E-B215-2F1475B4294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0.32</c:v>
                </c:pt>
                <c:pt idx="2">
                  <c:v>#N/A</c:v>
                </c:pt>
                <c:pt idx="3">
                  <c:v>0.04</c:v>
                </c:pt>
                <c:pt idx="4">
                  <c:v>#N/A</c:v>
                </c:pt>
                <c:pt idx="5">
                  <c:v>0.28999999999999998</c:v>
                </c:pt>
                <c:pt idx="6">
                  <c:v>#N/A</c:v>
                </c:pt>
                <c:pt idx="7">
                  <c:v>0.1</c:v>
                </c:pt>
                <c:pt idx="8">
                  <c:v>#N/A</c:v>
                </c:pt>
                <c:pt idx="9">
                  <c:v>0.42</c:v>
                </c:pt>
              </c:numCache>
            </c:numRef>
          </c:val>
          <c:extLst>
            <c:ext xmlns:c16="http://schemas.microsoft.com/office/drawing/2014/chart" uri="{C3380CC4-5D6E-409C-BE32-E72D297353CC}">
              <c16:uniqueId val="{00000006-818D-4C7E-B215-2F1475B4294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2.37</c:v>
                </c:pt>
                <c:pt idx="2">
                  <c:v>#N/A</c:v>
                </c:pt>
                <c:pt idx="3">
                  <c:v>0.84</c:v>
                </c:pt>
                <c:pt idx="4">
                  <c:v>#N/A</c:v>
                </c:pt>
                <c:pt idx="5">
                  <c:v>0</c:v>
                </c:pt>
                <c:pt idx="6">
                  <c:v>#N/A</c:v>
                </c:pt>
                <c:pt idx="7">
                  <c:v>0.56000000000000005</c:v>
                </c:pt>
                <c:pt idx="8">
                  <c:v>#N/A</c:v>
                </c:pt>
                <c:pt idx="9">
                  <c:v>0.8</c:v>
                </c:pt>
              </c:numCache>
            </c:numRef>
          </c:val>
          <c:extLst>
            <c:ext xmlns:c16="http://schemas.microsoft.com/office/drawing/2014/chart" uri="{C3380CC4-5D6E-409C-BE32-E72D297353CC}">
              <c16:uniqueId val="{00000007-818D-4C7E-B215-2F1475B4294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2.71</c:v>
                </c:pt>
                <c:pt idx="2">
                  <c:v>#N/A</c:v>
                </c:pt>
                <c:pt idx="3">
                  <c:v>3.01</c:v>
                </c:pt>
                <c:pt idx="4">
                  <c:v>#N/A</c:v>
                </c:pt>
                <c:pt idx="5">
                  <c:v>3.32</c:v>
                </c:pt>
                <c:pt idx="6">
                  <c:v>#N/A</c:v>
                </c:pt>
                <c:pt idx="7">
                  <c:v>3.11</c:v>
                </c:pt>
                <c:pt idx="8">
                  <c:v>#N/A</c:v>
                </c:pt>
                <c:pt idx="9">
                  <c:v>3.65</c:v>
                </c:pt>
              </c:numCache>
            </c:numRef>
          </c:val>
          <c:extLst>
            <c:ext xmlns:c16="http://schemas.microsoft.com/office/drawing/2014/chart" uri="{C3380CC4-5D6E-409C-BE32-E72D297353CC}">
              <c16:uniqueId val="{00000008-818D-4C7E-B215-2F1475B429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3.25</c:v>
                </c:pt>
                <c:pt idx="2">
                  <c:v>#N/A</c:v>
                </c:pt>
                <c:pt idx="3">
                  <c:v>1.53</c:v>
                </c:pt>
                <c:pt idx="4">
                  <c:v>#N/A</c:v>
                </c:pt>
                <c:pt idx="5">
                  <c:v>1.48</c:v>
                </c:pt>
                <c:pt idx="6">
                  <c:v>#N/A</c:v>
                </c:pt>
                <c:pt idx="7">
                  <c:v>4.2</c:v>
                </c:pt>
                <c:pt idx="8">
                  <c:v>#N/A</c:v>
                </c:pt>
                <c:pt idx="9">
                  <c:v>7.83</c:v>
                </c:pt>
              </c:numCache>
            </c:numRef>
          </c:val>
          <c:extLst>
            <c:ext xmlns:c16="http://schemas.microsoft.com/office/drawing/2014/chart" uri="{C3380CC4-5D6E-409C-BE32-E72D297353CC}">
              <c16:uniqueId val="{00000009-818D-4C7E-B215-2F1475B429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1917</c:v>
                </c:pt>
                <c:pt idx="5">
                  <c:v>1941</c:v>
                </c:pt>
                <c:pt idx="8">
                  <c:v>1822</c:v>
                </c:pt>
                <c:pt idx="11">
                  <c:v>1830</c:v>
                </c:pt>
                <c:pt idx="14">
                  <c:v>1837</c:v>
                </c:pt>
              </c:numCache>
            </c:numRef>
          </c:val>
          <c:extLst>
            <c:ext xmlns:c16="http://schemas.microsoft.com/office/drawing/2014/chart" uri="{C3380CC4-5D6E-409C-BE32-E72D297353CC}">
              <c16:uniqueId val="{00000000-8816-40AC-BA3D-93BEE1955A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16-40AC-BA3D-93BEE1955A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6</c:v>
                </c:pt>
                <c:pt idx="6">
                  <c:v>1</c:v>
                </c:pt>
                <c:pt idx="9">
                  <c:v>0</c:v>
                </c:pt>
                <c:pt idx="12">
                  <c:v>0</c:v>
                </c:pt>
              </c:numCache>
            </c:numRef>
          </c:val>
          <c:extLst>
            <c:ext xmlns:c16="http://schemas.microsoft.com/office/drawing/2014/chart" uri="{C3380CC4-5D6E-409C-BE32-E72D297353CC}">
              <c16:uniqueId val="{00000002-8816-40AC-BA3D-93BEE1955A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16-40AC-BA3D-93BEE1955A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394</c:v>
                </c:pt>
                <c:pt idx="3">
                  <c:v>404</c:v>
                </c:pt>
                <c:pt idx="6">
                  <c:v>356</c:v>
                </c:pt>
                <c:pt idx="9">
                  <c:v>319</c:v>
                </c:pt>
                <c:pt idx="12">
                  <c:v>335</c:v>
                </c:pt>
              </c:numCache>
            </c:numRef>
          </c:val>
          <c:extLst>
            <c:ext xmlns:c16="http://schemas.microsoft.com/office/drawing/2014/chart" uri="{C3380CC4-5D6E-409C-BE32-E72D297353CC}">
              <c16:uniqueId val="{00000004-8816-40AC-BA3D-93BEE1955A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16-40AC-BA3D-93BEE1955A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16-40AC-BA3D-93BEE1955A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2167</c:v>
                </c:pt>
                <c:pt idx="3">
                  <c:v>2062</c:v>
                </c:pt>
                <c:pt idx="6">
                  <c:v>1919</c:v>
                </c:pt>
                <c:pt idx="9">
                  <c:v>1716</c:v>
                </c:pt>
                <c:pt idx="12">
                  <c:v>1736</c:v>
                </c:pt>
              </c:numCache>
            </c:numRef>
          </c:val>
          <c:extLst>
            <c:ext xmlns:c16="http://schemas.microsoft.com/office/drawing/2014/chart" uri="{C3380CC4-5D6E-409C-BE32-E72D297353CC}">
              <c16:uniqueId val="{00000007-8816-40AC-BA3D-93BEE1955A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654</c:v>
                </c:pt>
                <c:pt idx="2">
                  <c:v>#N/A</c:v>
                </c:pt>
                <c:pt idx="3">
                  <c:v>#N/A</c:v>
                </c:pt>
                <c:pt idx="4">
                  <c:v>531</c:v>
                </c:pt>
                <c:pt idx="5">
                  <c:v>#N/A</c:v>
                </c:pt>
                <c:pt idx="6">
                  <c:v>#N/A</c:v>
                </c:pt>
                <c:pt idx="7">
                  <c:v>454</c:v>
                </c:pt>
                <c:pt idx="8">
                  <c:v>#N/A</c:v>
                </c:pt>
                <c:pt idx="9">
                  <c:v>#N/A</c:v>
                </c:pt>
                <c:pt idx="10">
                  <c:v>205</c:v>
                </c:pt>
                <c:pt idx="11">
                  <c:v>#N/A</c:v>
                </c:pt>
                <c:pt idx="12">
                  <c:v>#N/A</c:v>
                </c:pt>
                <c:pt idx="13">
                  <c:v>234</c:v>
                </c:pt>
                <c:pt idx="14">
                  <c:v>#N/A</c:v>
                </c:pt>
              </c:numCache>
            </c:numRef>
          </c:val>
          <c:smooth val="0"/>
          <c:extLst>
            <c:ext xmlns:c16="http://schemas.microsoft.com/office/drawing/2014/chart" uri="{C3380CC4-5D6E-409C-BE32-E72D297353CC}">
              <c16:uniqueId val="{00000008-8816-40AC-BA3D-93BEE1955A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17629</c:v>
                </c:pt>
                <c:pt idx="5">
                  <c:v>17102</c:v>
                </c:pt>
                <c:pt idx="8">
                  <c:v>16412</c:v>
                </c:pt>
                <c:pt idx="11">
                  <c:v>15996</c:v>
                </c:pt>
                <c:pt idx="14">
                  <c:v>15271</c:v>
                </c:pt>
              </c:numCache>
            </c:numRef>
          </c:val>
          <c:extLst>
            <c:ext xmlns:c16="http://schemas.microsoft.com/office/drawing/2014/chart" uri="{C3380CC4-5D6E-409C-BE32-E72D297353CC}">
              <c16:uniqueId val="{00000000-C8E0-4635-BBBE-D3C253DCAD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300</c:v>
                </c:pt>
                <c:pt idx="5">
                  <c:v>225</c:v>
                </c:pt>
                <c:pt idx="8">
                  <c:v>367</c:v>
                </c:pt>
                <c:pt idx="11">
                  <c:v>367</c:v>
                </c:pt>
                <c:pt idx="14">
                  <c:v>341</c:v>
                </c:pt>
              </c:numCache>
            </c:numRef>
          </c:val>
          <c:extLst>
            <c:ext xmlns:c16="http://schemas.microsoft.com/office/drawing/2014/chart" uri="{C3380CC4-5D6E-409C-BE32-E72D297353CC}">
              <c16:uniqueId val="{00000001-C8E0-4635-BBBE-D3C253DCAD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11230</c:v>
                </c:pt>
                <c:pt idx="5">
                  <c:v>10595</c:v>
                </c:pt>
                <c:pt idx="8">
                  <c:v>9012</c:v>
                </c:pt>
                <c:pt idx="11">
                  <c:v>8983</c:v>
                </c:pt>
                <c:pt idx="14">
                  <c:v>9973</c:v>
                </c:pt>
              </c:numCache>
            </c:numRef>
          </c:val>
          <c:extLst>
            <c:ext xmlns:c16="http://schemas.microsoft.com/office/drawing/2014/chart" uri="{C3380CC4-5D6E-409C-BE32-E72D297353CC}">
              <c16:uniqueId val="{00000002-C8E0-4635-BBBE-D3C253DCAD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E0-4635-BBBE-D3C253DCAD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E0-4635-BBBE-D3C253DCAD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E0-4635-BBBE-D3C253DCAD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2648</c:v>
                </c:pt>
                <c:pt idx="3">
                  <c:v>2780</c:v>
                </c:pt>
                <c:pt idx="6">
                  <c:v>2896</c:v>
                </c:pt>
                <c:pt idx="9">
                  <c:v>2945</c:v>
                </c:pt>
                <c:pt idx="12">
                  <c:v>2926</c:v>
                </c:pt>
              </c:numCache>
            </c:numRef>
          </c:val>
          <c:extLst>
            <c:ext xmlns:c16="http://schemas.microsoft.com/office/drawing/2014/chart" uri="{C3380CC4-5D6E-409C-BE32-E72D297353CC}">
              <c16:uniqueId val="{00000006-C8E0-4635-BBBE-D3C253DCAD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8E0-4635-BBBE-D3C253DCAD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4553</c:v>
                </c:pt>
                <c:pt idx="3">
                  <c:v>4100</c:v>
                </c:pt>
                <c:pt idx="6">
                  <c:v>3959</c:v>
                </c:pt>
                <c:pt idx="9">
                  <c:v>2828</c:v>
                </c:pt>
                <c:pt idx="12">
                  <c:v>2651</c:v>
                </c:pt>
              </c:numCache>
            </c:numRef>
          </c:val>
          <c:extLst>
            <c:ext xmlns:c16="http://schemas.microsoft.com/office/drawing/2014/chart" uri="{C3380CC4-5D6E-409C-BE32-E72D297353CC}">
              <c16:uniqueId val="{00000008-C8E0-4635-BBBE-D3C253DCAD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c:v>
                </c:pt>
                <c:pt idx="3">
                  <c:v>1</c:v>
                </c:pt>
                <c:pt idx="6">
                  <c:v>0</c:v>
                </c:pt>
                <c:pt idx="9">
                  <c:v>0</c:v>
                </c:pt>
                <c:pt idx="12">
                  <c:v>0</c:v>
                </c:pt>
              </c:numCache>
            </c:numRef>
          </c:val>
          <c:extLst>
            <c:ext xmlns:c16="http://schemas.microsoft.com/office/drawing/2014/chart" uri="{C3380CC4-5D6E-409C-BE32-E72D297353CC}">
              <c16:uniqueId val="{00000009-C8E0-4635-BBBE-D3C253DCAD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18555</c:v>
                </c:pt>
                <c:pt idx="3">
                  <c:v>17050</c:v>
                </c:pt>
                <c:pt idx="6">
                  <c:v>15718</c:v>
                </c:pt>
                <c:pt idx="9">
                  <c:v>15802</c:v>
                </c:pt>
                <c:pt idx="12">
                  <c:v>15828</c:v>
                </c:pt>
              </c:numCache>
            </c:numRef>
          </c:val>
          <c:extLst>
            <c:ext xmlns:c16="http://schemas.microsoft.com/office/drawing/2014/chart" uri="{C3380CC4-5D6E-409C-BE32-E72D297353CC}">
              <c16:uniqueId val="{0000000A-C8E0-4635-BBBE-D3C253DCAD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8E0-4635-BBBE-D3C253DCAD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2904</c:v>
                </c:pt>
                <c:pt idx="1">
                  <c:v>2866</c:v>
                </c:pt>
                <c:pt idx="2">
                  <c:v>3064</c:v>
                </c:pt>
              </c:numCache>
            </c:numRef>
          </c:val>
          <c:extLst>
            <c:ext xmlns:c16="http://schemas.microsoft.com/office/drawing/2014/chart" uri="{C3380CC4-5D6E-409C-BE32-E72D297353CC}">
              <c16:uniqueId val="{00000000-C305-4DAC-8E2E-4E3091DB86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704</c:v>
                </c:pt>
                <c:pt idx="1">
                  <c:v>709</c:v>
                </c:pt>
                <c:pt idx="2">
                  <c:v>1401</c:v>
                </c:pt>
              </c:numCache>
            </c:numRef>
          </c:val>
          <c:extLst>
            <c:ext xmlns:c16="http://schemas.microsoft.com/office/drawing/2014/chart" uri="{C3380CC4-5D6E-409C-BE32-E72D297353CC}">
              <c16:uniqueId val="{00000001-C305-4DAC-8E2E-4E3091DB86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6283</c:v>
                </c:pt>
                <c:pt idx="1">
                  <c:v>6314</c:v>
                </c:pt>
                <c:pt idx="2">
                  <c:v>6400</c:v>
                </c:pt>
              </c:numCache>
            </c:numRef>
          </c:val>
          <c:extLst>
            <c:ext xmlns:c16="http://schemas.microsoft.com/office/drawing/2014/chart" uri="{C3380CC4-5D6E-409C-BE32-E72D297353CC}">
              <c16:uniqueId val="{00000002-C305-4DAC-8E2E-4E3091DB86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{556402F9-2AC0-4427-BF63-1CEB359B7E55}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742-4723-8F5F-1088B2D094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{B189DE9E-B1B5-4A8D-B307-25FFF766A343}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42-4723-8F5F-1088B2D094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{58844BA3-7563-4332-81CC-3FA63EA986BA}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42-4723-8F5F-1088B2D094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{6BB62443-6322-44C7-B032-F0DFFB781DA8}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42-4723-8F5F-1088B2D094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{9D15B20C-4F30-4469-A087-3E3AE8077ABD}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42-4723-8F5F-1088B2D0945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{C53BB052-0C96-4764-9948-79BC80572577}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742-4723-8F5F-1088B2D0945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{BB05162A-5BD5-47A4-9B0A-CFE503E97732}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742-4723-8F5F-1088B2D0945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{F8C1B97D-FAF1-4DB5-90D0-3100A976CB98}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742-4723-8F5F-1088B2D0945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{D816770C-4CB7-4DB9-A751-117A3B1A4C4C}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742-4723-8F5F-1088B2D094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47.1</c:v>
                </c:pt>
                <c:pt idx="8">
                  <c:v>48.6</c:v>
                </c:pt>
                <c:pt idx="16">
                  <c:v>50.1</c:v>
                </c:pt>
                <c:pt idx="24">
                  <c:v>51.6</c:v>
                </c:pt>
                <c:pt idx="32">
                  <c:v>53.1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742-4723-8F5F-1088B2D094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{57ED7877-1FE2-458C-BE50-565B0F18635A}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742-4723-8F5F-1088B2D094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{2B42F507-C649-4CA8-B301-965B5875AA83}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42-4723-8F5F-1088B2D094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{26118FDE-9B51-459C-BD44-6281638B34E7}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42-4723-8F5F-1088B2D094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{AEFA43EA-8CF1-4AC0-8357-489980F11AD6}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42-4723-8F5F-1088B2D094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{A9513FC5-2FC1-4C2C-9FC9-E3DDF7F425EC}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42-4723-8F5F-1088B2D0945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{3A8E2B13-AF6A-42E7-A5D5-786A4567F648}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742-4723-8F5F-1088B2D0945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{EADDB387-AD21-42AF-899E-D53F0D026E2F}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742-4723-8F5F-1088B2D0945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{80C1405F-0FD2-4528-8FD0-7C17198AE69F}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742-4723-8F5F-1088B2D0945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{4CB52AF6-6E23-4D4D-AAE8-E15EDA2BD554}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742-4723-8F5F-1088B2D094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C742-4723-8F5F-1088B2D0945A}"/>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{EF58EA41-8DF9-42AF-A024-2A7794699C2E}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DC0-43E8-A70A-5BC5F6DD2C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{3398F4AC-4AD8-4045-80EB-5804646A6E44}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C0-43E8-A70A-5BC5F6DD2C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{7DD28BC8-9381-4639-A637-420DCEEDEBF6}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C0-43E8-A70A-5BC5F6DD2C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{7488712D-16CC-4DF0-9BD0-374B13A37E27}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C0-43E8-A70A-5BC5F6DD2C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{6D3734AC-F764-4320-AF0B-66214C533FD4}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C0-43E8-A70A-5BC5F6DD2C1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{33F1DEAD-9ABF-4AAB-9D1C-D714A10AF7DB}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DC0-43E8-A70A-5BC5F6DD2C1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{4C27FE41-2986-40B0-BF85-EA581815F9E8}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DC0-43E8-A70A-5BC5F6DD2C1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{A18BAF9A-4B54-4EA7-9D10-80CCA6E89708}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DC0-43E8-A70A-5BC5F6DD2C1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{DE5C5D07-3F2C-4FFB-A15E-770621CDD61C}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DC0-43E8-A70A-5BC5F6DD2C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8.3000000000000007</c:v>
                </c:pt>
                <c:pt idx="16">
                  <c:v>8.3000000000000007</c:v>
                </c:pt>
                <c:pt idx="24">
                  <c:v>6</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DC0-43E8-A70A-5BC5F6DD2C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{6FC40ACE-2866-4115-B22E-E2E39B9CC46C}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DC0-43E8-A70A-5BC5F6DD2C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{E9ACB196-71C7-45A7-A868-52D05A24A69E}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C0-43E8-A70A-5BC5F6DD2C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{F6F9CD8E-283B-47E7-B031-A17F81683954}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C0-43E8-A70A-5BC5F6DD2C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{CE92F165-1552-4128-BB63-8AEE7056EF03}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C0-43E8-A70A-5BC5F6DD2C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{11A4FBA3-DE49-4230-B138-A96BAEBFD8A6}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C0-43E8-A70A-5BC5F6DD2C1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{10E66814-6461-489D-8F08-BF7F47AB97E7}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DC0-43E8-A70A-5BC5F6DD2C1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{F52F01BF-BAA9-4094-B9C4-54C25B2395F5}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DC0-43E8-A70A-5BC5F6DD2C1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{8027EE69-3445-4E88-840F-75BBA74009FC}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DC0-43E8-A70A-5BC5F6DD2C1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{8497FEC0-C3EC-4A0D-9FF3-8E37BC39829A}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DC0-43E8-A70A-5BC5F6DD2C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7DC0-43E8-A70A-5BC5F6DD2C10}"/>
            </c:ext>
          </c:extLst>
        </c:ser>
        <c:dLbls>
          <c:showLegendKey val="0"/>
          <c:showVal val="1"/>
          <c:showCatName val="0"/>
          <c:showSerName val="0"/>
          <c:showPercent val="0"/>
          <c:showBubbleSize val="0"/>
        </c:dLbls>
        <c:axId val="84219776"/>
        <c:axId val="84234240"/>
      </c:scatterChart>
      <c:valAx>
        <c:axId val="84219776"/>
        <c:scaling>
          <c:orientation val="maxMin"/>
          <c:max val="8.6"/>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年度の繰上償還等により減少傾向にある一方で、</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は微増した。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近年は過疎債や合併特例債などの有利な地方債を発行しているため算入公債費は横ばいで推移しており、実質公債費比率の分子は減少傾向にある。</a:t>
          </a:r>
          <a:endParaRPr lang="ja-JP" altLang="ja-JP" sz="1400">
            <a:effectLst/>
          </a:endParaRPr>
        </a:p>
        <a:p>
          <a:r>
            <a:rPr kumimoji="1" lang="ja-JP" altLang="ja-JP" sz="1100">
              <a:solidFill>
                <a:schemeClr val="dk1"/>
              </a:solidFill>
              <a:effectLst/>
              <a:latin typeface="+mn-lt"/>
              <a:ea typeface="+mn-ea"/>
              <a:cs typeface="+mn-cs"/>
            </a:rPr>
            <a:t>　今後は大型事業として広域で取り組むごみ処理施設整備事業が控えており、元利償還金の増に留意する必要がある。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満期一括償還地方債の借入がないため、積立を行っていない</a:t>
          </a:r>
          <a:r>
            <a:rPr kumimoji="1" lang="ja-JP" altLang="en-US" sz="1100">
              <a:solidFill>
                <a:schemeClr val="dk1"/>
              </a:solidFill>
              <a:effectLst/>
              <a:latin typeface="+mn-lt"/>
              <a:ea typeface="+mn-ea"/>
              <a:cs typeface="+mn-cs"/>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から将来負担比率の分子はマイナスを保っている。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年度の一般会計等に係る地方債の現在高は、前年度と同程度の額となっている。近年ではＨ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年度がピークとなっているが、その要因は新庁舎建設に係る合併特例債の発行によるもので</a:t>
          </a:r>
          <a:r>
            <a:rPr kumimoji="1" lang="ja-JP" altLang="en-US" sz="1100">
              <a:solidFill>
                <a:schemeClr val="dk1"/>
              </a:solidFill>
              <a:effectLst/>
              <a:latin typeface="+mn-lt"/>
              <a:ea typeface="+mn-ea"/>
              <a:cs typeface="+mn-cs"/>
            </a:rPr>
            <a:t>あったがそこからは減少傾向にある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特に</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年度に繰上償還を実施</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公営企業債等繰入見込額は減少傾向となっている。</a:t>
          </a:r>
          <a:endParaRPr lang="ja-JP" altLang="ja-JP" sz="1400">
            <a:effectLst/>
          </a:endParaRPr>
        </a:p>
        <a:p>
          <a:r>
            <a:rPr kumimoji="1" lang="ja-JP" altLang="ja-JP" sz="1100">
              <a:solidFill>
                <a:schemeClr val="dk1"/>
              </a:solidFill>
              <a:effectLst/>
              <a:latin typeface="+mn-lt"/>
              <a:ea typeface="+mn-ea"/>
              <a:cs typeface="+mn-cs"/>
            </a:rPr>
            <a:t>　充当可能基金は</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までの</a:t>
          </a:r>
          <a:r>
            <a:rPr kumimoji="1" lang="ja-JP" altLang="ja-JP" sz="1100">
              <a:solidFill>
                <a:schemeClr val="dk1"/>
              </a:solidFill>
              <a:effectLst/>
              <a:latin typeface="+mn-lt"/>
              <a:ea typeface="+mn-ea"/>
              <a:cs typeface="+mn-cs"/>
            </a:rPr>
            <a:t>繰上償還による減債基金の減に</a:t>
          </a:r>
          <a:r>
            <a:rPr kumimoji="1" lang="ja-JP" altLang="en-US" sz="1100">
              <a:solidFill>
                <a:schemeClr val="dk1"/>
              </a:solidFill>
              <a:effectLst/>
              <a:latin typeface="+mn-lt"/>
              <a:ea typeface="+mn-ea"/>
              <a:cs typeface="+mn-cs"/>
            </a:rPr>
            <a:t>より減少傾向であったが、</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は財政調整基金の法定積立分および、国から追加配分のあった臨財債の償還基金分を積み立てた減債基金等の増などにより増額となっている。</a:t>
          </a:r>
          <a:endParaRPr lang="ja-JP" altLang="ja-JP" sz="1400">
            <a:effectLst/>
          </a:endParaRPr>
        </a:p>
        <a:p>
          <a:r>
            <a:rPr kumimoji="1" lang="ja-JP" altLang="ja-JP" sz="1100">
              <a:solidFill>
                <a:schemeClr val="dk1"/>
              </a:solidFill>
              <a:effectLst/>
              <a:latin typeface="+mn-lt"/>
              <a:ea typeface="+mn-ea"/>
              <a:cs typeface="+mn-cs"/>
            </a:rPr>
            <a:t>　今後も地方債現在高の推移に留意しつつ、充当可能財源を確保し将来負担比率の低下に努める。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決算剰余金や基金運用益、ふるさと応援寄附金を活用し基金全体として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1,306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一方、</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子育て支援</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の財源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百万円を取り崩したことにより、基金全体としては、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976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市税や地方交付税などの一般財源の増額が見込めない中、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広域で取り組むごみ処理施設整備事業等の大型事業が控えていることなどから、</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今後も歳入・歳出の両面で厳しい財政状況が見込まれるため、基金の積み立てを行い、今後の財政需要に備える。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地域振興基金　　・・・地域の活性化を図るために要する費用に充てる資金</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公共施設整備基金・・・公共施設等の整備を図るために要する資金</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地域振興基金　　・・・基金運用益として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また、子ども医療費や学校給食補助金等に充てるために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公共施設整備基金・・・基金運用益として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百万円の積み立てを行った。また、公共施設整備事業に充てるために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地域振興基金　　・・・ふるさと応援寄附金による積み立てを行い、子育て支援等の地域の活性化に資する施策に活用する。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公共施設整備基金・・・今後の公共施設の維持補修等の財源として活用する。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基金運用益として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百万円、決算剰余金を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標準財政規模（約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億円）の約３割を保持している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今後の財政需要に備え、積み立てを行い、一般財源が不足した場合の財源として活用する。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基金運用益として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今後の公債費負担増に備えて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（うち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百万円は臨財債償還基金）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を積み立てた。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大型事業による起債残高の増が見込まれることから、収支の状況により積み立てを行い、後年度負担の増に備える。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また、利率の動向を注視しながら繰上償還の必要性を判断し、その財源として活用する。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22,294
21,698
206.24
17,466,497
16,746,473
698,025
8,910,607
15,827,506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eiryo UI" panose="020B0604030504040204" pitchFamily="50" charset="-128"/>
              <a:ea typeface="Meiryo UI" panose="020B0604030504040204" pitchFamily="50" charset="-128"/>
              <a:cs typeface="+mn-cs"/>
            </a:rPr>
            <a:t>有形固定資産減価償却率については上昇傾向にあるものの、類似団体と比較して低水準となっている。これは庁舎や消防施設、図書館等、老朽化した施設の更新等を実施してきたためである。一方、耐用年数を超過しているものも多く、今後、公共施設等総合管理計画や個別施設計画等に基づき、統廃合・複合化等による適正配置、並びに長寿命化対策等による適正な管理を進める必要がある。</a:t>
          </a:r>
          <a:endParaRPr lang="ja-JP" altLang="ja-JP">
            <a:effectLst/>
            <a:latin typeface="Meiryo UI" panose="020B0604030504040204" pitchFamily="50" charset="-128"/>
            <a:ea typeface="Meiryo UI" panose="020B060403050404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71" name="直線コネクタ 70"/>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72" name="有形固定資産減価償却率最小値テキスト"/>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73" name="直線コネクタ 72"/>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74" name="有形固定資産減価償却率最大値テキスト"/>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75" name="直線コネクタ 74"/>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6"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78" name="フローチャート: 判断 77"/>
        <xdr:cNvSpPr/>
      </xdr:nvSpPr>
      <xdr:spPr>
        <a:xfrm>
          <a:off x="4000500" y="5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79" name="フローチャート: 判断 78"/>
        <xdr:cNvSpPr/>
      </xdr:nvSpPr>
      <xdr:spPr>
        <a:xfrm>
          <a:off x="3238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80" name="フローチャート: 判断 79"/>
        <xdr:cNvSpPr/>
      </xdr:nvSpPr>
      <xdr:spPr>
        <a:xfrm>
          <a:off x="2476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81" name="フローチャート: 判断 80"/>
        <xdr:cNvSpPr/>
      </xdr:nvSpPr>
      <xdr:spPr>
        <a:xfrm>
          <a:off x="1714500" y="577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37147</xdr:rowOff>
    </xdr:from>
    <xdr:to>
      <xdr:col>23</xdr:col>
      <xdr:colOff>136525</xdr:colOff>
      <xdr:row>28</xdr:row>
      <xdr:rowOff>138747</xdr:rowOff>
    </xdr:to>
    <xdr:sp macro="" textlink="">
      <xdr:nvSpPr>
        <xdr:cNvPr id="87" name="楕円 86"/>
        <xdr:cNvSpPr/>
      </xdr:nvSpPr>
      <xdr:spPr>
        <a:xfrm>
          <a:off x="4711700" y="56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60024</xdr:rowOff>
    </xdr:from>
    <xdr:ext cx="405111" cy="259045"/>
    <xdr:sp macro="" textlink="">
      <xdr:nvSpPr>
        <xdr:cNvPr id="88" name="有形固定資産減価償却率該当値テキスト"/>
        <xdr:cNvSpPr txBox="1"/>
      </xdr:nvSpPr>
      <xdr:spPr>
        <a:xfrm>
          <a:off x="4813300" y="546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89" name="楕円 88"/>
        <xdr:cNvSpPr/>
      </xdr:nvSpPr>
      <xdr:spPr>
        <a:xfrm>
          <a:off x="4000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87947</xdr:rowOff>
    </xdr:to>
    <xdr:cxnSp macro="">
      <xdr:nvCxnSpPr>
        <xdr:cNvPr id="90" name="直線コネクタ 89"/>
        <xdr:cNvCxnSpPr/>
      </xdr:nvCxnSpPr>
      <xdr:spPr>
        <a:xfrm>
          <a:off x="4051300" y="5579110"/>
          <a:ext cx="711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46672</xdr:rowOff>
    </xdr:from>
    <xdr:to>
      <xdr:col>15</xdr:col>
      <xdr:colOff>187325</xdr:colOff>
      <xdr:row>27</xdr:row>
      <xdr:rowOff>148272</xdr:rowOff>
    </xdr:to>
    <xdr:sp macro="" textlink="">
      <xdr:nvSpPr>
        <xdr:cNvPr id="91" name="楕円 90"/>
        <xdr:cNvSpPr/>
      </xdr:nvSpPr>
      <xdr:spPr>
        <a:xfrm>
          <a:off x="3238500" y="54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97472</xdr:rowOff>
    </xdr:from>
    <xdr:to>
      <xdr:col>19</xdr:col>
      <xdr:colOff>136525</xdr:colOff>
      <xdr:row>28</xdr:row>
      <xdr:rowOff>6985</xdr:rowOff>
    </xdr:to>
    <xdr:cxnSp macro="">
      <xdr:nvCxnSpPr>
        <xdr:cNvPr id="92" name="直線コネクタ 91"/>
        <xdr:cNvCxnSpPr/>
      </xdr:nvCxnSpPr>
      <xdr:spPr>
        <a:xfrm>
          <a:off x="3289300" y="5498147"/>
          <a:ext cx="762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137160</xdr:rowOff>
    </xdr:from>
    <xdr:to>
      <xdr:col>11</xdr:col>
      <xdr:colOff>187325</xdr:colOff>
      <xdr:row>27</xdr:row>
      <xdr:rowOff>67310</xdr:rowOff>
    </xdr:to>
    <xdr:sp macro="" textlink="">
      <xdr:nvSpPr>
        <xdr:cNvPr id="93" name="楕円 92"/>
        <xdr:cNvSpPr/>
      </xdr:nvSpPr>
      <xdr:spPr>
        <a:xfrm>
          <a:off x="2476500" y="536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16510</xdr:rowOff>
    </xdr:from>
    <xdr:to>
      <xdr:col>15</xdr:col>
      <xdr:colOff>136525</xdr:colOff>
      <xdr:row>27</xdr:row>
      <xdr:rowOff>97472</xdr:rowOff>
    </xdr:to>
    <xdr:cxnSp macro="">
      <xdr:nvCxnSpPr>
        <xdr:cNvPr id="94" name="直線コネクタ 93"/>
        <xdr:cNvCxnSpPr/>
      </xdr:nvCxnSpPr>
      <xdr:spPr>
        <a:xfrm>
          <a:off x="2527300" y="5417185"/>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56197</xdr:rowOff>
    </xdr:from>
    <xdr:to>
      <xdr:col>7</xdr:col>
      <xdr:colOff>187325</xdr:colOff>
      <xdr:row>26</xdr:row>
      <xdr:rowOff>157797</xdr:rowOff>
    </xdr:to>
    <xdr:sp macro="" textlink="">
      <xdr:nvSpPr>
        <xdr:cNvPr id="95" name="楕円 94"/>
        <xdr:cNvSpPr/>
      </xdr:nvSpPr>
      <xdr:spPr>
        <a:xfrm>
          <a:off x="1714500" y="528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106997</xdr:rowOff>
    </xdr:from>
    <xdr:to>
      <xdr:col>11</xdr:col>
      <xdr:colOff>136525</xdr:colOff>
      <xdr:row>27</xdr:row>
      <xdr:rowOff>16510</xdr:rowOff>
    </xdr:to>
    <xdr:cxnSp macro="">
      <xdr:nvCxnSpPr>
        <xdr:cNvPr id="96" name="直線コネクタ 95"/>
        <xdr:cNvCxnSpPr/>
      </xdr:nvCxnSpPr>
      <xdr:spPr>
        <a:xfrm>
          <a:off x="1765300" y="5336222"/>
          <a:ext cx="762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100030</xdr:rowOff>
    </xdr:from>
    <xdr:ext cx="405111" cy="259045"/>
    <xdr:sp macro="" textlink="">
      <xdr:nvSpPr>
        <xdr:cNvPr id="97" name="n_1aveValue有形固定資産減価償却率"/>
        <xdr:cNvSpPr txBox="1"/>
      </xdr:nvSpPr>
      <xdr:spPr>
        <a:xfrm>
          <a:off x="3836044" y="6015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78440</xdr:rowOff>
    </xdr:from>
    <xdr:ext cx="405111" cy="259045"/>
    <xdr:sp macro="" textlink="">
      <xdr:nvSpPr>
        <xdr:cNvPr id="98" name="n_2aveValue有形固定資産減価償却率"/>
        <xdr:cNvSpPr txBox="1"/>
      </xdr:nvSpPr>
      <xdr:spPr>
        <a:xfrm>
          <a:off x="3086744" y="5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24465</xdr:rowOff>
    </xdr:from>
    <xdr:ext cx="405111" cy="259045"/>
    <xdr:sp macro="" textlink="">
      <xdr:nvSpPr>
        <xdr:cNvPr id="99" name="n_3aveValue有形固定資産減価償却率"/>
        <xdr:cNvSpPr txBox="1"/>
      </xdr:nvSpPr>
      <xdr:spPr>
        <a:xfrm>
          <a:off x="2324744" y="593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120349</xdr:rowOff>
    </xdr:from>
    <xdr:ext cx="405111" cy="259045"/>
    <xdr:sp macro="" textlink="">
      <xdr:nvSpPr>
        <xdr:cNvPr id="100" name="n_4aveValue有形固定資産減価償却率"/>
        <xdr:cNvSpPr txBox="1"/>
      </xdr:nvSpPr>
      <xdr:spPr>
        <a:xfrm>
          <a:off x="1562744" y="586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101" name="n_1mainValue有形固定資産減価償却率"/>
        <xdr:cNvSpPr txBox="1"/>
      </xdr:nvSpPr>
      <xdr:spPr>
        <a:xfrm>
          <a:off x="38360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164799</xdr:rowOff>
    </xdr:from>
    <xdr:ext cx="405111" cy="259045"/>
    <xdr:sp macro="" textlink="">
      <xdr:nvSpPr>
        <xdr:cNvPr id="102" name="n_2mainValue有形固定資産減価償却率"/>
        <xdr:cNvSpPr txBox="1"/>
      </xdr:nvSpPr>
      <xdr:spPr>
        <a:xfrm>
          <a:off x="3086744" y="522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83837</xdr:rowOff>
    </xdr:from>
    <xdr:ext cx="405111" cy="259045"/>
    <xdr:sp macro="" textlink="">
      <xdr:nvSpPr>
        <xdr:cNvPr id="103" name="n_3mainValue有形固定資産減価償却率"/>
        <xdr:cNvSpPr txBox="1"/>
      </xdr:nvSpPr>
      <xdr:spPr>
        <a:xfrm>
          <a:off x="2324744" y="514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2874</xdr:rowOff>
    </xdr:from>
    <xdr:ext cx="405111" cy="259045"/>
    <xdr:sp macro="" textlink="">
      <xdr:nvSpPr>
        <xdr:cNvPr id="104" name="n_4mainValue有形固定資産減価償却率"/>
        <xdr:cNvSpPr txBox="1"/>
      </xdr:nvSpPr>
      <xdr:spPr>
        <a:xfrm>
          <a:off x="1562744" y="506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eiryo UI" panose="020B0604030504040204" pitchFamily="50" charset="-128"/>
              <a:ea typeface="Meiryo UI" panose="020B0604030504040204" pitchFamily="50" charset="-128"/>
              <a:cs typeface="+mn-cs"/>
            </a:rPr>
            <a:t>債務償還比率は、類似団体と比較して低水準となっている。これは、</a:t>
          </a:r>
          <a:r>
            <a:rPr kumimoji="1" lang="en-US" altLang="ja-JP" sz="1100">
              <a:solidFill>
                <a:schemeClr val="dk1"/>
              </a:solidFill>
              <a:effectLst/>
              <a:latin typeface="Meiryo UI" panose="020B0604030504040204" pitchFamily="50" charset="-128"/>
              <a:ea typeface="Meiryo UI" panose="020B0604030504040204" pitchFamily="50" charset="-128"/>
              <a:cs typeface="+mn-cs"/>
            </a:rPr>
            <a:t>H29</a:t>
          </a:r>
          <a:r>
            <a:rPr kumimoji="1" lang="ja-JP" altLang="ja-JP" sz="1100">
              <a:solidFill>
                <a:schemeClr val="dk1"/>
              </a:solidFill>
              <a:effectLst/>
              <a:latin typeface="Meiryo UI" panose="020B0604030504040204" pitchFamily="50" charset="-128"/>
              <a:ea typeface="Meiryo UI" panose="020B0604030504040204" pitchFamily="50" charset="-128"/>
              <a:cs typeface="+mn-cs"/>
            </a:rPr>
            <a:t>～</a:t>
          </a:r>
          <a:r>
            <a:rPr kumimoji="1" lang="en-US" altLang="ja-JP" sz="1100">
              <a:solidFill>
                <a:schemeClr val="dk1"/>
              </a:solidFill>
              <a:effectLst/>
              <a:latin typeface="Meiryo UI" panose="020B0604030504040204" pitchFamily="50" charset="-128"/>
              <a:ea typeface="Meiryo UI" panose="020B0604030504040204" pitchFamily="50" charset="-128"/>
              <a:cs typeface="+mn-cs"/>
            </a:rPr>
            <a:t>R01</a:t>
          </a:r>
          <a:r>
            <a:rPr kumimoji="1" lang="ja-JP" altLang="ja-JP" sz="1100">
              <a:solidFill>
                <a:schemeClr val="dk1"/>
              </a:solidFill>
              <a:effectLst/>
              <a:latin typeface="Meiryo UI" panose="020B0604030504040204" pitchFamily="50" charset="-128"/>
              <a:ea typeface="Meiryo UI" panose="020B0604030504040204" pitchFamily="50" charset="-128"/>
              <a:cs typeface="+mn-cs"/>
            </a:rPr>
            <a:t>年度に繰上償還を行い地方債残高を減少させたこと等によることが考えられる。</a:t>
          </a:r>
          <a:endParaRPr lang="ja-JP" altLang="ja-JP">
            <a:effectLst/>
            <a:latin typeface="Meiryo UI" panose="020B0604030504040204" pitchFamily="50" charset="-128"/>
            <a:ea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n-cs"/>
            </a:rPr>
            <a:t>今後も金利の動向を注視しながら必要に応じて繰上償還を行うなど地方債残高の減少に努める必要がある。</a:t>
          </a:r>
          <a:endParaRPr lang="ja-JP" altLang="ja-JP">
            <a:effectLst/>
            <a:latin typeface="Meiryo UI" panose="020B0604030504040204" pitchFamily="50" charset="-128"/>
            <a:ea typeface="Meiryo UI" panose="020B060403050404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34" name="直線コネクタ 133"/>
        <xdr:cNvCxnSpPr/>
      </xdr:nvCxnSpPr>
      <xdr:spPr>
        <a:xfrm flipV="1">
          <a:off x="14793595" y="528800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35" name="債務償還比率最小値テキスト"/>
        <xdr:cNvSpPr txBox="1"/>
      </xdr:nvSpPr>
      <xdr:spPr>
        <a:xfrm>
          <a:off x="14846300"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36" name="直線コネクタ 135"/>
        <xdr:cNvCxnSpPr/>
      </xdr:nvCxnSpPr>
      <xdr:spPr>
        <a:xfrm>
          <a:off x="14706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37" name="債務償還比率最大値テキスト"/>
        <xdr:cNvSpPr txBox="1"/>
      </xdr:nvSpPr>
      <xdr:spPr>
        <a:xfrm>
          <a:off x="14846300" y="50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38" name="直線コネクタ 137"/>
        <xdr:cNvCxnSpPr/>
      </xdr:nvCxnSpPr>
      <xdr:spPr>
        <a:xfrm>
          <a:off x="14706600" y="528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39" name="債務償還比率平均値テキスト"/>
        <xdr:cNvSpPr txBox="1"/>
      </xdr:nvSpPr>
      <xdr:spPr>
        <a:xfrm>
          <a:off x="14846300" y="5770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40" name="フローチャート: 判断 139"/>
        <xdr:cNvSpPr/>
      </xdr:nvSpPr>
      <xdr:spPr>
        <a:xfrm>
          <a:off x="14744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41" name="フローチャート: 判断 140"/>
        <xdr:cNvSpPr/>
      </xdr:nvSpPr>
      <xdr:spPr>
        <a:xfrm>
          <a:off x="14033500" y="59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42" name="フローチャート: 判断 141"/>
        <xdr:cNvSpPr/>
      </xdr:nvSpPr>
      <xdr:spPr>
        <a:xfrm>
          <a:off x="13271500" y="599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43" name="フローチャート: 判断 142"/>
        <xdr:cNvSpPr/>
      </xdr:nvSpPr>
      <xdr:spPr>
        <a:xfrm>
          <a:off x="12509500" y="595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44" name="フローチャート: 判断 143"/>
        <xdr:cNvSpPr/>
      </xdr:nvSpPr>
      <xdr:spPr>
        <a:xfrm>
          <a:off x="11747500" y="593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75639</xdr:rowOff>
    </xdr:from>
    <xdr:to>
      <xdr:col>76</xdr:col>
      <xdr:colOff>73025</xdr:colOff>
      <xdr:row>28</xdr:row>
      <xdr:rowOff>5789</xdr:rowOff>
    </xdr:to>
    <xdr:sp macro="" textlink="">
      <xdr:nvSpPr>
        <xdr:cNvPr id="150" name="楕円 149"/>
        <xdr:cNvSpPr/>
      </xdr:nvSpPr>
      <xdr:spPr>
        <a:xfrm>
          <a:off x="14744700" y="54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98516</xdr:rowOff>
    </xdr:from>
    <xdr:ext cx="469744" cy="259045"/>
    <xdr:sp macro="" textlink="">
      <xdr:nvSpPr>
        <xdr:cNvPr id="151" name="債務償還比率該当値テキスト"/>
        <xdr:cNvSpPr txBox="1"/>
      </xdr:nvSpPr>
      <xdr:spPr>
        <a:xfrm>
          <a:off x="14846300" y="53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126566</xdr:rowOff>
    </xdr:from>
    <xdr:to>
      <xdr:col>72</xdr:col>
      <xdr:colOff>123825</xdr:colOff>
      <xdr:row>29</xdr:row>
      <xdr:rowOff>56716</xdr:rowOff>
    </xdr:to>
    <xdr:sp macro="" textlink="">
      <xdr:nvSpPr>
        <xdr:cNvPr id="152" name="楕円 151"/>
        <xdr:cNvSpPr/>
      </xdr:nvSpPr>
      <xdr:spPr>
        <a:xfrm>
          <a:off x="14033500" y="56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126439</xdr:rowOff>
    </xdr:from>
    <xdr:to>
      <xdr:col>76</xdr:col>
      <xdr:colOff>22225</xdr:colOff>
      <xdr:row>29</xdr:row>
      <xdr:rowOff>5916</xdr:rowOff>
    </xdr:to>
    <xdr:cxnSp macro="">
      <xdr:nvCxnSpPr>
        <xdr:cNvPr id="153" name="直線コネクタ 152"/>
        <xdr:cNvCxnSpPr/>
      </xdr:nvCxnSpPr>
      <xdr:spPr>
        <a:xfrm flipV="1">
          <a:off x="14084300" y="5527114"/>
          <a:ext cx="711200" cy="2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92033</xdr:rowOff>
    </xdr:from>
    <xdr:to>
      <xdr:col>68</xdr:col>
      <xdr:colOff>123825</xdr:colOff>
      <xdr:row>30</xdr:row>
      <xdr:rowOff>22183</xdr:rowOff>
    </xdr:to>
    <xdr:sp macro="" textlink="">
      <xdr:nvSpPr>
        <xdr:cNvPr id="154" name="楕円 153"/>
        <xdr:cNvSpPr/>
      </xdr:nvSpPr>
      <xdr:spPr>
        <a:xfrm>
          <a:off x="13271500" y="58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5916</xdr:rowOff>
    </xdr:from>
    <xdr:to>
      <xdr:col>72</xdr:col>
      <xdr:colOff>73025</xdr:colOff>
      <xdr:row>29</xdr:row>
      <xdr:rowOff>142833</xdr:rowOff>
    </xdr:to>
    <xdr:cxnSp macro="">
      <xdr:nvCxnSpPr>
        <xdr:cNvPr id="155" name="直線コネクタ 154"/>
        <xdr:cNvCxnSpPr/>
      </xdr:nvCxnSpPr>
      <xdr:spPr>
        <a:xfrm flipV="1">
          <a:off x="13322300" y="5749491"/>
          <a:ext cx="762000" cy="13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24744</xdr:rowOff>
    </xdr:from>
    <xdr:to>
      <xdr:col>64</xdr:col>
      <xdr:colOff>123825</xdr:colOff>
      <xdr:row>29</xdr:row>
      <xdr:rowOff>126344</xdr:rowOff>
    </xdr:to>
    <xdr:sp macro="" textlink="">
      <xdr:nvSpPr>
        <xdr:cNvPr id="156" name="楕円 155"/>
        <xdr:cNvSpPr/>
      </xdr:nvSpPr>
      <xdr:spPr>
        <a:xfrm>
          <a:off x="12509500" y="57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75544</xdr:rowOff>
    </xdr:from>
    <xdr:to>
      <xdr:col>68</xdr:col>
      <xdr:colOff>73025</xdr:colOff>
      <xdr:row>29</xdr:row>
      <xdr:rowOff>142833</xdr:rowOff>
    </xdr:to>
    <xdr:cxnSp macro="">
      <xdr:nvCxnSpPr>
        <xdr:cNvPr id="157" name="直線コネクタ 156"/>
        <xdr:cNvCxnSpPr/>
      </xdr:nvCxnSpPr>
      <xdr:spPr>
        <a:xfrm>
          <a:off x="12560300" y="5819119"/>
          <a:ext cx="762000" cy="6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122079</xdr:rowOff>
    </xdr:from>
    <xdr:to>
      <xdr:col>60</xdr:col>
      <xdr:colOff>123825</xdr:colOff>
      <xdr:row>30</xdr:row>
      <xdr:rowOff>52229</xdr:rowOff>
    </xdr:to>
    <xdr:sp macro="" textlink="">
      <xdr:nvSpPr>
        <xdr:cNvPr id="158" name="楕円 157"/>
        <xdr:cNvSpPr/>
      </xdr:nvSpPr>
      <xdr:spPr>
        <a:xfrm>
          <a:off x="11747500" y="58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75544</xdr:rowOff>
    </xdr:from>
    <xdr:to>
      <xdr:col>64</xdr:col>
      <xdr:colOff>73025</xdr:colOff>
      <xdr:row>30</xdr:row>
      <xdr:rowOff>1429</xdr:rowOff>
    </xdr:to>
    <xdr:cxnSp macro="">
      <xdr:nvCxnSpPr>
        <xdr:cNvPr id="159" name="直線コネクタ 158"/>
        <xdr:cNvCxnSpPr/>
      </xdr:nvCxnSpPr>
      <xdr:spPr>
        <a:xfrm flipV="1">
          <a:off x="11798300" y="5819119"/>
          <a:ext cx="762000" cy="9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123599</xdr:rowOff>
    </xdr:from>
    <xdr:ext cx="469744" cy="259045"/>
    <xdr:sp macro="" textlink="">
      <xdr:nvSpPr>
        <xdr:cNvPr id="160" name="n_1aveValue債務償還比率"/>
        <xdr:cNvSpPr txBox="1"/>
      </xdr:nvSpPr>
      <xdr:spPr>
        <a:xfrm>
          <a:off x="13836727" y="60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1086</xdr:rowOff>
    </xdr:from>
    <xdr:ext cx="469744" cy="259045"/>
    <xdr:sp macro="" textlink="">
      <xdr:nvSpPr>
        <xdr:cNvPr id="161" name="n_2aveValue債務償還比率"/>
        <xdr:cNvSpPr txBox="1"/>
      </xdr:nvSpPr>
      <xdr:spPr>
        <a:xfrm>
          <a:off x="13087427" y="608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132954</xdr:rowOff>
    </xdr:from>
    <xdr:ext cx="469744" cy="259045"/>
    <xdr:sp macro="" textlink="">
      <xdr:nvSpPr>
        <xdr:cNvPr id="162" name="n_3aveValue債務償還比率"/>
        <xdr:cNvSpPr txBox="1"/>
      </xdr:nvSpPr>
      <xdr:spPr>
        <a:xfrm>
          <a:off x="12325427" y="60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108486</xdr:rowOff>
    </xdr:from>
    <xdr:ext cx="469744" cy="259045"/>
    <xdr:sp macro="" textlink="">
      <xdr:nvSpPr>
        <xdr:cNvPr id="163" name="n_4aveValue債務償還比率"/>
        <xdr:cNvSpPr txBox="1"/>
      </xdr:nvSpPr>
      <xdr:spPr>
        <a:xfrm>
          <a:off x="11563427" y="602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73243</xdr:rowOff>
    </xdr:from>
    <xdr:ext cx="469744" cy="259045"/>
    <xdr:sp macro="" textlink="">
      <xdr:nvSpPr>
        <xdr:cNvPr id="164" name="n_1mainValue債務償還比率"/>
        <xdr:cNvSpPr txBox="1"/>
      </xdr:nvSpPr>
      <xdr:spPr>
        <a:xfrm>
          <a:off x="13836727" y="547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38710</xdr:rowOff>
    </xdr:from>
    <xdr:ext cx="469744" cy="259045"/>
    <xdr:sp macro="" textlink="">
      <xdr:nvSpPr>
        <xdr:cNvPr id="165" name="n_2mainValue債務償還比率"/>
        <xdr:cNvSpPr txBox="1"/>
      </xdr:nvSpPr>
      <xdr:spPr>
        <a:xfrm>
          <a:off x="13087427" y="561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142871</xdr:rowOff>
    </xdr:from>
    <xdr:ext cx="469744" cy="259045"/>
    <xdr:sp macro="" textlink="">
      <xdr:nvSpPr>
        <xdr:cNvPr id="166" name="n_3mainValue債務償還比率"/>
        <xdr:cNvSpPr txBox="1"/>
      </xdr:nvSpPr>
      <xdr:spPr>
        <a:xfrm>
          <a:off x="12325427" y="554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68756</xdr:rowOff>
    </xdr:from>
    <xdr:ext cx="469744" cy="259045"/>
    <xdr:sp macro="" textlink="">
      <xdr:nvSpPr>
        <xdr:cNvPr id="167" name="n_4mainValue債務償還比率"/>
        <xdr:cNvSpPr txBox="1"/>
      </xdr:nvSpPr>
      <xdr:spPr>
        <a:xfrm>
          <a:off x="11563427" y="564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22,294
21,698
206.24
17,466,497
16,746,473
698,025
8,910,607
15,827,506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105064</xdr:rowOff>
    </xdr:from>
    <xdr:ext cx="405111" cy="259045"/>
    <xdr:sp macro="" textlink="">
      <xdr:nvSpPr>
        <xdr:cNvPr id="64" name="【道路】&#10;有形固定資産減価償却率平均値テキスト"/>
        <xdr:cNvSpPr txBox="1"/>
      </xdr:nvSpPr>
      <xdr:spPr>
        <a:xfrm>
          <a:off x="4673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xdr:cNvSpPr/>
      </xdr:nvSpPr>
      <xdr:spPr>
        <a:xfrm>
          <a:off x="2857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xdr:cNvSpPr/>
      </xdr:nvSpPr>
      <xdr:spPr>
        <a:xfrm>
          <a:off x="1079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5806</xdr:rowOff>
    </xdr:from>
    <xdr:to>
      <xdr:col>24</xdr:col>
      <xdr:colOff>114300</xdr:colOff>
      <xdr:row>34</xdr:row>
      <xdr:rowOff>107406</xdr:rowOff>
    </xdr:to>
    <xdr:sp macro="" textlink="">
      <xdr:nvSpPr>
        <xdr:cNvPr id="75" name="楕円 74"/>
        <xdr:cNvSpPr/>
      </xdr:nvSpPr>
      <xdr:spPr>
        <a:xfrm>
          <a:off x="45847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28683</xdr:rowOff>
    </xdr:from>
    <xdr:ext cx="405111" cy="259045"/>
    <xdr:sp macro="" textlink="">
      <xdr:nvSpPr>
        <xdr:cNvPr id="76" name="【道路】&#10;有形固定資産減価償却率該当値テキスト"/>
        <xdr:cNvSpPr txBox="1"/>
      </xdr:nvSpPr>
      <xdr:spPr>
        <a:xfrm>
          <a:off x="4673600" y="56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121739</xdr:rowOff>
    </xdr:from>
    <xdr:to>
      <xdr:col>20</xdr:col>
      <xdr:colOff>38100</xdr:colOff>
      <xdr:row>34</xdr:row>
      <xdr:rowOff>51889</xdr:rowOff>
    </xdr:to>
    <xdr:sp macro="" textlink="">
      <xdr:nvSpPr>
        <xdr:cNvPr id="77" name="楕円 76"/>
        <xdr:cNvSpPr/>
      </xdr:nvSpPr>
      <xdr:spPr>
        <a:xfrm>
          <a:off x="37465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1089</xdr:rowOff>
    </xdr:from>
    <xdr:to>
      <xdr:col>24</xdr:col>
      <xdr:colOff>63500</xdr:colOff>
      <xdr:row>34</xdr:row>
      <xdr:rowOff>56606</xdr:rowOff>
    </xdr:to>
    <xdr:cxnSp macro="">
      <xdr:nvCxnSpPr>
        <xdr:cNvPr id="78" name="直線コネクタ 77"/>
        <xdr:cNvCxnSpPr/>
      </xdr:nvCxnSpPr>
      <xdr:spPr>
        <a:xfrm>
          <a:off x="3797300" y="583038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66222</xdr:rowOff>
    </xdr:from>
    <xdr:to>
      <xdr:col>15</xdr:col>
      <xdr:colOff>101600</xdr:colOff>
      <xdr:row>33</xdr:row>
      <xdr:rowOff>167822</xdr:rowOff>
    </xdr:to>
    <xdr:sp macro="" textlink="">
      <xdr:nvSpPr>
        <xdr:cNvPr id="79" name="楕円 78"/>
        <xdr:cNvSpPr/>
      </xdr:nvSpPr>
      <xdr:spPr>
        <a:xfrm>
          <a:off x="2857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117022</xdr:rowOff>
    </xdr:from>
    <xdr:to>
      <xdr:col>19</xdr:col>
      <xdr:colOff>177800</xdr:colOff>
      <xdr:row>34</xdr:row>
      <xdr:rowOff>1089</xdr:rowOff>
    </xdr:to>
    <xdr:cxnSp macro="">
      <xdr:nvCxnSpPr>
        <xdr:cNvPr id="80" name="直線コネクタ 79"/>
        <xdr:cNvCxnSpPr/>
      </xdr:nvCxnSpPr>
      <xdr:spPr>
        <a:xfrm>
          <a:off x="2908300" y="577487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10704</xdr:rowOff>
    </xdr:from>
    <xdr:to>
      <xdr:col>10</xdr:col>
      <xdr:colOff>165100</xdr:colOff>
      <xdr:row>33</xdr:row>
      <xdr:rowOff>112304</xdr:rowOff>
    </xdr:to>
    <xdr:sp macro="" textlink="">
      <xdr:nvSpPr>
        <xdr:cNvPr id="81" name="楕円 80"/>
        <xdr:cNvSpPr/>
      </xdr:nvSpPr>
      <xdr:spPr>
        <a:xfrm>
          <a:off x="1968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61504</xdr:rowOff>
    </xdr:from>
    <xdr:to>
      <xdr:col>15</xdr:col>
      <xdr:colOff>50800</xdr:colOff>
      <xdr:row>33</xdr:row>
      <xdr:rowOff>117022</xdr:rowOff>
    </xdr:to>
    <xdr:cxnSp macro="">
      <xdr:nvCxnSpPr>
        <xdr:cNvPr id="82" name="直線コネクタ 81"/>
        <xdr:cNvCxnSpPr/>
      </xdr:nvCxnSpPr>
      <xdr:spPr>
        <a:xfrm>
          <a:off x="2019300" y="571935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120106</xdr:rowOff>
    </xdr:from>
    <xdr:to>
      <xdr:col>6</xdr:col>
      <xdr:colOff>38100</xdr:colOff>
      <xdr:row>33</xdr:row>
      <xdr:rowOff>50256</xdr:rowOff>
    </xdr:to>
    <xdr:sp macro="" textlink="">
      <xdr:nvSpPr>
        <xdr:cNvPr id="83" name="楕円 82"/>
        <xdr:cNvSpPr/>
      </xdr:nvSpPr>
      <xdr:spPr>
        <a:xfrm>
          <a:off x="1079500" y="56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170906</xdr:rowOff>
    </xdr:from>
    <xdr:to>
      <xdr:col>10</xdr:col>
      <xdr:colOff>114300</xdr:colOff>
      <xdr:row>33</xdr:row>
      <xdr:rowOff>61504</xdr:rowOff>
    </xdr:to>
    <xdr:cxnSp macro="">
      <xdr:nvCxnSpPr>
        <xdr:cNvPr id="84" name="直線コネクタ 83"/>
        <xdr:cNvCxnSpPr/>
      </xdr:nvCxnSpPr>
      <xdr:spPr>
        <a:xfrm>
          <a:off x="1130300" y="56573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5" name="n_1aveValue【道路】&#10;有形固定資産減価償却率"/>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114861</xdr:rowOff>
    </xdr:from>
    <xdr:ext cx="405111" cy="259045"/>
    <xdr:sp macro="" textlink="">
      <xdr:nvSpPr>
        <xdr:cNvPr id="86" name="n_2aveValue【道路】&#10;有形固定資産減価償却率"/>
        <xdr:cNvSpPr txBox="1"/>
      </xdr:nvSpPr>
      <xdr:spPr>
        <a:xfrm>
          <a:off x="2705744"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49547</xdr:rowOff>
    </xdr:from>
    <xdr:ext cx="405111" cy="259045"/>
    <xdr:sp macro="" textlink="">
      <xdr:nvSpPr>
        <xdr:cNvPr id="87" name="n_3aveValue【道路】&#10;有形固定資産減価償却率"/>
        <xdr:cNvSpPr txBox="1"/>
      </xdr:nvSpPr>
      <xdr:spPr>
        <a:xfrm>
          <a:off x="18167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152417</xdr:rowOff>
    </xdr:from>
    <xdr:ext cx="405111" cy="259045"/>
    <xdr:sp macro="" textlink="">
      <xdr:nvSpPr>
        <xdr:cNvPr id="88" name="n_4aveValue【道路】&#10;有形固定資産減価償却率"/>
        <xdr:cNvSpPr txBox="1"/>
      </xdr:nvSpPr>
      <xdr:spPr>
        <a:xfrm>
          <a:off x="927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68416</xdr:rowOff>
    </xdr:from>
    <xdr:ext cx="405111" cy="259045"/>
    <xdr:sp macro="" textlink="">
      <xdr:nvSpPr>
        <xdr:cNvPr id="89" name="n_1mainValue【道路】&#10;有形固定資産減価償却率"/>
        <xdr:cNvSpPr txBox="1"/>
      </xdr:nvSpPr>
      <xdr:spPr>
        <a:xfrm>
          <a:off x="3582044" y="55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12899</xdr:rowOff>
    </xdr:from>
    <xdr:ext cx="405111" cy="259045"/>
    <xdr:sp macro="" textlink="">
      <xdr:nvSpPr>
        <xdr:cNvPr id="90" name="n_2mainValue【道路】&#10;有形固定資産減価償却率"/>
        <xdr:cNvSpPr txBox="1"/>
      </xdr:nvSpPr>
      <xdr:spPr>
        <a:xfrm>
          <a:off x="2705744" y="549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128831</xdr:rowOff>
    </xdr:from>
    <xdr:ext cx="405111" cy="259045"/>
    <xdr:sp macro="" textlink="">
      <xdr:nvSpPr>
        <xdr:cNvPr id="91" name="n_3mainValue【道路】&#10;有形固定資産減価償却率"/>
        <xdr:cNvSpPr txBox="1"/>
      </xdr:nvSpPr>
      <xdr:spPr>
        <a:xfrm>
          <a:off x="1816744" y="544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66783</xdr:rowOff>
    </xdr:from>
    <xdr:ext cx="405111" cy="259045"/>
    <xdr:sp macro="" textlink="">
      <xdr:nvSpPr>
        <xdr:cNvPr id="92" name="n_4mainValue【道路】&#10;有形固定資産減価償却率"/>
        <xdr:cNvSpPr txBox="1"/>
      </xdr:nvSpPr>
      <xdr:spPr>
        <a:xfrm>
          <a:off x="927744" y="53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164053</xdr:rowOff>
    </xdr:from>
    <xdr:ext cx="534377" cy="259045"/>
    <xdr:sp macro="" textlink="">
      <xdr:nvSpPr>
        <xdr:cNvPr id="119" name="【道路】&#10;一人当たり延長平均値テキスト"/>
        <xdr:cNvSpPr txBox="1"/>
      </xdr:nvSpPr>
      <xdr:spPr>
        <a:xfrm>
          <a:off x="10515600" y="633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xdr:cNvSpPr/>
      </xdr:nvSpPr>
      <xdr:spPr>
        <a:xfrm>
          <a:off x="9588500" y="63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xdr:cNvSpPr/>
      </xdr:nvSpPr>
      <xdr:spPr>
        <a:xfrm>
          <a:off x="8699500" y="640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xdr:cNvSpPr/>
      </xdr:nvSpPr>
      <xdr:spPr>
        <a:xfrm>
          <a:off x="7810500" y="64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xdr:cNvSpPr/>
      </xdr:nvSpPr>
      <xdr:spPr>
        <a:xfrm>
          <a:off x="6921500" y="646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168092</xdr:rowOff>
    </xdr:from>
    <xdr:to>
      <xdr:col>55</xdr:col>
      <xdr:colOff>50800</xdr:colOff>
      <xdr:row>36</xdr:row>
      <xdr:rowOff>98242</xdr:rowOff>
    </xdr:to>
    <xdr:sp macro="" textlink="">
      <xdr:nvSpPr>
        <xdr:cNvPr id="130" name="楕円 129"/>
        <xdr:cNvSpPr/>
      </xdr:nvSpPr>
      <xdr:spPr>
        <a:xfrm>
          <a:off x="10426700" y="616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19519</xdr:rowOff>
    </xdr:from>
    <xdr:ext cx="534377" cy="259045"/>
    <xdr:sp macro="" textlink="">
      <xdr:nvSpPr>
        <xdr:cNvPr id="131" name="【道路】&#10;一人当たり延長該当値テキスト"/>
        <xdr:cNvSpPr txBox="1"/>
      </xdr:nvSpPr>
      <xdr:spPr>
        <a:xfrm>
          <a:off x="10515600" y="60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170858</xdr:rowOff>
    </xdr:from>
    <xdr:to>
      <xdr:col>50</xdr:col>
      <xdr:colOff>165100</xdr:colOff>
      <xdr:row>36</xdr:row>
      <xdr:rowOff>101008</xdr:rowOff>
    </xdr:to>
    <xdr:sp macro="" textlink="">
      <xdr:nvSpPr>
        <xdr:cNvPr id="132" name="楕円 131"/>
        <xdr:cNvSpPr/>
      </xdr:nvSpPr>
      <xdr:spPr>
        <a:xfrm>
          <a:off x="9588500" y="61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47442</xdr:rowOff>
    </xdr:from>
    <xdr:to>
      <xdr:col>55</xdr:col>
      <xdr:colOff>0</xdr:colOff>
      <xdr:row>36</xdr:row>
      <xdr:rowOff>50208</xdr:rowOff>
    </xdr:to>
    <xdr:cxnSp macro="">
      <xdr:nvCxnSpPr>
        <xdr:cNvPr id="133" name="直線コネクタ 132"/>
        <xdr:cNvCxnSpPr/>
      </xdr:nvCxnSpPr>
      <xdr:spPr>
        <a:xfrm flipV="1">
          <a:off x="9639300" y="6219642"/>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8026</xdr:rowOff>
    </xdr:from>
    <xdr:to>
      <xdr:col>46</xdr:col>
      <xdr:colOff>38100</xdr:colOff>
      <xdr:row>36</xdr:row>
      <xdr:rowOff>109626</xdr:rowOff>
    </xdr:to>
    <xdr:sp macro="" textlink="">
      <xdr:nvSpPr>
        <xdr:cNvPr id="134" name="楕円 133"/>
        <xdr:cNvSpPr/>
      </xdr:nvSpPr>
      <xdr:spPr>
        <a:xfrm>
          <a:off x="8699500" y="61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50208</xdr:rowOff>
    </xdr:from>
    <xdr:to>
      <xdr:col>50</xdr:col>
      <xdr:colOff>114300</xdr:colOff>
      <xdr:row>36</xdr:row>
      <xdr:rowOff>58826</xdr:rowOff>
    </xdr:to>
    <xdr:cxnSp macro="">
      <xdr:nvCxnSpPr>
        <xdr:cNvPr id="135" name="直線コネクタ 134"/>
        <xdr:cNvCxnSpPr/>
      </xdr:nvCxnSpPr>
      <xdr:spPr>
        <a:xfrm flipV="1">
          <a:off x="8750300" y="622240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16576</xdr:rowOff>
    </xdr:from>
    <xdr:to>
      <xdr:col>41</xdr:col>
      <xdr:colOff>101600</xdr:colOff>
      <xdr:row>36</xdr:row>
      <xdr:rowOff>118176</xdr:rowOff>
    </xdr:to>
    <xdr:sp macro="" textlink="">
      <xdr:nvSpPr>
        <xdr:cNvPr id="136" name="楕円 135"/>
        <xdr:cNvSpPr/>
      </xdr:nvSpPr>
      <xdr:spPr>
        <a:xfrm>
          <a:off x="7810500" y="618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58826</xdr:rowOff>
    </xdr:from>
    <xdr:to>
      <xdr:col>45</xdr:col>
      <xdr:colOff>177800</xdr:colOff>
      <xdr:row>36</xdr:row>
      <xdr:rowOff>67376</xdr:rowOff>
    </xdr:to>
    <xdr:cxnSp macro="">
      <xdr:nvCxnSpPr>
        <xdr:cNvPr id="137" name="直線コネクタ 136"/>
        <xdr:cNvCxnSpPr/>
      </xdr:nvCxnSpPr>
      <xdr:spPr>
        <a:xfrm flipV="1">
          <a:off x="7861300" y="6231026"/>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135220</xdr:rowOff>
    </xdr:from>
    <xdr:to>
      <xdr:col>36</xdr:col>
      <xdr:colOff>165100</xdr:colOff>
      <xdr:row>40</xdr:row>
      <xdr:rowOff>65370</xdr:rowOff>
    </xdr:to>
    <xdr:sp macro="" textlink="">
      <xdr:nvSpPr>
        <xdr:cNvPr id="138" name="楕円 137"/>
        <xdr:cNvSpPr/>
      </xdr:nvSpPr>
      <xdr:spPr>
        <a:xfrm>
          <a:off x="6921500" y="68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67376</xdr:rowOff>
    </xdr:from>
    <xdr:to>
      <xdr:col>41</xdr:col>
      <xdr:colOff>50800</xdr:colOff>
      <xdr:row>40</xdr:row>
      <xdr:rowOff>14570</xdr:rowOff>
    </xdr:to>
    <xdr:cxnSp macro="">
      <xdr:nvCxnSpPr>
        <xdr:cNvPr id="139" name="直線コネクタ 138"/>
        <xdr:cNvCxnSpPr/>
      </xdr:nvCxnSpPr>
      <xdr:spPr>
        <a:xfrm flipV="1">
          <a:off x="6972300" y="6239576"/>
          <a:ext cx="889000" cy="6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123979</xdr:rowOff>
    </xdr:from>
    <xdr:ext cx="534377" cy="259045"/>
    <xdr:sp macro="" textlink="">
      <xdr:nvSpPr>
        <xdr:cNvPr id="140" name="n_1aveValue【道路】&#10;一人当たり延長"/>
        <xdr:cNvSpPr txBox="1"/>
      </xdr:nvSpPr>
      <xdr:spPr>
        <a:xfrm>
          <a:off x="9359411" y="6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158155</xdr:rowOff>
    </xdr:from>
    <xdr:ext cx="534377" cy="259045"/>
    <xdr:sp macro="" textlink="">
      <xdr:nvSpPr>
        <xdr:cNvPr id="141" name="n_2aveValue【道路】&#10;一人当たり延長"/>
        <xdr:cNvSpPr txBox="1"/>
      </xdr:nvSpPr>
      <xdr:spPr>
        <a:xfrm>
          <a:off x="8483111" y="65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13497</xdr:rowOff>
    </xdr:from>
    <xdr:ext cx="534377" cy="259045"/>
    <xdr:sp macro="" textlink="">
      <xdr:nvSpPr>
        <xdr:cNvPr id="142" name="n_3aveValue【道路】&#10;一人当たり延長"/>
        <xdr:cNvSpPr txBox="1"/>
      </xdr:nvSpPr>
      <xdr:spPr>
        <a:xfrm>
          <a:off x="7594111" y="65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66603</xdr:rowOff>
    </xdr:from>
    <xdr:ext cx="534377" cy="259045"/>
    <xdr:sp macro="" textlink="">
      <xdr:nvSpPr>
        <xdr:cNvPr id="143" name="n_4aveValue【道路】&#10;一人当たり延長"/>
        <xdr:cNvSpPr txBox="1"/>
      </xdr:nvSpPr>
      <xdr:spPr>
        <a:xfrm>
          <a:off x="6705111" y="62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117535</xdr:rowOff>
    </xdr:from>
    <xdr:ext cx="534377" cy="259045"/>
    <xdr:sp macro="" textlink="">
      <xdr:nvSpPr>
        <xdr:cNvPr id="144" name="n_1mainValue【道路】&#10;一人当たり延長"/>
        <xdr:cNvSpPr txBox="1"/>
      </xdr:nvSpPr>
      <xdr:spPr>
        <a:xfrm>
          <a:off x="9359411" y="59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126153</xdr:rowOff>
    </xdr:from>
    <xdr:ext cx="534377" cy="259045"/>
    <xdr:sp macro="" textlink="">
      <xdr:nvSpPr>
        <xdr:cNvPr id="145" name="n_2mainValue【道路】&#10;一人当たり延長"/>
        <xdr:cNvSpPr txBox="1"/>
      </xdr:nvSpPr>
      <xdr:spPr>
        <a:xfrm>
          <a:off x="8483111" y="595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134703</xdr:rowOff>
    </xdr:from>
    <xdr:ext cx="534377" cy="259045"/>
    <xdr:sp macro="" textlink="">
      <xdr:nvSpPr>
        <xdr:cNvPr id="146" name="n_3mainValue【道路】&#10;一人当たり延長"/>
        <xdr:cNvSpPr txBox="1"/>
      </xdr:nvSpPr>
      <xdr:spPr>
        <a:xfrm>
          <a:off x="7594111" y="596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56497</xdr:rowOff>
    </xdr:from>
    <xdr:ext cx="534377" cy="259045"/>
    <xdr:sp macro="" textlink="">
      <xdr:nvSpPr>
        <xdr:cNvPr id="147" name="n_4mainValue【道路】&#10;一人当たり延長"/>
        <xdr:cNvSpPr txBox="1"/>
      </xdr:nvSpPr>
      <xdr:spPr>
        <a:xfrm>
          <a:off x="6705111" y="691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114952</xdr:rowOff>
    </xdr:from>
    <xdr:ext cx="405111" cy="259045"/>
    <xdr:sp macro="" textlink="">
      <xdr:nvSpPr>
        <xdr:cNvPr id="176" name="【橋りょう・トンネル】&#10;有形固定資産減価償却率平均値テキスト"/>
        <xdr:cNvSpPr txBox="1"/>
      </xdr:nvSpPr>
      <xdr:spPr>
        <a:xfrm>
          <a:off x="4673600" y="10573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xdr:cNvSpPr/>
      </xdr:nvSpPr>
      <xdr:spPr>
        <a:xfrm>
          <a:off x="3746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xdr:cNvSpPr/>
      </xdr:nvSpPr>
      <xdr:spPr>
        <a:xfrm>
          <a:off x="2857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xdr:cNvSpPr/>
      </xdr:nvSpPr>
      <xdr:spPr>
        <a:xfrm>
          <a:off x="196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187" name="楕円 186"/>
        <xdr:cNvSpPr/>
      </xdr:nvSpPr>
      <xdr:spPr>
        <a:xfrm>
          <a:off x="4584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7637</xdr:rowOff>
    </xdr:from>
    <xdr:ext cx="405111" cy="259045"/>
    <xdr:sp macro="" textlink="">
      <xdr:nvSpPr>
        <xdr:cNvPr id="188" name="【橋りょう・トンネル】&#10;有形固定資産減価償却率該当値テキスト"/>
        <xdr:cNvSpPr txBox="1"/>
      </xdr:nvSpPr>
      <xdr:spPr>
        <a:xfrm>
          <a:off x="4673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31115</xdr:rowOff>
    </xdr:from>
    <xdr:to>
      <xdr:col>20</xdr:col>
      <xdr:colOff>38100</xdr:colOff>
      <xdr:row>63</xdr:row>
      <xdr:rowOff>132715</xdr:rowOff>
    </xdr:to>
    <xdr:sp macro="" textlink="">
      <xdr:nvSpPr>
        <xdr:cNvPr id="189" name="楕円 188"/>
        <xdr:cNvSpPr/>
      </xdr:nvSpPr>
      <xdr:spPr>
        <a:xfrm>
          <a:off x="3746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80010</xdr:rowOff>
    </xdr:from>
    <xdr:to>
      <xdr:col>24</xdr:col>
      <xdr:colOff>63500</xdr:colOff>
      <xdr:row>63</xdr:row>
      <xdr:rowOff>81915</xdr:rowOff>
    </xdr:to>
    <xdr:cxnSp macro="">
      <xdr:nvCxnSpPr>
        <xdr:cNvPr id="190" name="直線コネクタ 189"/>
        <xdr:cNvCxnSpPr/>
      </xdr:nvCxnSpPr>
      <xdr:spPr>
        <a:xfrm flipV="1">
          <a:off x="3797300" y="108813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19685</xdr:rowOff>
    </xdr:from>
    <xdr:to>
      <xdr:col>15</xdr:col>
      <xdr:colOff>101600</xdr:colOff>
      <xdr:row>63</xdr:row>
      <xdr:rowOff>121285</xdr:rowOff>
    </xdr:to>
    <xdr:sp macro="" textlink="">
      <xdr:nvSpPr>
        <xdr:cNvPr id="191" name="楕円 190"/>
        <xdr:cNvSpPr/>
      </xdr:nvSpPr>
      <xdr:spPr>
        <a:xfrm>
          <a:off x="2857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70485</xdr:rowOff>
    </xdr:from>
    <xdr:to>
      <xdr:col>19</xdr:col>
      <xdr:colOff>177800</xdr:colOff>
      <xdr:row>63</xdr:row>
      <xdr:rowOff>81915</xdr:rowOff>
    </xdr:to>
    <xdr:cxnSp macro="">
      <xdr:nvCxnSpPr>
        <xdr:cNvPr id="192" name="直線コネクタ 191"/>
        <xdr:cNvCxnSpPr/>
      </xdr:nvCxnSpPr>
      <xdr:spPr>
        <a:xfrm>
          <a:off x="2908300" y="108718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10160</xdr:rowOff>
    </xdr:from>
    <xdr:to>
      <xdr:col>10</xdr:col>
      <xdr:colOff>165100</xdr:colOff>
      <xdr:row>63</xdr:row>
      <xdr:rowOff>111760</xdr:rowOff>
    </xdr:to>
    <xdr:sp macro="" textlink="">
      <xdr:nvSpPr>
        <xdr:cNvPr id="193" name="楕円 192"/>
        <xdr:cNvSpPr/>
      </xdr:nvSpPr>
      <xdr:spPr>
        <a:xfrm>
          <a:off x="196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60960</xdr:rowOff>
    </xdr:from>
    <xdr:to>
      <xdr:col>15</xdr:col>
      <xdr:colOff>50800</xdr:colOff>
      <xdr:row>63</xdr:row>
      <xdr:rowOff>70485</xdr:rowOff>
    </xdr:to>
    <xdr:cxnSp macro="">
      <xdr:nvCxnSpPr>
        <xdr:cNvPr id="194" name="直線コネクタ 193"/>
        <xdr:cNvCxnSpPr/>
      </xdr:nvCxnSpPr>
      <xdr:spPr>
        <a:xfrm>
          <a:off x="2019300" y="108623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160655</xdr:rowOff>
    </xdr:from>
    <xdr:to>
      <xdr:col>6</xdr:col>
      <xdr:colOff>38100</xdr:colOff>
      <xdr:row>63</xdr:row>
      <xdr:rowOff>90805</xdr:rowOff>
    </xdr:to>
    <xdr:sp macro="" textlink="">
      <xdr:nvSpPr>
        <xdr:cNvPr id="195" name="楕円 194"/>
        <xdr:cNvSpPr/>
      </xdr:nvSpPr>
      <xdr:spPr>
        <a:xfrm>
          <a:off x="1079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40005</xdr:rowOff>
    </xdr:from>
    <xdr:to>
      <xdr:col>10</xdr:col>
      <xdr:colOff>114300</xdr:colOff>
      <xdr:row>63</xdr:row>
      <xdr:rowOff>60960</xdr:rowOff>
    </xdr:to>
    <xdr:cxnSp macro="">
      <xdr:nvCxnSpPr>
        <xdr:cNvPr id="196" name="直線コネクタ 195"/>
        <xdr:cNvCxnSpPr/>
      </xdr:nvCxnSpPr>
      <xdr:spPr>
        <a:xfrm>
          <a:off x="1130300" y="108413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168292</xdr:rowOff>
    </xdr:from>
    <xdr:ext cx="405111" cy="259045"/>
    <xdr:sp macro="" textlink="">
      <xdr:nvSpPr>
        <xdr:cNvPr id="197" name="n_1aveValue【橋りょう・トンネル】&#10;有形固定資産減価償却率"/>
        <xdr:cNvSpPr txBox="1"/>
      </xdr:nvSpPr>
      <xdr:spPr>
        <a:xfrm>
          <a:off x="3582044" y="1045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145432</xdr:rowOff>
    </xdr:from>
    <xdr:ext cx="405111" cy="259045"/>
    <xdr:sp macro="" textlink="">
      <xdr:nvSpPr>
        <xdr:cNvPr id="198" name="n_2aveValue【橋りょう・トンネル】&#10;有形固定資産減価償却率"/>
        <xdr:cNvSpPr txBox="1"/>
      </xdr:nvSpPr>
      <xdr:spPr>
        <a:xfrm>
          <a:off x="2705744" y="1043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95902</xdr:rowOff>
    </xdr:from>
    <xdr:ext cx="405111" cy="259045"/>
    <xdr:sp macro="" textlink="">
      <xdr:nvSpPr>
        <xdr:cNvPr id="199" name="n_3aveValue【橋りょう・トンネル】&#10;有形固定資産減価償却率"/>
        <xdr:cNvSpPr txBox="1"/>
      </xdr:nvSpPr>
      <xdr:spPr>
        <a:xfrm>
          <a:off x="181674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200" name="n_4aveValue【橋りょう・トンネル】&#10;有形固定資産減価償却率"/>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123842</xdr:rowOff>
    </xdr:from>
    <xdr:ext cx="405111" cy="259045"/>
    <xdr:sp macro="" textlink="">
      <xdr:nvSpPr>
        <xdr:cNvPr id="201" name="n_1mainValue【橋りょう・トンネル】&#10;有形固定資産減価償却率"/>
        <xdr:cNvSpPr txBox="1"/>
      </xdr:nvSpPr>
      <xdr:spPr>
        <a:xfrm>
          <a:off x="35820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112412</xdr:rowOff>
    </xdr:from>
    <xdr:ext cx="405111" cy="259045"/>
    <xdr:sp macro="" textlink="">
      <xdr:nvSpPr>
        <xdr:cNvPr id="202" name="n_2mainValue【橋りょう・トンネル】&#10;有形固定資産減価償却率"/>
        <xdr:cNvSpPr txBox="1"/>
      </xdr:nvSpPr>
      <xdr:spPr>
        <a:xfrm>
          <a:off x="2705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102887</xdr:rowOff>
    </xdr:from>
    <xdr:ext cx="405111" cy="259045"/>
    <xdr:sp macro="" textlink="">
      <xdr:nvSpPr>
        <xdr:cNvPr id="203" name="n_3mainValue【橋りょう・トンネル】&#10;有形固定資産減価償却率"/>
        <xdr:cNvSpPr txBox="1"/>
      </xdr:nvSpPr>
      <xdr:spPr>
        <a:xfrm>
          <a:off x="1816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81932</xdr:rowOff>
    </xdr:from>
    <xdr:ext cx="405111" cy="259045"/>
    <xdr:sp macro="" textlink="">
      <xdr:nvSpPr>
        <xdr:cNvPr id="204" name="n_4mainValue【橋りょう・トンネル】&#10;有形固定資産減価償却率"/>
        <xdr:cNvSpPr txBox="1"/>
      </xdr:nvSpPr>
      <xdr:spPr>
        <a:xfrm>
          <a:off x="9277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133166</xdr:rowOff>
    </xdr:from>
    <xdr:ext cx="599010" cy="259045"/>
    <xdr:sp macro="" textlink="">
      <xdr:nvSpPr>
        <xdr:cNvPr id="231" name="【橋りょう・トンネル】&#10;一人当たり有形固定資産（償却資産）額平均値テキスト"/>
        <xdr:cNvSpPr txBox="1"/>
      </xdr:nvSpPr>
      <xdr:spPr>
        <a:xfrm>
          <a:off x="10515600" y="10591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xdr:cNvSpPr/>
      </xdr:nvSpPr>
      <xdr:spPr>
        <a:xfrm>
          <a:off x="95885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xdr:cNvSpPr/>
      </xdr:nvSpPr>
      <xdr:spPr>
        <a:xfrm>
          <a:off x="8699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xdr:cNvSpPr/>
      </xdr:nvSpPr>
      <xdr:spPr>
        <a:xfrm>
          <a:off x="7810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xdr:cNvSpPr/>
      </xdr:nvSpPr>
      <xdr:spPr>
        <a:xfrm>
          <a:off x="6921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151957</xdr:rowOff>
    </xdr:from>
    <xdr:to>
      <xdr:col>55</xdr:col>
      <xdr:colOff>50800</xdr:colOff>
      <xdr:row>62</xdr:row>
      <xdr:rowOff>82107</xdr:rowOff>
    </xdr:to>
    <xdr:sp macro="" textlink="">
      <xdr:nvSpPr>
        <xdr:cNvPr id="242" name="楕円 241"/>
        <xdr:cNvSpPr/>
      </xdr:nvSpPr>
      <xdr:spPr>
        <a:xfrm>
          <a:off x="10426700" y="106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3384</xdr:rowOff>
    </xdr:from>
    <xdr:ext cx="599010" cy="259045"/>
    <xdr:sp macro="" textlink="">
      <xdr:nvSpPr>
        <xdr:cNvPr id="243" name="【橋りょう・トンネル】&#10;一人当たり有形固定資産（償却資産）額該当値テキスト"/>
        <xdr:cNvSpPr txBox="1"/>
      </xdr:nvSpPr>
      <xdr:spPr>
        <a:xfrm>
          <a:off x="10515600" y="104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160394</xdr:rowOff>
    </xdr:from>
    <xdr:to>
      <xdr:col>50</xdr:col>
      <xdr:colOff>165100</xdr:colOff>
      <xdr:row>62</xdr:row>
      <xdr:rowOff>90544</xdr:rowOff>
    </xdr:to>
    <xdr:sp macro="" textlink="">
      <xdr:nvSpPr>
        <xdr:cNvPr id="244" name="楕円 243"/>
        <xdr:cNvSpPr/>
      </xdr:nvSpPr>
      <xdr:spPr>
        <a:xfrm>
          <a:off x="9588500" y="106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31307</xdr:rowOff>
    </xdr:from>
    <xdr:to>
      <xdr:col>55</xdr:col>
      <xdr:colOff>0</xdr:colOff>
      <xdr:row>62</xdr:row>
      <xdr:rowOff>39744</xdr:rowOff>
    </xdr:to>
    <xdr:cxnSp macro="">
      <xdr:nvCxnSpPr>
        <xdr:cNvPr id="245" name="直線コネクタ 244"/>
        <xdr:cNvCxnSpPr/>
      </xdr:nvCxnSpPr>
      <xdr:spPr>
        <a:xfrm flipV="1">
          <a:off x="9639300" y="10661207"/>
          <a:ext cx="83820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166165</xdr:rowOff>
    </xdr:from>
    <xdr:to>
      <xdr:col>46</xdr:col>
      <xdr:colOff>38100</xdr:colOff>
      <xdr:row>62</xdr:row>
      <xdr:rowOff>96315</xdr:rowOff>
    </xdr:to>
    <xdr:sp macro="" textlink="">
      <xdr:nvSpPr>
        <xdr:cNvPr id="246" name="楕円 245"/>
        <xdr:cNvSpPr/>
      </xdr:nvSpPr>
      <xdr:spPr>
        <a:xfrm>
          <a:off x="8699500" y="106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39744</xdr:rowOff>
    </xdr:from>
    <xdr:to>
      <xdr:col>50</xdr:col>
      <xdr:colOff>114300</xdr:colOff>
      <xdr:row>62</xdr:row>
      <xdr:rowOff>45515</xdr:rowOff>
    </xdr:to>
    <xdr:cxnSp macro="">
      <xdr:nvCxnSpPr>
        <xdr:cNvPr id="247" name="直線コネクタ 246"/>
        <xdr:cNvCxnSpPr/>
      </xdr:nvCxnSpPr>
      <xdr:spPr>
        <a:xfrm flipV="1">
          <a:off x="8750300" y="10669644"/>
          <a:ext cx="8890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549</xdr:rowOff>
    </xdr:from>
    <xdr:to>
      <xdr:col>41</xdr:col>
      <xdr:colOff>101600</xdr:colOff>
      <xdr:row>62</xdr:row>
      <xdr:rowOff>102149</xdr:rowOff>
    </xdr:to>
    <xdr:sp macro="" textlink="">
      <xdr:nvSpPr>
        <xdr:cNvPr id="248" name="楕円 247"/>
        <xdr:cNvSpPr/>
      </xdr:nvSpPr>
      <xdr:spPr>
        <a:xfrm>
          <a:off x="7810500" y="1063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45515</xdr:rowOff>
    </xdr:from>
    <xdr:to>
      <xdr:col>45</xdr:col>
      <xdr:colOff>177800</xdr:colOff>
      <xdr:row>62</xdr:row>
      <xdr:rowOff>51349</xdr:rowOff>
    </xdr:to>
    <xdr:cxnSp macro="">
      <xdr:nvCxnSpPr>
        <xdr:cNvPr id="249" name="直線コネクタ 248"/>
        <xdr:cNvCxnSpPr/>
      </xdr:nvCxnSpPr>
      <xdr:spPr>
        <a:xfrm flipV="1">
          <a:off x="7861300" y="10675415"/>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3951</xdr:rowOff>
    </xdr:from>
    <xdr:to>
      <xdr:col>36</xdr:col>
      <xdr:colOff>165100</xdr:colOff>
      <xdr:row>62</xdr:row>
      <xdr:rowOff>105551</xdr:rowOff>
    </xdr:to>
    <xdr:sp macro="" textlink="">
      <xdr:nvSpPr>
        <xdr:cNvPr id="250" name="楕円 249"/>
        <xdr:cNvSpPr/>
      </xdr:nvSpPr>
      <xdr:spPr>
        <a:xfrm>
          <a:off x="6921500" y="106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51349</xdr:rowOff>
    </xdr:from>
    <xdr:to>
      <xdr:col>41</xdr:col>
      <xdr:colOff>50800</xdr:colOff>
      <xdr:row>62</xdr:row>
      <xdr:rowOff>54751</xdr:rowOff>
    </xdr:to>
    <xdr:cxnSp macro="">
      <xdr:nvCxnSpPr>
        <xdr:cNvPr id="251" name="直線コネクタ 250"/>
        <xdr:cNvCxnSpPr/>
      </xdr:nvCxnSpPr>
      <xdr:spPr>
        <a:xfrm flipV="1">
          <a:off x="6972300" y="10681249"/>
          <a:ext cx="8890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98019</xdr:rowOff>
    </xdr:from>
    <xdr:ext cx="599010" cy="259045"/>
    <xdr:sp macro="" textlink="">
      <xdr:nvSpPr>
        <xdr:cNvPr id="252" name="n_1aveValue【橋りょう・トンネル】&#10;一人当たり有形固定資産（償却資産）額"/>
        <xdr:cNvSpPr txBox="1"/>
      </xdr:nvSpPr>
      <xdr:spPr>
        <a:xfrm>
          <a:off x="9327095" y="103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106555</xdr:rowOff>
    </xdr:from>
    <xdr:ext cx="599010" cy="259045"/>
    <xdr:sp macro="" textlink="">
      <xdr:nvSpPr>
        <xdr:cNvPr id="253" name="n_2aveValue【橋りょう・トンネル】&#10;一人当たり有形固定資産（償却資産）額"/>
        <xdr:cNvSpPr txBox="1"/>
      </xdr:nvSpPr>
      <xdr:spPr>
        <a:xfrm>
          <a:off x="84507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103898</xdr:rowOff>
    </xdr:from>
    <xdr:ext cx="599010" cy="259045"/>
    <xdr:sp macro="" textlink="">
      <xdr:nvSpPr>
        <xdr:cNvPr id="254" name="n_3aveValue【橋りょう・トンネル】&#10;一人当たり有形固定資産（償却資産）額"/>
        <xdr:cNvSpPr txBox="1"/>
      </xdr:nvSpPr>
      <xdr:spPr>
        <a:xfrm>
          <a:off x="7561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132794</xdr:rowOff>
    </xdr:from>
    <xdr:ext cx="599010" cy="259045"/>
    <xdr:sp macro="" textlink="">
      <xdr:nvSpPr>
        <xdr:cNvPr id="255" name="n_4aveValue【橋りょう・トンネル】&#10;一人当たり有形固定資産（償却資産）額"/>
        <xdr:cNvSpPr txBox="1"/>
      </xdr:nvSpPr>
      <xdr:spPr>
        <a:xfrm>
          <a:off x="6672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81671</xdr:rowOff>
    </xdr:from>
    <xdr:ext cx="599010" cy="259045"/>
    <xdr:sp macro="" textlink="">
      <xdr:nvSpPr>
        <xdr:cNvPr id="256" name="n_1mainValue【橋りょう・トンネル】&#10;一人当たり有形固定資産（償却資産）額"/>
        <xdr:cNvSpPr txBox="1"/>
      </xdr:nvSpPr>
      <xdr:spPr>
        <a:xfrm>
          <a:off x="9327095" y="1071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87442</xdr:rowOff>
    </xdr:from>
    <xdr:ext cx="599010" cy="259045"/>
    <xdr:sp macro="" textlink="">
      <xdr:nvSpPr>
        <xdr:cNvPr id="257" name="n_2mainValue【橋りょう・トンネル】&#10;一人当たり有形固定資産（償却資産）額"/>
        <xdr:cNvSpPr txBox="1"/>
      </xdr:nvSpPr>
      <xdr:spPr>
        <a:xfrm>
          <a:off x="8450795" y="107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118676</xdr:rowOff>
    </xdr:from>
    <xdr:ext cx="599010" cy="259045"/>
    <xdr:sp macro="" textlink="">
      <xdr:nvSpPr>
        <xdr:cNvPr id="258" name="n_3mainValue【橋りょう・トンネル】&#10;一人当たり有形固定資産（償却資産）額"/>
        <xdr:cNvSpPr txBox="1"/>
      </xdr:nvSpPr>
      <xdr:spPr>
        <a:xfrm>
          <a:off x="7561795" y="1040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122078</xdr:rowOff>
    </xdr:from>
    <xdr:ext cx="599010" cy="259045"/>
    <xdr:sp macro="" textlink="">
      <xdr:nvSpPr>
        <xdr:cNvPr id="259" name="n_4mainValue【橋りょう・トンネル】&#10;一人当たり有形固定資産（償却資産）額"/>
        <xdr:cNvSpPr txBox="1"/>
      </xdr:nvSpPr>
      <xdr:spPr>
        <a:xfrm>
          <a:off x="6672795" y="1040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53612</xdr:rowOff>
    </xdr:from>
    <xdr:ext cx="405111" cy="259045"/>
    <xdr:sp macro="" textlink="">
      <xdr:nvSpPr>
        <xdr:cNvPr id="287" name="【公営住宅】&#10;有形固定資産減価償却率平均値テキスト"/>
        <xdr:cNvSpPr txBox="1"/>
      </xdr:nvSpPr>
      <xdr:spPr>
        <a:xfrm>
          <a:off x="4673600" y="1394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xdr:cNvSpPr/>
      </xdr:nvSpPr>
      <xdr:spPr>
        <a:xfrm>
          <a:off x="3746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xdr:cNvSpPr/>
      </xdr:nvSpPr>
      <xdr:spPr>
        <a:xfrm>
          <a:off x="2857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xdr:cNvSpPr/>
      </xdr:nvSpPr>
      <xdr:spPr>
        <a:xfrm>
          <a:off x="196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126746</xdr:rowOff>
    </xdr:from>
    <xdr:to>
      <xdr:col>24</xdr:col>
      <xdr:colOff>114300</xdr:colOff>
      <xdr:row>83</xdr:row>
      <xdr:rowOff>56896</xdr:rowOff>
    </xdr:to>
    <xdr:sp macro="" textlink="">
      <xdr:nvSpPr>
        <xdr:cNvPr id="298" name="楕円 297"/>
        <xdr:cNvSpPr/>
      </xdr:nvSpPr>
      <xdr:spPr>
        <a:xfrm>
          <a:off x="45847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105173</xdr:rowOff>
    </xdr:from>
    <xdr:ext cx="405111" cy="259045"/>
    <xdr:sp macro="" textlink="">
      <xdr:nvSpPr>
        <xdr:cNvPr id="299" name="【公営住宅】&#10;有形固定資産減価償却率該当値テキスト"/>
        <xdr:cNvSpPr txBox="1"/>
      </xdr:nvSpPr>
      <xdr:spPr>
        <a:xfrm>
          <a:off x="4673600" y="1416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87885</xdr:rowOff>
    </xdr:from>
    <xdr:to>
      <xdr:col>20</xdr:col>
      <xdr:colOff>38100</xdr:colOff>
      <xdr:row>83</xdr:row>
      <xdr:rowOff>18035</xdr:rowOff>
    </xdr:to>
    <xdr:sp macro="" textlink="">
      <xdr:nvSpPr>
        <xdr:cNvPr id="300" name="楕円 299"/>
        <xdr:cNvSpPr/>
      </xdr:nvSpPr>
      <xdr:spPr>
        <a:xfrm>
          <a:off x="3746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138685</xdr:rowOff>
    </xdr:from>
    <xdr:to>
      <xdr:col>24</xdr:col>
      <xdr:colOff>63500</xdr:colOff>
      <xdr:row>83</xdr:row>
      <xdr:rowOff>6096</xdr:rowOff>
    </xdr:to>
    <xdr:cxnSp macro="">
      <xdr:nvCxnSpPr>
        <xdr:cNvPr id="301" name="直線コネクタ 300"/>
        <xdr:cNvCxnSpPr/>
      </xdr:nvCxnSpPr>
      <xdr:spPr>
        <a:xfrm>
          <a:off x="3797300" y="14197585"/>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39878</xdr:rowOff>
    </xdr:from>
    <xdr:to>
      <xdr:col>15</xdr:col>
      <xdr:colOff>101600</xdr:colOff>
      <xdr:row>82</xdr:row>
      <xdr:rowOff>141478</xdr:rowOff>
    </xdr:to>
    <xdr:sp macro="" textlink="">
      <xdr:nvSpPr>
        <xdr:cNvPr id="302" name="楕円 301"/>
        <xdr:cNvSpPr/>
      </xdr:nvSpPr>
      <xdr:spPr>
        <a:xfrm>
          <a:off x="2857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90678</xdr:rowOff>
    </xdr:from>
    <xdr:to>
      <xdr:col>19</xdr:col>
      <xdr:colOff>177800</xdr:colOff>
      <xdr:row>82</xdr:row>
      <xdr:rowOff>138685</xdr:rowOff>
    </xdr:to>
    <xdr:cxnSp macro="">
      <xdr:nvCxnSpPr>
        <xdr:cNvPr id="303" name="直線コネクタ 302"/>
        <xdr:cNvCxnSpPr/>
      </xdr:nvCxnSpPr>
      <xdr:spPr>
        <a:xfrm>
          <a:off x="2908300" y="141495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147320</xdr:rowOff>
    </xdr:from>
    <xdr:to>
      <xdr:col>10</xdr:col>
      <xdr:colOff>165100</xdr:colOff>
      <xdr:row>83</xdr:row>
      <xdr:rowOff>77470</xdr:rowOff>
    </xdr:to>
    <xdr:sp macro="" textlink="">
      <xdr:nvSpPr>
        <xdr:cNvPr id="304" name="楕円 303"/>
        <xdr:cNvSpPr/>
      </xdr:nvSpPr>
      <xdr:spPr>
        <a:xfrm>
          <a:off x="196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90678</xdr:rowOff>
    </xdr:from>
    <xdr:to>
      <xdr:col>15</xdr:col>
      <xdr:colOff>50800</xdr:colOff>
      <xdr:row>83</xdr:row>
      <xdr:rowOff>26670</xdr:rowOff>
    </xdr:to>
    <xdr:cxnSp macro="">
      <xdr:nvCxnSpPr>
        <xdr:cNvPr id="305" name="直線コネクタ 304"/>
        <xdr:cNvCxnSpPr/>
      </xdr:nvCxnSpPr>
      <xdr:spPr>
        <a:xfrm flipV="1">
          <a:off x="2019300" y="14149578"/>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154178</xdr:rowOff>
    </xdr:from>
    <xdr:to>
      <xdr:col>6</xdr:col>
      <xdr:colOff>38100</xdr:colOff>
      <xdr:row>83</xdr:row>
      <xdr:rowOff>84328</xdr:rowOff>
    </xdr:to>
    <xdr:sp macro="" textlink="">
      <xdr:nvSpPr>
        <xdr:cNvPr id="306" name="楕円 305"/>
        <xdr:cNvSpPr/>
      </xdr:nvSpPr>
      <xdr:spPr>
        <a:xfrm>
          <a:off x="1079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26670</xdr:rowOff>
    </xdr:from>
    <xdr:to>
      <xdr:col>10</xdr:col>
      <xdr:colOff>114300</xdr:colOff>
      <xdr:row>83</xdr:row>
      <xdr:rowOff>33528</xdr:rowOff>
    </xdr:to>
    <xdr:cxnSp macro="">
      <xdr:nvCxnSpPr>
        <xdr:cNvPr id="307" name="直線コネクタ 306"/>
        <xdr:cNvCxnSpPr/>
      </xdr:nvCxnSpPr>
      <xdr:spPr>
        <a:xfrm flipV="1">
          <a:off x="1130300" y="142570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68851</xdr:rowOff>
    </xdr:from>
    <xdr:ext cx="405111" cy="259045"/>
    <xdr:sp macro="" textlink="">
      <xdr:nvSpPr>
        <xdr:cNvPr id="308" name="n_1aveValue【公営住宅】&#10;有形固定資産減価償却率"/>
        <xdr:cNvSpPr txBox="1"/>
      </xdr:nvSpPr>
      <xdr:spPr>
        <a:xfrm>
          <a:off x="35820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50564</xdr:rowOff>
    </xdr:from>
    <xdr:ext cx="405111" cy="259045"/>
    <xdr:sp macro="" textlink="">
      <xdr:nvSpPr>
        <xdr:cNvPr id="309" name="n_2aveValue【公営住宅】&#10;有形固定資産減価償却率"/>
        <xdr:cNvSpPr txBox="1"/>
      </xdr:nvSpPr>
      <xdr:spPr>
        <a:xfrm>
          <a:off x="2705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10" name="n_3aveValue【公営住宅】&#10;有形固定資産減価償却率"/>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macro="" textlink="">
      <xdr:nvSpPr>
        <xdr:cNvPr id="311" name="n_4aveValue【公営住宅】&#10;有形固定資産減価償却率"/>
        <xdr:cNvSpPr txBox="1"/>
      </xdr:nvSpPr>
      <xdr:spPr>
        <a:xfrm>
          <a:off x="927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9162</xdr:rowOff>
    </xdr:from>
    <xdr:ext cx="405111" cy="259045"/>
    <xdr:sp macro="" textlink="">
      <xdr:nvSpPr>
        <xdr:cNvPr id="312" name="n_1mainValue【公営住宅】&#10;有形固定資産減価償却率"/>
        <xdr:cNvSpPr txBox="1"/>
      </xdr:nvSpPr>
      <xdr:spPr>
        <a:xfrm>
          <a:off x="35820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132605</xdr:rowOff>
    </xdr:from>
    <xdr:ext cx="405111" cy="259045"/>
    <xdr:sp macro="" textlink="">
      <xdr:nvSpPr>
        <xdr:cNvPr id="313" name="n_2mainValue【公営住宅】&#10;有形固定資産減価償却率"/>
        <xdr:cNvSpPr txBox="1"/>
      </xdr:nvSpPr>
      <xdr:spPr>
        <a:xfrm>
          <a:off x="27057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14" name="n_3mainValue【公営住宅】&#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75455</xdr:rowOff>
    </xdr:from>
    <xdr:ext cx="405111" cy="259045"/>
    <xdr:sp macro="" textlink="">
      <xdr:nvSpPr>
        <xdr:cNvPr id="315" name="n_4mainValue【公営住宅】&#10;有形固定資産減価償却率"/>
        <xdr:cNvSpPr txBox="1"/>
      </xdr:nvSpPr>
      <xdr:spPr>
        <a:xfrm>
          <a:off x="927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18763</xdr:rowOff>
    </xdr:from>
    <xdr:ext cx="469744" cy="259045"/>
    <xdr:sp macro="" textlink="">
      <xdr:nvSpPr>
        <xdr:cNvPr id="342" name="【公営住宅】&#10;一人当たり面積平均値テキスト"/>
        <xdr:cNvSpPr txBox="1"/>
      </xdr:nvSpPr>
      <xdr:spPr>
        <a:xfrm>
          <a:off x="10515600" y="14249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xdr:cNvSpPr/>
      </xdr:nvSpPr>
      <xdr:spPr>
        <a:xfrm>
          <a:off x="95885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xdr:cNvSpPr/>
      </xdr:nvSpPr>
      <xdr:spPr>
        <a:xfrm>
          <a:off x="8699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xdr:cNvSpPr/>
      </xdr:nvSpPr>
      <xdr:spPr>
        <a:xfrm>
          <a:off x="7810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xdr:cNvSpPr/>
      </xdr:nvSpPr>
      <xdr:spPr>
        <a:xfrm>
          <a:off x="6921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87885</xdr:rowOff>
    </xdr:from>
    <xdr:to>
      <xdr:col>55</xdr:col>
      <xdr:colOff>50800</xdr:colOff>
      <xdr:row>83</xdr:row>
      <xdr:rowOff>18035</xdr:rowOff>
    </xdr:to>
    <xdr:sp macro="" textlink="">
      <xdr:nvSpPr>
        <xdr:cNvPr id="353" name="楕円 352"/>
        <xdr:cNvSpPr/>
      </xdr:nvSpPr>
      <xdr:spPr>
        <a:xfrm>
          <a:off x="104267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110762</xdr:rowOff>
    </xdr:from>
    <xdr:ext cx="469744" cy="259045"/>
    <xdr:sp macro="" textlink="">
      <xdr:nvSpPr>
        <xdr:cNvPr id="354" name="【公営住宅】&#10;一人当たり面積該当値テキスト"/>
        <xdr:cNvSpPr txBox="1"/>
      </xdr:nvSpPr>
      <xdr:spPr>
        <a:xfrm>
          <a:off x="10515600" y="139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91542</xdr:rowOff>
    </xdr:from>
    <xdr:to>
      <xdr:col>50</xdr:col>
      <xdr:colOff>165100</xdr:colOff>
      <xdr:row>83</xdr:row>
      <xdr:rowOff>21692</xdr:rowOff>
    </xdr:to>
    <xdr:sp macro="" textlink="">
      <xdr:nvSpPr>
        <xdr:cNvPr id="355" name="楕円 354"/>
        <xdr:cNvSpPr/>
      </xdr:nvSpPr>
      <xdr:spPr>
        <a:xfrm>
          <a:off x="9588500" y="141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138685</xdr:rowOff>
    </xdr:from>
    <xdr:to>
      <xdr:col>55</xdr:col>
      <xdr:colOff>0</xdr:colOff>
      <xdr:row>82</xdr:row>
      <xdr:rowOff>142342</xdr:rowOff>
    </xdr:to>
    <xdr:cxnSp macro="">
      <xdr:nvCxnSpPr>
        <xdr:cNvPr id="356" name="直線コネクタ 355"/>
        <xdr:cNvCxnSpPr/>
      </xdr:nvCxnSpPr>
      <xdr:spPr>
        <a:xfrm flipV="1">
          <a:off x="9639300" y="1419758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95656</xdr:rowOff>
    </xdr:from>
    <xdr:to>
      <xdr:col>46</xdr:col>
      <xdr:colOff>38100</xdr:colOff>
      <xdr:row>83</xdr:row>
      <xdr:rowOff>25806</xdr:rowOff>
    </xdr:to>
    <xdr:sp macro="" textlink="">
      <xdr:nvSpPr>
        <xdr:cNvPr id="357" name="楕円 356"/>
        <xdr:cNvSpPr/>
      </xdr:nvSpPr>
      <xdr:spPr>
        <a:xfrm>
          <a:off x="8699500" y="1415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142342</xdr:rowOff>
    </xdr:from>
    <xdr:to>
      <xdr:col>50</xdr:col>
      <xdr:colOff>114300</xdr:colOff>
      <xdr:row>82</xdr:row>
      <xdr:rowOff>146456</xdr:rowOff>
    </xdr:to>
    <xdr:cxnSp macro="">
      <xdr:nvCxnSpPr>
        <xdr:cNvPr id="358" name="直線コネクタ 357"/>
        <xdr:cNvCxnSpPr/>
      </xdr:nvCxnSpPr>
      <xdr:spPr>
        <a:xfrm flipV="1">
          <a:off x="8750300" y="1420124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95199</xdr:rowOff>
    </xdr:from>
    <xdr:to>
      <xdr:col>41</xdr:col>
      <xdr:colOff>101600</xdr:colOff>
      <xdr:row>83</xdr:row>
      <xdr:rowOff>25349</xdr:rowOff>
    </xdr:to>
    <xdr:sp macro="" textlink="">
      <xdr:nvSpPr>
        <xdr:cNvPr id="359" name="楕円 358"/>
        <xdr:cNvSpPr/>
      </xdr:nvSpPr>
      <xdr:spPr>
        <a:xfrm>
          <a:off x="7810500" y="141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145999</xdr:rowOff>
    </xdr:from>
    <xdr:to>
      <xdr:col>45</xdr:col>
      <xdr:colOff>177800</xdr:colOff>
      <xdr:row>82</xdr:row>
      <xdr:rowOff>146456</xdr:rowOff>
    </xdr:to>
    <xdr:cxnSp macro="">
      <xdr:nvCxnSpPr>
        <xdr:cNvPr id="360" name="直線コネクタ 359"/>
        <xdr:cNvCxnSpPr/>
      </xdr:nvCxnSpPr>
      <xdr:spPr>
        <a:xfrm>
          <a:off x="7861300" y="142048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99313</xdr:rowOff>
    </xdr:from>
    <xdr:to>
      <xdr:col>36</xdr:col>
      <xdr:colOff>165100</xdr:colOff>
      <xdr:row>83</xdr:row>
      <xdr:rowOff>29463</xdr:rowOff>
    </xdr:to>
    <xdr:sp macro="" textlink="">
      <xdr:nvSpPr>
        <xdr:cNvPr id="361" name="楕円 360"/>
        <xdr:cNvSpPr/>
      </xdr:nvSpPr>
      <xdr:spPr>
        <a:xfrm>
          <a:off x="6921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145999</xdr:rowOff>
    </xdr:from>
    <xdr:to>
      <xdr:col>41</xdr:col>
      <xdr:colOff>50800</xdr:colOff>
      <xdr:row>82</xdr:row>
      <xdr:rowOff>150113</xdr:rowOff>
    </xdr:to>
    <xdr:cxnSp macro="">
      <xdr:nvCxnSpPr>
        <xdr:cNvPr id="362" name="直線コネクタ 361"/>
        <xdr:cNvCxnSpPr/>
      </xdr:nvCxnSpPr>
      <xdr:spPr>
        <a:xfrm flipV="1">
          <a:off x="6972300" y="1420489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168267</xdr:rowOff>
    </xdr:from>
    <xdr:ext cx="469744" cy="259045"/>
    <xdr:sp macro="" textlink="">
      <xdr:nvSpPr>
        <xdr:cNvPr id="363" name="n_1aveValue【公営住宅】&#10;一人当たり面積"/>
        <xdr:cNvSpPr txBox="1"/>
      </xdr:nvSpPr>
      <xdr:spPr>
        <a:xfrm>
          <a:off x="9391727" y="1439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157294</xdr:rowOff>
    </xdr:from>
    <xdr:ext cx="469744" cy="259045"/>
    <xdr:sp macro="" textlink="">
      <xdr:nvSpPr>
        <xdr:cNvPr id="364" name="n_2aveValue【公営住宅】&#10;一人当たり面積"/>
        <xdr:cNvSpPr txBox="1"/>
      </xdr:nvSpPr>
      <xdr:spPr>
        <a:xfrm>
          <a:off x="85154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37964</xdr:rowOff>
    </xdr:from>
    <xdr:ext cx="469744" cy="259045"/>
    <xdr:sp macro="" textlink="">
      <xdr:nvSpPr>
        <xdr:cNvPr id="365" name="n_3aveValue【公営住宅】&#10;一人当たり面積"/>
        <xdr:cNvSpPr txBox="1"/>
      </xdr:nvSpPr>
      <xdr:spPr>
        <a:xfrm>
          <a:off x="7626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33850</xdr:rowOff>
    </xdr:from>
    <xdr:ext cx="469744" cy="259045"/>
    <xdr:sp macro="" textlink="">
      <xdr:nvSpPr>
        <xdr:cNvPr id="366" name="n_4aveValue【公営住宅】&#10;一人当たり面積"/>
        <xdr:cNvSpPr txBox="1"/>
      </xdr:nvSpPr>
      <xdr:spPr>
        <a:xfrm>
          <a:off x="6737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38219</xdr:rowOff>
    </xdr:from>
    <xdr:ext cx="469744" cy="259045"/>
    <xdr:sp macro="" textlink="">
      <xdr:nvSpPr>
        <xdr:cNvPr id="367" name="n_1mainValue【公営住宅】&#10;一人当たり面積"/>
        <xdr:cNvSpPr txBox="1"/>
      </xdr:nvSpPr>
      <xdr:spPr>
        <a:xfrm>
          <a:off x="9391727" y="139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42333</xdr:rowOff>
    </xdr:from>
    <xdr:ext cx="469744" cy="259045"/>
    <xdr:sp macro="" textlink="">
      <xdr:nvSpPr>
        <xdr:cNvPr id="368" name="n_2mainValue【公営住宅】&#10;一人当たり面積"/>
        <xdr:cNvSpPr txBox="1"/>
      </xdr:nvSpPr>
      <xdr:spPr>
        <a:xfrm>
          <a:off x="8515427" y="139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41876</xdr:rowOff>
    </xdr:from>
    <xdr:ext cx="469744" cy="259045"/>
    <xdr:sp macro="" textlink="">
      <xdr:nvSpPr>
        <xdr:cNvPr id="369" name="n_3mainValue【公営住宅】&#10;一人当たり面積"/>
        <xdr:cNvSpPr txBox="1"/>
      </xdr:nvSpPr>
      <xdr:spPr>
        <a:xfrm>
          <a:off x="7626427" y="1392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45990</xdr:rowOff>
    </xdr:from>
    <xdr:ext cx="469744" cy="259045"/>
    <xdr:sp macro="" textlink="">
      <xdr:nvSpPr>
        <xdr:cNvPr id="370" name="n_4mainValue【公営住宅】&#10;一人当たり面積"/>
        <xdr:cNvSpPr txBox="1"/>
      </xdr:nvSpPr>
      <xdr:spPr>
        <a:xfrm>
          <a:off x="67374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2" name="直線コネクタ 3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3" name="テキスト ボックス 38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4" name="直線コネクタ 3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5" name="テキスト ボックス 3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6" name="直線コネクタ 3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7" name="テキスト ボックス 3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8" name="直線コネクタ 3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9" name="テキスト ボックス 3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0" name="直線コネクタ 3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1" name="テキスト ボックス 39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58420</xdr:rowOff>
    </xdr:to>
    <xdr:cxnSp macro="">
      <xdr:nvCxnSpPr>
        <xdr:cNvPr id="394" name="直線コネクタ 393"/>
        <xdr:cNvCxnSpPr/>
      </xdr:nvCxnSpPr>
      <xdr:spPr>
        <a:xfrm flipV="1">
          <a:off x="4634865" y="17145000"/>
          <a:ext cx="0" cy="12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62247</xdr:rowOff>
    </xdr:from>
    <xdr:ext cx="405111" cy="259045"/>
    <xdr:sp macro="" textlink="">
      <xdr:nvSpPr>
        <xdr:cNvPr id="395" name="【港湾・漁港】&#10;有形固定資産減価償却率最小値テキスト"/>
        <xdr:cNvSpPr txBox="1"/>
      </xdr:nvSpPr>
      <xdr:spPr>
        <a:xfrm>
          <a:off x="4673600" y="184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58420</xdr:rowOff>
    </xdr:from>
    <xdr:to>
      <xdr:col>24</xdr:col>
      <xdr:colOff>152400</xdr:colOff>
      <xdr:row>107</xdr:row>
      <xdr:rowOff>58420</xdr:rowOff>
    </xdr:to>
    <xdr:cxnSp macro="">
      <xdr:nvCxnSpPr>
        <xdr:cNvPr id="396" name="直線コネクタ 395"/>
        <xdr:cNvCxnSpPr/>
      </xdr:nvCxnSpPr>
      <xdr:spPr>
        <a:xfrm>
          <a:off x="4546600" y="1840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9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98" name="直線コネクタ 39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60977</xdr:rowOff>
    </xdr:from>
    <xdr:ext cx="405111" cy="259045"/>
    <xdr:sp macro="" textlink="">
      <xdr:nvSpPr>
        <xdr:cNvPr id="399" name="【港湾・漁港】&#10;有形固定資産減価償却率平均値テキスト"/>
        <xdr:cNvSpPr txBox="1"/>
      </xdr:nvSpPr>
      <xdr:spPr>
        <a:xfrm>
          <a:off x="467360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38100</xdr:rowOff>
    </xdr:from>
    <xdr:to>
      <xdr:col>24</xdr:col>
      <xdr:colOff>114300</xdr:colOff>
      <xdr:row>104</xdr:row>
      <xdr:rowOff>139700</xdr:rowOff>
    </xdr:to>
    <xdr:sp macro="" textlink="">
      <xdr:nvSpPr>
        <xdr:cNvPr id="400" name="フローチャート: 判断 399"/>
        <xdr:cNvSpPr/>
      </xdr:nvSpPr>
      <xdr:spPr>
        <a:xfrm>
          <a:off x="45847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148589</xdr:rowOff>
    </xdr:from>
    <xdr:to>
      <xdr:col>20</xdr:col>
      <xdr:colOff>38100</xdr:colOff>
      <xdr:row>103</xdr:row>
      <xdr:rowOff>78739</xdr:rowOff>
    </xdr:to>
    <xdr:sp macro="" textlink="">
      <xdr:nvSpPr>
        <xdr:cNvPr id="401" name="フローチャート: 判断 400"/>
        <xdr:cNvSpPr/>
      </xdr:nvSpPr>
      <xdr:spPr>
        <a:xfrm>
          <a:off x="3746500" y="1763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100330</xdr:rowOff>
    </xdr:from>
    <xdr:to>
      <xdr:col>15</xdr:col>
      <xdr:colOff>101600</xdr:colOff>
      <xdr:row>103</xdr:row>
      <xdr:rowOff>30480</xdr:rowOff>
    </xdr:to>
    <xdr:sp macro="" textlink="">
      <xdr:nvSpPr>
        <xdr:cNvPr id="402" name="フローチャート: 判断 401"/>
        <xdr:cNvSpPr/>
      </xdr:nvSpPr>
      <xdr:spPr>
        <a:xfrm>
          <a:off x="28575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27939</xdr:rowOff>
    </xdr:from>
    <xdr:to>
      <xdr:col>10</xdr:col>
      <xdr:colOff>165100</xdr:colOff>
      <xdr:row>103</xdr:row>
      <xdr:rowOff>129539</xdr:rowOff>
    </xdr:to>
    <xdr:sp macro="" textlink="">
      <xdr:nvSpPr>
        <xdr:cNvPr id="403" name="フローチャート: 判断 402"/>
        <xdr:cNvSpPr/>
      </xdr:nvSpPr>
      <xdr:spPr>
        <a:xfrm>
          <a:off x="1968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152400</xdr:rowOff>
    </xdr:from>
    <xdr:to>
      <xdr:col>6</xdr:col>
      <xdr:colOff>38100</xdr:colOff>
      <xdr:row>104</xdr:row>
      <xdr:rowOff>82550</xdr:rowOff>
    </xdr:to>
    <xdr:sp macro="" textlink="">
      <xdr:nvSpPr>
        <xdr:cNvPr id="404" name="フローチャート: 判断 403"/>
        <xdr:cNvSpPr/>
      </xdr:nvSpPr>
      <xdr:spPr>
        <a:xfrm>
          <a:off x="1079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7620</xdr:rowOff>
    </xdr:from>
    <xdr:to>
      <xdr:col>24</xdr:col>
      <xdr:colOff>114300</xdr:colOff>
      <xdr:row>107</xdr:row>
      <xdr:rowOff>109220</xdr:rowOff>
    </xdr:to>
    <xdr:sp macro="" textlink="">
      <xdr:nvSpPr>
        <xdr:cNvPr id="410" name="楕円 409"/>
        <xdr:cNvSpPr/>
      </xdr:nvSpPr>
      <xdr:spPr>
        <a:xfrm>
          <a:off x="4584700" y="183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93997</xdr:rowOff>
    </xdr:from>
    <xdr:ext cx="405111" cy="259045"/>
    <xdr:sp macro="" textlink="">
      <xdr:nvSpPr>
        <xdr:cNvPr id="411" name="【港湾・漁港】&#10;有形固定資産減価償却率該当値テキスト"/>
        <xdr:cNvSpPr txBox="1"/>
      </xdr:nvSpPr>
      <xdr:spPr>
        <a:xfrm>
          <a:off x="4673600" y="182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7620</xdr:rowOff>
    </xdr:from>
    <xdr:to>
      <xdr:col>20</xdr:col>
      <xdr:colOff>38100</xdr:colOff>
      <xdr:row>107</xdr:row>
      <xdr:rowOff>109220</xdr:rowOff>
    </xdr:to>
    <xdr:sp macro="" textlink="">
      <xdr:nvSpPr>
        <xdr:cNvPr id="412" name="楕円 411"/>
        <xdr:cNvSpPr/>
      </xdr:nvSpPr>
      <xdr:spPr>
        <a:xfrm>
          <a:off x="3746500" y="183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58420</xdr:rowOff>
    </xdr:from>
    <xdr:to>
      <xdr:col>24</xdr:col>
      <xdr:colOff>63500</xdr:colOff>
      <xdr:row>107</xdr:row>
      <xdr:rowOff>58420</xdr:rowOff>
    </xdr:to>
    <xdr:cxnSp macro="">
      <xdr:nvCxnSpPr>
        <xdr:cNvPr id="413" name="直線コネクタ 412"/>
        <xdr:cNvCxnSpPr/>
      </xdr:nvCxnSpPr>
      <xdr:spPr>
        <a:xfrm>
          <a:off x="3797300" y="18403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19050</xdr:rowOff>
    </xdr:from>
    <xdr:to>
      <xdr:col>15</xdr:col>
      <xdr:colOff>101600</xdr:colOff>
      <xdr:row>107</xdr:row>
      <xdr:rowOff>120650</xdr:rowOff>
    </xdr:to>
    <xdr:sp macro="" textlink="">
      <xdr:nvSpPr>
        <xdr:cNvPr id="414" name="楕円 413"/>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58420</xdr:rowOff>
    </xdr:from>
    <xdr:to>
      <xdr:col>19</xdr:col>
      <xdr:colOff>177800</xdr:colOff>
      <xdr:row>107</xdr:row>
      <xdr:rowOff>69850</xdr:rowOff>
    </xdr:to>
    <xdr:cxnSp macro="">
      <xdr:nvCxnSpPr>
        <xdr:cNvPr id="415" name="直線コネクタ 414"/>
        <xdr:cNvCxnSpPr/>
      </xdr:nvCxnSpPr>
      <xdr:spPr>
        <a:xfrm flipV="1">
          <a:off x="2908300" y="18403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416" name="楕円 415"/>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69850</xdr:rowOff>
    </xdr:from>
    <xdr:to>
      <xdr:col>15</xdr:col>
      <xdr:colOff>50800</xdr:colOff>
      <xdr:row>107</xdr:row>
      <xdr:rowOff>69850</xdr:rowOff>
    </xdr:to>
    <xdr:cxnSp macro="">
      <xdr:nvCxnSpPr>
        <xdr:cNvPr id="417" name="直線コネクタ 416"/>
        <xdr:cNvCxnSpPr/>
      </xdr:nvCxnSpPr>
      <xdr:spPr>
        <a:xfrm>
          <a:off x="2019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18" name="楕円 417"/>
        <xdr:cNvSpPr/>
      </xdr:nvSpPr>
      <xdr:spPr>
        <a:xfrm>
          <a:off x="1079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69850</xdr:rowOff>
    </xdr:from>
    <xdr:to>
      <xdr:col>10</xdr:col>
      <xdr:colOff>114300</xdr:colOff>
      <xdr:row>107</xdr:row>
      <xdr:rowOff>69850</xdr:rowOff>
    </xdr:to>
    <xdr:cxnSp macro="">
      <xdr:nvCxnSpPr>
        <xdr:cNvPr id="419" name="直線コネクタ 418"/>
        <xdr:cNvCxnSpPr/>
      </xdr:nvCxnSpPr>
      <xdr:spPr>
        <a:xfrm>
          <a:off x="1130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95266</xdr:rowOff>
    </xdr:from>
    <xdr:ext cx="405111" cy="259045"/>
    <xdr:sp macro="" textlink="">
      <xdr:nvSpPr>
        <xdr:cNvPr id="420" name="n_1aveValue【港湾・漁港】&#10;有形固定資産減価償却率"/>
        <xdr:cNvSpPr txBox="1"/>
      </xdr:nvSpPr>
      <xdr:spPr>
        <a:xfrm>
          <a:off x="358204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47007</xdr:rowOff>
    </xdr:from>
    <xdr:ext cx="405111" cy="259045"/>
    <xdr:sp macro="" textlink="">
      <xdr:nvSpPr>
        <xdr:cNvPr id="421" name="n_2aveValue【港湾・漁港】&#10;有形固定資産減価償却率"/>
        <xdr:cNvSpPr txBox="1"/>
      </xdr:nvSpPr>
      <xdr:spPr>
        <a:xfrm>
          <a:off x="2705744" y="1736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146066</xdr:rowOff>
    </xdr:from>
    <xdr:ext cx="405111" cy="259045"/>
    <xdr:sp macro="" textlink="">
      <xdr:nvSpPr>
        <xdr:cNvPr id="422" name="n_3aveValue【港湾・漁港】&#10;有形固定資産減価償却率"/>
        <xdr:cNvSpPr txBox="1"/>
      </xdr:nvSpPr>
      <xdr:spPr>
        <a:xfrm>
          <a:off x="1816744"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99077</xdr:rowOff>
    </xdr:from>
    <xdr:ext cx="405111" cy="259045"/>
    <xdr:sp macro="" textlink="">
      <xdr:nvSpPr>
        <xdr:cNvPr id="423" name="n_4aveValue【港湾・漁港】&#10;有形固定資産減価償却率"/>
        <xdr:cNvSpPr txBox="1"/>
      </xdr:nvSpPr>
      <xdr:spPr>
        <a:xfrm>
          <a:off x="927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100347</xdr:rowOff>
    </xdr:from>
    <xdr:ext cx="405111" cy="259045"/>
    <xdr:sp macro="" textlink="">
      <xdr:nvSpPr>
        <xdr:cNvPr id="424" name="n_1mainValue【港湾・漁港】&#10;有形固定資産減価償却率"/>
        <xdr:cNvSpPr txBox="1"/>
      </xdr:nvSpPr>
      <xdr:spPr>
        <a:xfrm>
          <a:off x="3582044"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107</xdr:row>
      <xdr:rowOff>111777</xdr:rowOff>
    </xdr:from>
    <xdr:ext cx="469744" cy="259045"/>
    <xdr:sp macro="" textlink="">
      <xdr:nvSpPr>
        <xdr:cNvPr id="425" name="n_2mainValue【港湾・漁港】&#10;有形固定資産減価償却率"/>
        <xdr:cNvSpPr txBox="1"/>
      </xdr:nvSpPr>
      <xdr:spPr>
        <a:xfrm>
          <a:off x="2673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26" name="n_3mainValue【港湾・漁港】&#10;有形固定資産減価償却率"/>
        <xdr:cNvSpPr txBox="1"/>
      </xdr:nvSpPr>
      <xdr:spPr>
        <a:xfrm>
          <a:off x="1784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107</xdr:row>
      <xdr:rowOff>111777</xdr:rowOff>
    </xdr:from>
    <xdr:ext cx="469744" cy="259045"/>
    <xdr:sp macro="" textlink="">
      <xdr:nvSpPr>
        <xdr:cNvPr id="427" name="n_4mainValue【港湾・漁港】&#10;有形固定資産減価償却率"/>
        <xdr:cNvSpPr txBox="1"/>
      </xdr:nvSpPr>
      <xdr:spPr>
        <a:xfrm>
          <a:off x="895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8" name="直線コネクタ 4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9" name="テキスト ボックス 43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0" name="直線コネクタ 4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1" name="テキスト ボックス 44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2" name="直線コネクタ 4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3" name="テキスト ボックス 44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4" name="直線コネクタ 4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5" name="テキスト ボックス 44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6" name="直線コネクタ 4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7" name="テキスト ボックス 44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12233</xdr:rowOff>
    </xdr:from>
    <xdr:to>
      <xdr:col>54</xdr:col>
      <xdr:colOff>189865</xdr:colOff>
      <xdr:row>108</xdr:row>
      <xdr:rowOff>152400</xdr:rowOff>
    </xdr:to>
    <xdr:cxnSp macro="">
      <xdr:nvCxnSpPr>
        <xdr:cNvPr id="451" name="直線コネクタ 450"/>
        <xdr:cNvCxnSpPr/>
      </xdr:nvCxnSpPr>
      <xdr:spPr>
        <a:xfrm flipV="1">
          <a:off x="10476865" y="17328683"/>
          <a:ext cx="0" cy="134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2"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3" name="直線コネクタ 452"/>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130360</xdr:rowOff>
    </xdr:from>
    <xdr:ext cx="599010" cy="259045"/>
    <xdr:sp macro="" textlink="">
      <xdr:nvSpPr>
        <xdr:cNvPr id="454" name="【港湾・漁港】&#10;一人当たり有形固定資産（償却資産）額最大値テキスト"/>
        <xdr:cNvSpPr txBox="1"/>
      </xdr:nvSpPr>
      <xdr:spPr>
        <a:xfrm>
          <a:off x="10515600" y="1710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12233</xdr:rowOff>
    </xdr:from>
    <xdr:to>
      <xdr:col>55</xdr:col>
      <xdr:colOff>88900</xdr:colOff>
      <xdr:row>101</xdr:row>
      <xdr:rowOff>12233</xdr:rowOff>
    </xdr:to>
    <xdr:cxnSp macro="">
      <xdr:nvCxnSpPr>
        <xdr:cNvPr id="455" name="直線コネクタ 454"/>
        <xdr:cNvCxnSpPr/>
      </xdr:nvCxnSpPr>
      <xdr:spPr>
        <a:xfrm>
          <a:off x="10388600" y="1732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141771</xdr:rowOff>
    </xdr:from>
    <xdr:ext cx="599010" cy="259045"/>
    <xdr:sp macro="" textlink="">
      <xdr:nvSpPr>
        <xdr:cNvPr id="456" name="【港湾・漁港】&#10;一人当たり有形固定資産（償却資産）額平均値テキスト"/>
        <xdr:cNvSpPr txBox="1"/>
      </xdr:nvSpPr>
      <xdr:spPr>
        <a:xfrm>
          <a:off x="10515600" y="17801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118894</xdr:rowOff>
    </xdr:from>
    <xdr:to>
      <xdr:col>55</xdr:col>
      <xdr:colOff>50800</xdr:colOff>
      <xdr:row>105</xdr:row>
      <xdr:rowOff>49044</xdr:rowOff>
    </xdr:to>
    <xdr:sp macro="" textlink="">
      <xdr:nvSpPr>
        <xdr:cNvPr id="457" name="フローチャート: 判断 456"/>
        <xdr:cNvSpPr/>
      </xdr:nvSpPr>
      <xdr:spPr>
        <a:xfrm>
          <a:off x="10426700" y="17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164629</xdr:rowOff>
    </xdr:from>
    <xdr:to>
      <xdr:col>50</xdr:col>
      <xdr:colOff>165100</xdr:colOff>
      <xdr:row>104</xdr:row>
      <xdr:rowOff>94779</xdr:rowOff>
    </xdr:to>
    <xdr:sp macro="" textlink="">
      <xdr:nvSpPr>
        <xdr:cNvPr id="458" name="フローチャート: 判断 457"/>
        <xdr:cNvSpPr/>
      </xdr:nvSpPr>
      <xdr:spPr>
        <a:xfrm>
          <a:off x="9588500" y="1782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8941</xdr:rowOff>
    </xdr:from>
    <xdr:to>
      <xdr:col>46</xdr:col>
      <xdr:colOff>38100</xdr:colOff>
      <xdr:row>104</xdr:row>
      <xdr:rowOff>110541</xdr:rowOff>
    </xdr:to>
    <xdr:sp macro="" textlink="">
      <xdr:nvSpPr>
        <xdr:cNvPr id="459" name="フローチャート: 判断 458"/>
        <xdr:cNvSpPr/>
      </xdr:nvSpPr>
      <xdr:spPr>
        <a:xfrm>
          <a:off x="8699500" y="178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121096</xdr:rowOff>
    </xdr:from>
    <xdr:to>
      <xdr:col>41</xdr:col>
      <xdr:colOff>101600</xdr:colOff>
      <xdr:row>106</xdr:row>
      <xdr:rowOff>51246</xdr:rowOff>
    </xdr:to>
    <xdr:sp macro="" textlink="">
      <xdr:nvSpPr>
        <xdr:cNvPr id="460" name="フローチャート: 判断 459"/>
        <xdr:cNvSpPr/>
      </xdr:nvSpPr>
      <xdr:spPr>
        <a:xfrm>
          <a:off x="7810500" y="1812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128220</xdr:rowOff>
    </xdr:from>
    <xdr:to>
      <xdr:col>36</xdr:col>
      <xdr:colOff>165100</xdr:colOff>
      <xdr:row>106</xdr:row>
      <xdr:rowOff>58370</xdr:rowOff>
    </xdr:to>
    <xdr:sp macro="" textlink="">
      <xdr:nvSpPr>
        <xdr:cNvPr id="461" name="フローチャート: 判断 460"/>
        <xdr:cNvSpPr/>
      </xdr:nvSpPr>
      <xdr:spPr>
        <a:xfrm>
          <a:off x="6921500" y="181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36396</xdr:rowOff>
    </xdr:from>
    <xdr:to>
      <xdr:col>55</xdr:col>
      <xdr:colOff>50800</xdr:colOff>
      <xdr:row>105</xdr:row>
      <xdr:rowOff>137996</xdr:rowOff>
    </xdr:to>
    <xdr:sp macro="" textlink="">
      <xdr:nvSpPr>
        <xdr:cNvPr id="467" name="楕円 466"/>
        <xdr:cNvSpPr/>
      </xdr:nvSpPr>
      <xdr:spPr>
        <a:xfrm>
          <a:off x="10426700" y="180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14823</xdr:rowOff>
    </xdr:from>
    <xdr:ext cx="599010" cy="259045"/>
    <xdr:sp macro="" textlink="">
      <xdr:nvSpPr>
        <xdr:cNvPr id="468" name="【港湾・漁港】&#10;一人当たり有形固定資産（償却資産）額該当値テキスト"/>
        <xdr:cNvSpPr txBox="1"/>
      </xdr:nvSpPr>
      <xdr:spPr>
        <a:xfrm>
          <a:off x="10515600" y="1801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39985</xdr:rowOff>
    </xdr:from>
    <xdr:to>
      <xdr:col>50</xdr:col>
      <xdr:colOff>165100</xdr:colOff>
      <xdr:row>105</xdr:row>
      <xdr:rowOff>141585</xdr:rowOff>
    </xdr:to>
    <xdr:sp macro="" textlink="">
      <xdr:nvSpPr>
        <xdr:cNvPr id="469" name="楕円 468"/>
        <xdr:cNvSpPr/>
      </xdr:nvSpPr>
      <xdr:spPr>
        <a:xfrm>
          <a:off x="9588500" y="180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87196</xdr:rowOff>
    </xdr:from>
    <xdr:to>
      <xdr:col>55</xdr:col>
      <xdr:colOff>0</xdr:colOff>
      <xdr:row>105</xdr:row>
      <xdr:rowOff>90785</xdr:rowOff>
    </xdr:to>
    <xdr:cxnSp macro="">
      <xdr:nvCxnSpPr>
        <xdr:cNvPr id="470" name="直線コネクタ 469"/>
        <xdr:cNvCxnSpPr/>
      </xdr:nvCxnSpPr>
      <xdr:spPr>
        <a:xfrm flipV="1">
          <a:off x="9639300" y="18089446"/>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49876</xdr:rowOff>
    </xdr:from>
    <xdr:to>
      <xdr:col>46</xdr:col>
      <xdr:colOff>38100</xdr:colOff>
      <xdr:row>105</xdr:row>
      <xdr:rowOff>151476</xdr:rowOff>
    </xdr:to>
    <xdr:sp macro="" textlink="">
      <xdr:nvSpPr>
        <xdr:cNvPr id="471" name="楕円 470"/>
        <xdr:cNvSpPr/>
      </xdr:nvSpPr>
      <xdr:spPr>
        <a:xfrm>
          <a:off x="8699500" y="180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90785</xdr:rowOff>
    </xdr:from>
    <xdr:to>
      <xdr:col>50</xdr:col>
      <xdr:colOff>114300</xdr:colOff>
      <xdr:row>105</xdr:row>
      <xdr:rowOff>100676</xdr:rowOff>
    </xdr:to>
    <xdr:cxnSp macro="">
      <xdr:nvCxnSpPr>
        <xdr:cNvPr id="472" name="直線コネクタ 471"/>
        <xdr:cNvCxnSpPr/>
      </xdr:nvCxnSpPr>
      <xdr:spPr>
        <a:xfrm flipV="1">
          <a:off x="8750300" y="18093035"/>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54490</xdr:rowOff>
    </xdr:from>
    <xdr:to>
      <xdr:col>41</xdr:col>
      <xdr:colOff>101600</xdr:colOff>
      <xdr:row>105</xdr:row>
      <xdr:rowOff>156090</xdr:rowOff>
    </xdr:to>
    <xdr:sp macro="" textlink="">
      <xdr:nvSpPr>
        <xdr:cNvPr id="473" name="楕円 472"/>
        <xdr:cNvSpPr/>
      </xdr:nvSpPr>
      <xdr:spPr>
        <a:xfrm>
          <a:off x="7810500" y="180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100676</xdr:rowOff>
    </xdr:from>
    <xdr:to>
      <xdr:col>45</xdr:col>
      <xdr:colOff>177800</xdr:colOff>
      <xdr:row>105</xdr:row>
      <xdr:rowOff>105290</xdr:rowOff>
    </xdr:to>
    <xdr:cxnSp macro="">
      <xdr:nvCxnSpPr>
        <xdr:cNvPr id="474" name="直線コネクタ 473"/>
        <xdr:cNvCxnSpPr/>
      </xdr:nvCxnSpPr>
      <xdr:spPr>
        <a:xfrm flipV="1">
          <a:off x="7861300" y="18102926"/>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58424</xdr:rowOff>
    </xdr:from>
    <xdr:to>
      <xdr:col>36</xdr:col>
      <xdr:colOff>165100</xdr:colOff>
      <xdr:row>105</xdr:row>
      <xdr:rowOff>160024</xdr:rowOff>
    </xdr:to>
    <xdr:sp macro="" textlink="">
      <xdr:nvSpPr>
        <xdr:cNvPr id="475" name="楕円 474"/>
        <xdr:cNvSpPr/>
      </xdr:nvSpPr>
      <xdr:spPr>
        <a:xfrm>
          <a:off x="6921500" y="180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105290</xdr:rowOff>
    </xdr:from>
    <xdr:to>
      <xdr:col>41</xdr:col>
      <xdr:colOff>50800</xdr:colOff>
      <xdr:row>105</xdr:row>
      <xdr:rowOff>109224</xdr:rowOff>
    </xdr:to>
    <xdr:cxnSp macro="">
      <xdr:nvCxnSpPr>
        <xdr:cNvPr id="476" name="直線コネクタ 475"/>
        <xdr:cNvCxnSpPr/>
      </xdr:nvCxnSpPr>
      <xdr:spPr>
        <a:xfrm flipV="1">
          <a:off x="6972300" y="18107540"/>
          <a:ext cx="889000" cy="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111306</xdr:rowOff>
    </xdr:from>
    <xdr:ext cx="599010" cy="259045"/>
    <xdr:sp macro="" textlink="">
      <xdr:nvSpPr>
        <xdr:cNvPr id="477" name="n_1aveValue【港湾・漁港】&#10;一人当たり有形固定資産（償却資産）額"/>
        <xdr:cNvSpPr txBox="1"/>
      </xdr:nvSpPr>
      <xdr:spPr>
        <a:xfrm>
          <a:off x="9327095" y="1759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127068</xdr:rowOff>
    </xdr:from>
    <xdr:ext cx="599010" cy="259045"/>
    <xdr:sp macro="" textlink="">
      <xdr:nvSpPr>
        <xdr:cNvPr id="478" name="n_2aveValue【港湾・漁港】&#10;一人当たり有形固定資産（償却資産）額"/>
        <xdr:cNvSpPr txBox="1"/>
      </xdr:nvSpPr>
      <xdr:spPr>
        <a:xfrm>
          <a:off x="8450795" y="176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42373</xdr:rowOff>
    </xdr:from>
    <xdr:ext cx="599010" cy="259045"/>
    <xdr:sp macro="" textlink="">
      <xdr:nvSpPr>
        <xdr:cNvPr id="479" name="n_3aveValue【港湾・漁港】&#10;一人当たり有形固定資産（償却資産）額"/>
        <xdr:cNvSpPr txBox="1"/>
      </xdr:nvSpPr>
      <xdr:spPr>
        <a:xfrm>
          <a:off x="7561795" y="1821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49497</xdr:rowOff>
    </xdr:from>
    <xdr:ext cx="599010" cy="259045"/>
    <xdr:sp macro="" textlink="">
      <xdr:nvSpPr>
        <xdr:cNvPr id="480" name="n_4aveValue【港湾・漁港】&#10;一人当たり有形固定資産（償却資産）額"/>
        <xdr:cNvSpPr txBox="1"/>
      </xdr:nvSpPr>
      <xdr:spPr>
        <a:xfrm>
          <a:off x="6672795" y="1822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132712</xdr:rowOff>
    </xdr:from>
    <xdr:ext cx="599010" cy="259045"/>
    <xdr:sp macro="" textlink="">
      <xdr:nvSpPr>
        <xdr:cNvPr id="481" name="n_1mainValue【港湾・漁港】&#10;一人当たり有形固定資産（償却資産）額"/>
        <xdr:cNvSpPr txBox="1"/>
      </xdr:nvSpPr>
      <xdr:spPr>
        <a:xfrm>
          <a:off x="9327095" y="1813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142603</xdr:rowOff>
    </xdr:from>
    <xdr:ext cx="599010" cy="259045"/>
    <xdr:sp macro="" textlink="">
      <xdr:nvSpPr>
        <xdr:cNvPr id="482" name="n_2mainValue【港湾・漁港】&#10;一人当たり有形固定資産（償却資産）額"/>
        <xdr:cNvSpPr txBox="1"/>
      </xdr:nvSpPr>
      <xdr:spPr>
        <a:xfrm>
          <a:off x="8450795" y="1814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1167</xdr:rowOff>
    </xdr:from>
    <xdr:ext cx="599010" cy="259045"/>
    <xdr:sp macro="" textlink="">
      <xdr:nvSpPr>
        <xdr:cNvPr id="483" name="n_3mainValue【港湾・漁港】&#10;一人当たり有形固定資産（償却資産）額"/>
        <xdr:cNvSpPr txBox="1"/>
      </xdr:nvSpPr>
      <xdr:spPr>
        <a:xfrm>
          <a:off x="7561795" y="178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5101</xdr:rowOff>
    </xdr:from>
    <xdr:ext cx="599010" cy="259045"/>
    <xdr:sp macro="" textlink="">
      <xdr:nvSpPr>
        <xdr:cNvPr id="484" name="n_4mainValue【港湾・漁港】&#10;一人当たり有形固定資産（償却資産）額"/>
        <xdr:cNvSpPr txBox="1"/>
      </xdr:nvSpPr>
      <xdr:spPr>
        <a:xfrm>
          <a:off x="6672795" y="1783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509" name="直線コネクタ 508"/>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1" name="直線コネクタ 51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512"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513" name="直線コネクタ 512"/>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514"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515" name="フローチャート: 判断 514"/>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516" name="フローチャート: 判断 515"/>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517" name="フローチャート: 判断 516"/>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18" name="フローチャート: 判断 517"/>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519" name="フローチャート: 判断 518"/>
        <xdr:cNvSpPr/>
      </xdr:nvSpPr>
      <xdr:spPr>
        <a:xfrm>
          <a:off x="1276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25" name="楕円 524"/>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118127</xdr:rowOff>
    </xdr:from>
    <xdr:ext cx="405111" cy="259045"/>
    <xdr:sp macro="" textlink="">
      <xdr:nvSpPr>
        <xdr:cNvPr id="526" name="【認定こども園・幼稚園・保育所】&#10;有形固定資産減価償却率該当値テキスト"/>
        <xdr:cNvSpPr txBox="1"/>
      </xdr:nvSpPr>
      <xdr:spPr>
        <a:xfrm>
          <a:off x="16357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527" name="楕円 526"/>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19050</xdr:rowOff>
    </xdr:to>
    <xdr:cxnSp macro="">
      <xdr:nvCxnSpPr>
        <xdr:cNvPr id="528" name="直線コネクタ 527"/>
        <xdr:cNvCxnSpPr/>
      </xdr:nvCxnSpPr>
      <xdr:spPr>
        <a:xfrm>
          <a:off x="15481300" y="64998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71120</xdr:rowOff>
    </xdr:from>
    <xdr:to>
      <xdr:col>76</xdr:col>
      <xdr:colOff>165100</xdr:colOff>
      <xdr:row>38</xdr:row>
      <xdr:rowOff>1270</xdr:rowOff>
    </xdr:to>
    <xdr:sp macro="" textlink="">
      <xdr:nvSpPr>
        <xdr:cNvPr id="529" name="楕円 528"/>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37</xdr:row>
      <xdr:rowOff>156210</xdr:rowOff>
    </xdr:to>
    <xdr:cxnSp macro="">
      <xdr:nvCxnSpPr>
        <xdr:cNvPr id="530" name="直線コネクタ 529"/>
        <xdr:cNvCxnSpPr/>
      </xdr:nvCxnSpPr>
      <xdr:spPr>
        <a:xfrm>
          <a:off x="14592300" y="6465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34925</xdr:rowOff>
    </xdr:from>
    <xdr:to>
      <xdr:col>72</xdr:col>
      <xdr:colOff>38100</xdr:colOff>
      <xdr:row>37</xdr:row>
      <xdr:rowOff>136525</xdr:rowOff>
    </xdr:to>
    <xdr:sp macro="" textlink="">
      <xdr:nvSpPr>
        <xdr:cNvPr id="531" name="楕円 530"/>
        <xdr:cNvSpPr/>
      </xdr:nvSpPr>
      <xdr:spPr>
        <a:xfrm>
          <a:off x="13652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85725</xdr:rowOff>
    </xdr:from>
    <xdr:to>
      <xdr:col>76</xdr:col>
      <xdr:colOff>114300</xdr:colOff>
      <xdr:row>37</xdr:row>
      <xdr:rowOff>121920</xdr:rowOff>
    </xdr:to>
    <xdr:cxnSp macro="">
      <xdr:nvCxnSpPr>
        <xdr:cNvPr id="532" name="直線コネクタ 531"/>
        <xdr:cNvCxnSpPr/>
      </xdr:nvCxnSpPr>
      <xdr:spPr>
        <a:xfrm>
          <a:off x="13703300" y="6429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170180</xdr:rowOff>
    </xdr:from>
    <xdr:to>
      <xdr:col>67</xdr:col>
      <xdr:colOff>101600</xdr:colOff>
      <xdr:row>37</xdr:row>
      <xdr:rowOff>100330</xdr:rowOff>
    </xdr:to>
    <xdr:sp macro="" textlink="">
      <xdr:nvSpPr>
        <xdr:cNvPr id="533" name="楕円 532"/>
        <xdr:cNvSpPr/>
      </xdr:nvSpPr>
      <xdr:spPr>
        <a:xfrm>
          <a:off x="12763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49530</xdr:rowOff>
    </xdr:from>
    <xdr:to>
      <xdr:col>71</xdr:col>
      <xdr:colOff>177800</xdr:colOff>
      <xdr:row>37</xdr:row>
      <xdr:rowOff>85725</xdr:rowOff>
    </xdr:to>
    <xdr:cxnSp macro="">
      <xdr:nvCxnSpPr>
        <xdr:cNvPr id="534" name="直線コネクタ 533"/>
        <xdr:cNvCxnSpPr/>
      </xdr:nvCxnSpPr>
      <xdr:spPr>
        <a:xfrm>
          <a:off x="12814300" y="639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35"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536" name="n_2aveValue【認定こども園・幼稚園・保育所】&#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37" name="n_3aveValue【認定こども園・幼稚園・保育所】&#10;有形固定資産減価償却率"/>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538" name="n_4aveValue【認定こども園・幼稚園・保育所】&#10;有形固定資産減価償却率"/>
        <xdr:cNvSpPr txBox="1"/>
      </xdr:nvSpPr>
      <xdr:spPr>
        <a:xfrm>
          <a:off x="12611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26687</xdr:rowOff>
    </xdr:from>
    <xdr:ext cx="405111" cy="259045"/>
    <xdr:sp macro="" textlink="">
      <xdr:nvSpPr>
        <xdr:cNvPr id="539" name="n_1mainValue【認定こども園・幼稚園・保育所】&#10;有形固定資産減価償却率"/>
        <xdr:cNvSpPr txBox="1"/>
      </xdr:nvSpPr>
      <xdr:spPr>
        <a:xfrm>
          <a:off x="15266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163847</xdr:rowOff>
    </xdr:from>
    <xdr:ext cx="405111" cy="259045"/>
    <xdr:sp macro="" textlink="">
      <xdr:nvSpPr>
        <xdr:cNvPr id="540" name="n_2mainValue【認定こども園・幼稚園・保育所】&#10;有形固定資産減価償却率"/>
        <xdr:cNvSpPr txBox="1"/>
      </xdr:nvSpPr>
      <xdr:spPr>
        <a:xfrm>
          <a:off x="14389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127652</xdr:rowOff>
    </xdr:from>
    <xdr:ext cx="405111" cy="259045"/>
    <xdr:sp macro="" textlink="">
      <xdr:nvSpPr>
        <xdr:cNvPr id="541" name="n_3mainValue【認定こども園・幼稚園・保育所】&#10;有形固定資産減価償却率"/>
        <xdr:cNvSpPr txBox="1"/>
      </xdr:nvSpPr>
      <xdr:spPr>
        <a:xfrm>
          <a:off x="13500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542" name="n_4mainValue【認定こども園・幼稚園・保育所】&#10;有形固定資産減価償却率"/>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4" name="テキスト ボックス 5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6" name="テキスト ボックス 5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8" name="テキスト ボックス 5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0" name="テキスト ボックス 5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2" name="テキスト ボックス 5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566" name="直線コネクタ 565"/>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567" name="【認定こども園・幼稚園・保育所】&#10;一人当たり面積最小値テキスト"/>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568" name="直線コネクタ 567"/>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69"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0" name="直線コネクタ 569"/>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29227</xdr:rowOff>
    </xdr:from>
    <xdr:ext cx="469744" cy="259045"/>
    <xdr:sp macro="" textlink="">
      <xdr:nvSpPr>
        <xdr:cNvPr id="571" name="【認定こども園・幼稚園・保育所】&#10;一人当たり面積平均値テキスト"/>
        <xdr:cNvSpPr txBox="1"/>
      </xdr:nvSpPr>
      <xdr:spPr>
        <a:xfrm>
          <a:off x="2219960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572" name="フローチャート: 判断 571"/>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573" name="フローチャート: 判断 572"/>
        <xdr:cNvSpPr/>
      </xdr:nvSpPr>
      <xdr:spPr>
        <a:xfrm>
          <a:off x="21272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574" name="フローチャート: 判断 573"/>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575" name="フローチャート: 判断 574"/>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576" name="フローチャート: 判断 575"/>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582" name="楕円 581"/>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583" name="【認定こども園・幼稚園・保育所】&#10;一人当たり面積該当値テキスト"/>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584" name="楕円 583"/>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38100</xdr:rowOff>
    </xdr:to>
    <xdr:cxnSp macro="">
      <xdr:nvCxnSpPr>
        <xdr:cNvPr id="585" name="直線コネクタ 584"/>
        <xdr:cNvCxnSpPr/>
      </xdr:nvCxnSpPr>
      <xdr:spPr>
        <a:xfrm>
          <a:off x="21323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162560</xdr:rowOff>
    </xdr:from>
    <xdr:to>
      <xdr:col>107</xdr:col>
      <xdr:colOff>101600</xdr:colOff>
      <xdr:row>40</xdr:row>
      <xdr:rowOff>92710</xdr:rowOff>
    </xdr:to>
    <xdr:sp macro="" textlink="">
      <xdr:nvSpPr>
        <xdr:cNvPr id="586" name="楕円 585"/>
        <xdr:cNvSpPr/>
      </xdr:nvSpPr>
      <xdr:spPr>
        <a:xfrm>
          <a:off x="2038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41910</xdr:rowOff>
    </xdr:to>
    <xdr:cxnSp macro="">
      <xdr:nvCxnSpPr>
        <xdr:cNvPr id="587" name="直線コネクタ 586"/>
        <xdr:cNvCxnSpPr/>
      </xdr:nvCxnSpPr>
      <xdr:spPr>
        <a:xfrm flipV="1">
          <a:off x="20434300" y="6896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166370</xdr:rowOff>
    </xdr:from>
    <xdr:to>
      <xdr:col>102</xdr:col>
      <xdr:colOff>165100</xdr:colOff>
      <xdr:row>40</xdr:row>
      <xdr:rowOff>96520</xdr:rowOff>
    </xdr:to>
    <xdr:sp macro="" textlink="">
      <xdr:nvSpPr>
        <xdr:cNvPr id="588" name="楕円 587"/>
        <xdr:cNvSpPr/>
      </xdr:nvSpPr>
      <xdr:spPr>
        <a:xfrm>
          <a:off x="19494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41910</xdr:rowOff>
    </xdr:from>
    <xdr:to>
      <xdr:col>107</xdr:col>
      <xdr:colOff>50800</xdr:colOff>
      <xdr:row>40</xdr:row>
      <xdr:rowOff>45720</xdr:rowOff>
    </xdr:to>
    <xdr:cxnSp macro="">
      <xdr:nvCxnSpPr>
        <xdr:cNvPr id="589" name="直線コネクタ 588"/>
        <xdr:cNvCxnSpPr/>
      </xdr:nvCxnSpPr>
      <xdr:spPr>
        <a:xfrm flipV="1">
          <a:off x="19545300" y="689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170180</xdr:rowOff>
    </xdr:from>
    <xdr:to>
      <xdr:col>98</xdr:col>
      <xdr:colOff>38100</xdr:colOff>
      <xdr:row>40</xdr:row>
      <xdr:rowOff>100330</xdr:rowOff>
    </xdr:to>
    <xdr:sp macro="" textlink="">
      <xdr:nvSpPr>
        <xdr:cNvPr id="590" name="楕円 589"/>
        <xdr:cNvSpPr/>
      </xdr:nvSpPr>
      <xdr:spPr>
        <a:xfrm>
          <a:off x="18605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45720</xdr:rowOff>
    </xdr:from>
    <xdr:to>
      <xdr:col>102</xdr:col>
      <xdr:colOff>114300</xdr:colOff>
      <xdr:row>40</xdr:row>
      <xdr:rowOff>49530</xdr:rowOff>
    </xdr:to>
    <xdr:cxnSp macro="">
      <xdr:nvCxnSpPr>
        <xdr:cNvPr id="591" name="直線コネクタ 590"/>
        <xdr:cNvCxnSpPr/>
      </xdr:nvCxnSpPr>
      <xdr:spPr>
        <a:xfrm flipV="1">
          <a:off x="18656300" y="690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147337</xdr:rowOff>
    </xdr:from>
    <xdr:ext cx="469744" cy="259045"/>
    <xdr:sp macro="" textlink="">
      <xdr:nvSpPr>
        <xdr:cNvPr id="592" name="n_1aveValue【認定こども園・幼稚園・保育所】&#10;一人当たり面積"/>
        <xdr:cNvSpPr txBox="1"/>
      </xdr:nvSpPr>
      <xdr:spPr>
        <a:xfrm>
          <a:off x="210757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93" name="n_2aveValue【認定こども園・幼稚園・保育所】&#10;一人当たり面積"/>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162577</xdr:rowOff>
    </xdr:from>
    <xdr:ext cx="469744" cy="259045"/>
    <xdr:sp macro="" textlink="">
      <xdr:nvSpPr>
        <xdr:cNvPr id="594" name="n_3aveValue【認定こども園・幼稚園・保育所】&#10;一人当たり面積"/>
        <xdr:cNvSpPr txBox="1"/>
      </xdr:nvSpPr>
      <xdr:spPr>
        <a:xfrm>
          <a:off x="19310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595" name="n_4aveValue【認定こども園・幼稚園・保育所】&#10;一人当たり面積"/>
        <xdr:cNvSpPr txBox="1"/>
      </xdr:nvSpPr>
      <xdr:spPr>
        <a:xfrm>
          <a:off x="18421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596" name="n_1main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83837</xdr:rowOff>
    </xdr:from>
    <xdr:ext cx="469744" cy="259045"/>
    <xdr:sp macro="" textlink="">
      <xdr:nvSpPr>
        <xdr:cNvPr id="597" name="n_2mainValue【認定こども園・幼稚園・保育所】&#10;一人当たり面積"/>
        <xdr:cNvSpPr txBox="1"/>
      </xdr:nvSpPr>
      <xdr:spPr>
        <a:xfrm>
          <a:off x="20199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87647</xdr:rowOff>
    </xdr:from>
    <xdr:ext cx="469744" cy="259045"/>
    <xdr:sp macro="" textlink="">
      <xdr:nvSpPr>
        <xdr:cNvPr id="598" name="n_3mainValue【認定こども園・幼稚園・保育所】&#10;一人当たり面積"/>
        <xdr:cNvSpPr txBox="1"/>
      </xdr:nvSpPr>
      <xdr:spPr>
        <a:xfrm>
          <a:off x="19310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91457</xdr:rowOff>
    </xdr:from>
    <xdr:ext cx="469744" cy="259045"/>
    <xdr:sp macro="" textlink="">
      <xdr:nvSpPr>
        <xdr:cNvPr id="599" name="n_4mainValue【認定こども園・幼稚園・保育所】&#10;一人当たり面積"/>
        <xdr:cNvSpPr txBox="1"/>
      </xdr:nvSpPr>
      <xdr:spPr>
        <a:xfrm>
          <a:off x="18421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1" name="直線コネクタ 610"/>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2" name="テキスト ボックス 611"/>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3" name="直線コネクタ 612"/>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4" name="テキスト ボックス 613"/>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5" name="直線コネクタ 614"/>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16" name="テキスト ボックス 615"/>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19" name="直線コネクタ 618"/>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0" name="テキスト ボックス 619"/>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1" name="直線コネクタ 620"/>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2" name="テキスト ボックス 621"/>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3" name="直線コネクタ 622"/>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4" name="テキスト ボックス 623"/>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628" name="直線コネクタ 627"/>
        <xdr:cNvCxnSpPr/>
      </xdr:nvCxnSpPr>
      <xdr:spPr>
        <a:xfrm flipV="1">
          <a:off x="16318864" y="954976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629" name="【学校施設】&#10;有形固定資産減価償却率最小値テキスト"/>
        <xdr:cNvSpPr txBox="1"/>
      </xdr:nvSpPr>
      <xdr:spPr>
        <a:xfrm>
          <a:off x="16357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630" name="直線コネクタ 629"/>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31"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32" name="直線コネクタ 631"/>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152099</xdr:rowOff>
    </xdr:from>
    <xdr:ext cx="405111" cy="259045"/>
    <xdr:sp macro="" textlink="">
      <xdr:nvSpPr>
        <xdr:cNvPr id="633" name="【学校施設】&#10;有形固定資産減価償却率平均値テキスト"/>
        <xdr:cNvSpPr txBox="1"/>
      </xdr:nvSpPr>
      <xdr:spPr>
        <a:xfrm>
          <a:off x="16357600" y="10096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634" name="フローチャート: 判断 633"/>
        <xdr:cNvSpPr/>
      </xdr:nvSpPr>
      <xdr:spPr>
        <a:xfrm>
          <a:off x="16268700" y="10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635" name="フローチャート: 判断 634"/>
        <xdr:cNvSpPr/>
      </xdr:nvSpPr>
      <xdr:spPr>
        <a:xfrm>
          <a:off x="15430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636" name="フローチャート: 判断 635"/>
        <xdr:cNvSpPr/>
      </xdr:nvSpPr>
      <xdr:spPr>
        <a:xfrm>
          <a:off x="14541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637" name="フローチャート: 判断 636"/>
        <xdr:cNvSpPr/>
      </xdr:nvSpPr>
      <xdr:spPr>
        <a:xfrm>
          <a:off x="13652500" y="102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638" name="フローチャート: 判断 637"/>
        <xdr:cNvSpPr/>
      </xdr:nvSpPr>
      <xdr:spPr>
        <a:xfrm>
          <a:off x="12763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14922</xdr:rowOff>
    </xdr:from>
    <xdr:to>
      <xdr:col>85</xdr:col>
      <xdr:colOff>177800</xdr:colOff>
      <xdr:row>61</xdr:row>
      <xdr:rowOff>116522</xdr:rowOff>
    </xdr:to>
    <xdr:sp macro="" textlink="">
      <xdr:nvSpPr>
        <xdr:cNvPr id="644" name="楕円 643"/>
        <xdr:cNvSpPr/>
      </xdr:nvSpPr>
      <xdr:spPr>
        <a:xfrm>
          <a:off x="16268700" y="10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164799</xdr:rowOff>
    </xdr:from>
    <xdr:ext cx="405111" cy="259045"/>
    <xdr:sp macro="" textlink="">
      <xdr:nvSpPr>
        <xdr:cNvPr id="645" name="【学校施設】&#10;有形固定資産減価償却率該当値テキスト"/>
        <xdr:cNvSpPr txBox="1"/>
      </xdr:nvSpPr>
      <xdr:spPr>
        <a:xfrm>
          <a:off x="16357600" y="10451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149225</xdr:rowOff>
    </xdr:from>
    <xdr:to>
      <xdr:col>81</xdr:col>
      <xdr:colOff>101600</xdr:colOff>
      <xdr:row>61</xdr:row>
      <xdr:rowOff>79375</xdr:rowOff>
    </xdr:to>
    <xdr:sp macro="" textlink="">
      <xdr:nvSpPr>
        <xdr:cNvPr id="646" name="楕円 645"/>
        <xdr:cNvSpPr/>
      </xdr:nvSpPr>
      <xdr:spPr>
        <a:xfrm>
          <a:off x="15430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28575</xdr:rowOff>
    </xdr:from>
    <xdr:to>
      <xdr:col>85</xdr:col>
      <xdr:colOff>127000</xdr:colOff>
      <xdr:row>61</xdr:row>
      <xdr:rowOff>65722</xdr:rowOff>
    </xdr:to>
    <xdr:cxnSp macro="">
      <xdr:nvCxnSpPr>
        <xdr:cNvPr id="647" name="直線コネクタ 646"/>
        <xdr:cNvCxnSpPr/>
      </xdr:nvCxnSpPr>
      <xdr:spPr>
        <a:xfrm>
          <a:off x="15481300" y="10487025"/>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648" name="楕円 647"/>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28575</xdr:rowOff>
    </xdr:to>
    <xdr:cxnSp macro="">
      <xdr:nvCxnSpPr>
        <xdr:cNvPr id="649" name="直線コネクタ 648"/>
        <xdr:cNvCxnSpPr/>
      </xdr:nvCxnSpPr>
      <xdr:spPr>
        <a:xfrm>
          <a:off x="14592300" y="10447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650" name="楕円 649"/>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160020</xdr:rowOff>
    </xdr:to>
    <xdr:cxnSp macro="">
      <xdr:nvCxnSpPr>
        <xdr:cNvPr id="651" name="直線コネクタ 650"/>
        <xdr:cNvCxnSpPr/>
      </xdr:nvCxnSpPr>
      <xdr:spPr>
        <a:xfrm>
          <a:off x="13703300" y="10401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3493</xdr:rowOff>
    </xdr:from>
    <xdr:to>
      <xdr:col>67</xdr:col>
      <xdr:colOff>101600</xdr:colOff>
      <xdr:row>60</xdr:row>
      <xdr:rowOff>105093</xdr:rowOff>
    </xdr:to>
    <xdr:sp macro="" textlink="">
      <xdr:nvSpPr>
        <xdr:cNvPr id="652" name="楕円 651"/>
        <xdr:cNvSpPr/>
      </xdr:nvSpPr>
      <xdr:spPr>
        <a:xfrm>
          <a:off x="12763500" y="102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54293</xdr:rowOff>
    </xdr:from>
    <xdr:to>
      <xdr:col>71</xdr:col>
      <xdr:colOff>177800</xdr:colOff>
      <xdr:row>60</xdr:row>
      <xdr:rowOff>114300</xdr:rowOff>
    </xdr:to>
    <xdr:cxnSp macro="">
      <xdr:nvCxnSpPr>
        <xdr:cNvPr id="653" name="直線コネクタ 652"/>
        <xdr:cNvCxnSpPr/>
      </xdr:nvCxnSpPr>
      <xdr:spPr>
        <a:xfrm>
          <a:off x="12814300" y="10341293"/>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158767</xdr:rowOff>
    </xdr:from>
    <xdr:ext cx="405111" cy="259045"/>
    <xdr:sp macro="" textlink="">
      <xdr:nvSpPr>
        <xdr:cNvPr id="654" name="n_1aveValue【学校施設】&#10;有形固定資産減価償却率"/>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655" name="n_2aveValue【学校施設】&#10;有形固定資産減価償却率"/>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70184</xdr:rowOff>
    </xdr:from>
    <xdr:ext cx="405111" cy="259045"/>
    <xdr:sp macro="" textlink="">
      <xdr:nvSpPr>
        <xdr:cNvPr id="656" name="n_3aveValue【学校施設】&#10;有形固定資産減価償却率"/>
        <xdr:cNvSpPr txBox="1"/>
      </xdr:nvSpPr>
      <xdr:spPr>
        <a:xfrm>
          <a:off x="13500744" y="100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35895</xdr:rowOff>
    </xdr:from>
    <xdr:ext cx="405111" cy="259045"/>
    <xdr:sp macro="" textlink="">
      <xdr:nvSpPr>
        <xdr:cNvPr id="657" name="n_4aveValue【学校施設】&#10;有形固定資産減価償却率"/>
        <xdr:cNvSpPr txBox="1"/>
      </xdr:nvSpPr>
      <xdr:spPr>
        <a:xfrm>
          <a:off x="12611744"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70502</xdr:rowOff>
    </xdr:from>
    <xdr:ext cx="405111" cy="259045"/>
    <xdr:sp macro="" textlink="">
      <xdr:nvSpPr>
        <xdr:cNvPr id="658" name="n_1mainValue【学校施設】&#10;有形固定資産減価償却率"/>
        <xdr:cNvSpPr txBox="1"/>
      </xdr:nvSpPr>
      <xdr:spPr>
        <a:xfrm>
          <a:off x="152660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659" name="n_2mainValue【学校施設】&#10;有形固定資産減価償却率"/>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60" name="n_3mainValue【学校施設】&#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96220</xdr:rowOff>
    </xdr:from>
    <xdr:ext cx="405111" cy="259045"/>
    <xdr:sp macro="" textlink="">
      <xdr:nvSpPr>
        <xdr:cNvPr id="661" name="n_4mainValue【学校施設】&#10;有形固定資産減価償却率"/>
        <xdr:cNvSpPr txBox="1"/>
      </xdr:nvSpPr>
      <xdr:spPr>
        <a:xfrm>
          <a:off x="12611744" y="10383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684" name="直線コネクタ 683"/>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685" name="【学校施設】&#10;一人当たり面積最小値テキスト"/>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686" name="直線コネクタ 685"/>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687" name="【学校施設】&#10;一人当たり面積最大値テキスト"/>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688" name="直線コネクタ 687"/>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158056</xdr:rowOff>
    </xdr:from>
    <xdr:ext cx="469744" cy="259045"/>
    <xdr:sp macro="" textlink="">
      <xdr:nvSpPr>
        <xdr:cNvPr id="689" name="【学校施設】&#10;一人当たり面積平均値テキスト"/>
        <xdr:cNvSpPr txBox="1"/>
      </xdr:nvSpPr>
      <xdr:spPr>
        <a:xfrm>
          <a:off x="22199600" y="10273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690" name="フローチャート: 判断 689"/>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691" name="フローチャート: 判断 690"/>
        <xdr:cNvSpPr/>
      </xdr:nvSpPr>
      <xdr:spPr>
        <a:xfrm>
          <a:off x="21272500" y="10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692" name="フローチャート: 判断 691"/>
        <xdr:cNvSpPr/>
      </xdr:nvSpPr>
      <xdr:spPr>
        <a:xfrm>
          <a:off x="20383500" y="103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693" name="フローチャート: 判断 692"/>
        <xdr:cNvSpPr/>
      </xdr:nvSpPr>
      <xdr:spPr>
        <a:xfrm>
          <a:off x="19494500" y="103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694" name="フローチャート: 判断 693"/>
        <xdr:cNvSpPr/>
      </xdr:nvSpPr>
      <xdr:spPr>
        <a:xfrm>
          <a:off x="18605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106020</xdr:rowOff>
    </xdr:from>
    <xdr:to>
      <xdr:col>116</xdr:col>
      <xdr:colOff>114300</xdr:colOff>
      <xdr:row>60</xdr:row>
      <xdr:rowOff>36170</xdr:rowOff>
    </xdr:to>
    <xdr:sp macro="" textlink="">
      <xdr:nvSpPr>
        <xdr:cNvPr id="700" name="楕円 699"/>
        <xdr:cNvSpPr/>
      </xdr:nvSpPr>
      <xdr:spPr>
        <a:xfrm>
          <a:off x="22110700" y="102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128897</xdr:rowOff>
    </xdr:from>
    <xdr:ext cx="469744" cy="259045"/>
    <xdr:sp macro="" textlink="">
      <xdr:nvSpPr>
        <xdr:cNvPr id="701" name="【学校施設】&#10;一人当たり面積該当値テキスト"/>
        <xdr:cNvSpPr txBox="1"/>
      </xdr:nvSpPr>
      <xdr:spPr>
        <a:xfrm>
          <a:off x="22199600" y="1007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112878</xdr:rowOff>
    </xdr:from>
    <xdr:to>
      <xdr:col>112</xdr:col>
      <xdr:colOff>38100</xdr:colOff>
      <xdr:row>60</xdr:row>
      <xdr:rowOff>43028</xdr:rowOff>
    </xdr:to>
    <xdr:sp macro="" textlink="">
      <xdr:nvSpPr>
        <xdr:cNvPr id="702" name="楕円 701"/>
        <xdr:cNvSpPr/>
      </xdr:nvSpPr>
      <xdr:spPr>
        <a:xfrm>
          <a:off x="21272500" y="102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156820</xdr:rowOff>
    </xdr:from>
    <xdr:to>
      <xdr:col>116</xdr:col>
      <xdr:colOff>63500</xdr:colOff>
      <xdr:row>59</xdr:row>
      <xdr:rowOff>163678</xdr:rowOff>
    </xdr:to>
    <xdr:cxnSp macro="">
      <xdr:nvCxnSpPr>
        <xdr:cNvPr id="703" name="直線コネクタ 702"/>
        <xdr:cNvCxnSpPr/>
      </xdr:nvCxnSpPr>
      <xdr:spPr>
        <a:xfrm flipV="1">
          <a:off x="21323300" y="1027237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127965</xdr:rowOff>
    </xdr:from>
    <xdr:to>
      <xdr:col>107</xdr:col>
      <xdr:colOff>101600</xdr:colOff>
      <xdr:row>60</xdr:row>
      <xdr:rowOff>58115</xdr:rowOff>
    </xdr:to>
    <xdr:sp macro="" textlink="">
      <xdr:nvSpPr>
        <xdr:cNvPr id="704" name="楕円 703"/>
        <xdr:cNvSpPr/>
      </xdr:nvSpPr>
      <xdr:spPr>
        <a:xfrm>
          <a:off x="20383500" y="102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163678</xdr:rowOff>
    </xdr:from>
    <xdr:to>
      <xdr:col>111</xdr:col>
      <xdr:colOff>177800</xdr:colOff>
      <xdr:row>60</xdr:row>
      <xdr:rowOff>7315</xdr:rowOff>
    </xdr:to>
    <xdr:cxnSp macro="">
      <xdr:nvCxnSpPr>
        <xdr:cNvPr id="705" name="直線コネクタ 704"/>
        <xdr:cNvCxnSpPr/>
      </xdr:nvCxnSpPr>
      <xdr:spPr>
        <a:xfrm flipV="1">
          <a:off x="20434300" y="1027922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137109</xdr:rowOff>
    </xdr:from>
    <xdr:to>
      <xdr:col>102</xdr:col>
      <xdr:colOff>165100</xdr:colOff>
      <xdr:row>60</xdr:row>
      <xdr:rowOff>67259</xdr:rowOff>
    </xdr:to>
    <xdr:sp macro="" textlink="">
      <xdr:nvSpPr>
        <xdr:cNvPr id="706" name="楕円 705"/>
        <xdr:cNvSpPr/>
      </xdr:nvSpPr>
      <xdr:spPr>
        <a:xfrm>
          <a:off x="19494500" y="102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7315</xdr:rowOff>
    </xdr:from>
    <xdr:to>
      <xdr:col>107</xdr:col>
      <xdr:colOff>50800</xdr:colOff>
      <xdr:row>60</xdr:row>
      <xdr:rowOff>16459</xdr:rowOff>
    </xdr:to>
    <xdr:cxnSp macro="">
      <xdr:nvCxnSpPr>
        <xdr:cNvPr id="707" name="直線コネクタ 706"/>
        <xdr:cNvCxnSpPr/>
      </xdr:nvCxnSpPr>
      <xdr:spPr>
        <a:xfrm flipV="1">
          <a:off x="19545300" y="102943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145338</xdr:rowOff>
    </xdr:from>
    <xdr:to>
      <xdr:col>98</xdr:col>
      <xdr:colOff>38100</xdr:colOff>
      <xdr:row>60</xdr:row>
      <xdr:rowOff>75488</xdr:rowOff>
    </xdr:to>
    <xdr:sp macro="" textlink="">
      <xdr:nvSpPr>
        <xdr:cNvPr id="708" name="楕円 707"/>
        <xdr:cNvSpPr/>
      </xdr:nvSpPr>
      <xdr:spPr>
        <a:xfrm>
          <a:off x="18605500" y="102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16459</xdr:rowOff>
    </xdr:from>
    <xdr:to>
      <xdr:col>102</xdr:col>
      <xdr:colOff>114300</xdr:colOff>
      <xdr:row>60</xdr:row>
      <xdr:rowOff>24688</xdr:rowOff>
    </xdr:to>
    <xdr:cxnSp macro="">
      <xdr:nvCxnSpPr>
        <xdr:cNvPr id="709" name="直線コネクタ 708"/>
        <xdr:cNvCxnSpPr/>
      </xdr:nvCxnSpPr>
      <xdr:spPr>
        <a:xfrm flipV="1">
          <a:off x="18656300" y="1030345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121023</xdr:rowOff>
    </xdr:from>
    <xdr:ext cx="469744" cy="259045"/>
    <xdr:sp macro="" textlink="">
      <xdr:nvSpPr>
        <xdr:cNvPr id="710" name="n_1aveValue【学校施設】&#10;一人当たり面積"/>
        <xdr:cNvSpPr txBox="1"/>
      </xdr:nvSpPr>
      <xdr:spPr>
        <a:xfrm>
          <a:off x="21075727" y="10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126966</xdr:rowOff>
    </xdr:from>
    <xdr:ext cx="469744" cy="259045"/>
    <xdr:sp macro="" textlink="">
      <xdr:nvSpPr>
        <xdr:cNvPr id="711" name="n_2aveValue【学校施設】&#10;一人当たり面積"/>
        <xdr:cNvSpPr txBox="1"/>
      </xdr:nvSpPr>
      <xdr:spPr>
        <a:xfrm>
          <a:off x="20199427" y="1041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169029</xdr:rowOff>
    </xdr:from>
    <xdr:ext cx="469744" cy="259045"/>
    <xdr:sp macro="" textlink="">
      <xdr:nvSpPr>
        <xdr:cNvPr id="712" name="n_3aveValue【学校施設】&#10;一人当たり面積"/>
        <xdr:cNvSpPr txBox="1"/>
      </xdr:nvSpPr>
      <xdr:spPr>
        <a:xfrm>
          <a:off x="19310427" y="104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19067</xdr:rowOff>
    </xdr:from>
    <xdr:ext cx="469744" cy="259045"/>
    <xdr:sp macro="" textlink="">
      <xdr:nvSpPr>
        <xdr:cNvPr id="713" name="n_4aveValue【学校施設】&#10;一人当たり面積"/>
        <xdr:cNvSpPr txBox="1"/>
      </xdr:nvSpPr>
      <xdr:spPr>
        <a:xfrm>
          <a:off x="18421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59555</xdr:rowOff>
    </xdr:from>
    <xdr:ext cx="469744" cy="259045"/>
    <xdr:sp macro="" textlink="">
      <xdr:nvSpPr>
        <xdr:cNvPr id="714" name="n_1mainValue【学校施設】&#10;一人当たり面積"/>
        <xdr:cNvSpPr txBox="1"/>
      </xdr:nvSpPr>
      <xdr:spPr>
        <a:xfrm>
          <a:off x="21075727" y="1000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74642</xdr:rowOff>
    </xdr:from>
    <xdr:ext cx="469744" cy="259045"/>
    <xdr:sp macro="" textlink="">
      <xdr:nvSpPr>
        <xdr:cNvPr id="715" name="n_2mainValue【学校施設】&#10;一人当たり面積"/>
        <xdr:cNvSpPr txBox="1"/>
      </xdr:nvSpPr>
      <xdr:spPr>
        <a:xfrm>
          <a:off x="20199427" y="1001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83786</xdr:rowOff>
    </xdr:from>
    <xdr:ext cx="469744" cy="259045"/>
    <xdr:sp macro="" textlink="">
      <xdr:nvSpPr>
        <xdr:cNvPr id="716" name="n_3mainValue【学校施設】&#10;一人当たり面積"/>
        <xdr:cNvSpPr txBox="1"/>
      </xdr:nvSpPr>
      <xdr:spPr>
        <a:xfrm>
          <a:off x="19310427" y="1002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92015</xdr:rowOff>
    </xdr:from>
    <xdr:ext cx="469744" cy="259045"/>
    <xdr:sp macro="" textlink="">
      <xdr:nvSpPr>
        <xdr:cNvPr id="717" name="n_4mainValue【学校施設】&#10;一人当たり面積"/>
        <xdr:cNvSpPr txBox="1"/>
      </xdr:nvSpPr>
      <xdr:spPr>
        <a:xfrm>
          <a:off x="18421427" y="1003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9" name="直線コネクタ 7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0" name="テキスト ボックス 72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1" name="直線コネクタ 7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2" name="テキスト ボックス 7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3" name="直線コネクタ 7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4" name="テキスト ボックス 7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5" name="直線コネクタ 7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6" name="テキスト ボックス 7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7" name="直線コネクタ 7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8" name="テキスト ボックス 73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0" name="テキスト ボックス 73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742" name="直線コネクタ 741"/>
        <xdr:cNvCxnSpPr/>
      </xdr:nvCxnSpPr>
      <xdr:spPr>
        <a:xfrm flipV="1">
          <a:off x="16318864" y="135769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743" name="【児童館】&#10;有形固定資産減価償却率最小値テキスト"/>
        <xdr:cNvSpPr txBox="1"/>
      </xdr:nvSpPr>
      <xdr:spPr>
        <a:xfrm>
          <a:off x="16357600"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744" name="直線コネクタ 743"/>
        <xdr:cNvCxnSpPr/>
      </xdr:nvCxnSpPr>
      <xdr:spPr>
        <a:xfrm>
          <a:off x="162306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745" name="【児童館】&#10;有形固定資産減価償却率最大値テキスト"/>
        <xdr:cNvSpPr txBox="1"/>
      </xdr:nvSpPr>
      <xdr:spPr>
        <a:xfrm>
          <a:off x="16357600"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746" name="直線コネクタ 745"/>
        <xdr:cNvCxnSpPr/>
      </xdr:nvCxnSpPr>
      <xdr:spPr>
        <a:xfrm>
          <a:off x="16230600" y="1357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126382</xdr:rowOff>
    </xdr:from>
    <xdr:ext cx="405111" cy="259045"/>
    <xdr:sp macro="" textlink="">
      <xdr:nvSpPr>
        <xdr:cNvPr id="747" name="【児童館】&#10;有形固定資産減価償却率平均値テキスト"/>
        <xdr:cNvSpPr txBox="1"/>
      </xdr:nvSpPr>
      <xdr:spPr>
        <a:xfrm>
          <a:off x="16357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748" name="フローチャート: 判断 747"/>
        <xdr:cNvSpPr/>
      </xdr:nvSpPr>
      <xdr:spPr>
        <a:xfrm>
          <a:off x="16268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36830</xdr:rowOff>
    </xdr:from>
    <xdr:to>
      <xdr:col>81</xdr:col>
      <xdr:colOff>101600</xdr:colOff>
      <xdr:row>82</xdr:row>
      <xdr:rowOff>138430</xdr:rowOff>
    </xdr:to>
    <xdr:sp macro="" textlink="">
      <xdr:nvSpPr>
        <xdr:cNvPr id="749" name="フローチャート: 判断 748"/>
        <xdr:cNvSpPr/>
      </xdr:nvSpPr>
      <xdr:spPr>
        <a:xfrm>
          <a:off x="15430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34925</xdr:rowOff>
    </xdr:from>
    <xdr:to>
      <xdr:col>76</xdr:col>
      <xdr:colOff>165100</xdr:colOff>
      <xdr:row>82</xdr:row>
      <xdr:rowOff>136525</xdr:rowOff>
    </xdr:to>
    <xdr:sp macro="" textlink="">
      <xdr:nvSpPr>
        <xdr:cNvPr id="750" name="フローチャート: 判断 749"/>
        <xdr:cNvSpPr/>
      </xdr:nvSpPr>
      <xdr:spPr>
        <a:xfrm>
          <a:off x="14541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751" name="フローチャート: 判断 750"/>
        <xdr:cNvSpPr/>
      </xdr:nvSpPr>
      <xdr:spPr>
        <a:xfrm>
          <a:off x="13652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78739</xdr:rowOff>
    </xdr:from>
    <xdr:to>
      <xdr:col>67</xdr:col>
      <xdr:colOff>101600</xdr:colOff>
      <xdr:row>82</xdr:row>
      <xdr:rowOff>8889</xdr:rowOff>
    </xdr:to>
    <xdr:sp macro="" textlink="">
      <xdr:nvSpPr>
        <xdr:cNvPr id="752" name="フローチャート: 判断 751"/>
        <xdr:cNvSpPr/>
      </xdr:nvSpPr>
      <xdr:spPr>
        <a:xfrm>
          <a:off x="12763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139700</xdr:rowOff>
    </xdr:from>
    <xdr:to>
      <xdr:col>85</xdr:col>
      <xdr:colOff>177800</xdr:colOff>
      <xdr:row>85</xdr:row>
      <xdr:rowOff>69850</xdr:rowOff>
    </xdr:to>
    <xdr:sp macro="" textlink="">
      <xdr:nvSpPr>
        <xdr:cNvPr id="758" name="楕円 757"/>
        <xdr:cNvSpPr/>
      </xdr:nvSpPr>
      <xdr:spPr>
        <a:xfrm>
          <a:off x="16268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118127</xdr:rowOff>
    </xdr:from>
    <xdr:ext cx="405111" cy="259045"/>
    <xdr:sp macro="" textlink="">
      <xdr:nvSpPr>
        <xdr:cNvPr id="759" name="【児童館】&#10;有形固定資産減価償却率該当値テキスト"/>
        <xdr:cNvSpPr txBox="1"/>
      </xdr:nvSpPr>
      <xdr:spPr>
        <a:xfrm>
          <a:off x="16357600"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760" name="楕円 759"/>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19050</xdr:rowOff>
    </xdr:to>
    <xdr:cxnSp macro="">
      <xdr:nvCxnSpPr>
        <xdr:cNvPr id="761" name="直線コネクタ 760"/>
        <xdr:cNvCxnSpPr/>
      </xdr:nvCxnSpPr>
      <xdr:spPr>
        <a:xfrm>
          <a:off x="15481300" y="1455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63500</xdr:rowOff>
    </xdr:from>
    <xdr:to>
      <xdr:col>76</xdr:col>
      <xdr:colOff>165100</xdr:colOff>
      <xdr:row>84</xdr:row>
      <xdr:rowOff>165100</xdr:rowOff>
    </xdr:to>
    <xdr:sp macro="" textlink="">
      <xdr:nvSpPr>
        <xdr:cNvPr id="762" name="楕円 761"/>
        <xdr:cNvSpPr/>
      </xdr:nvSpPr>
      <xdr:spPr>
        <a:xfrm>
          <a:off x="14541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114300</xdr:rowOff>
    </xdr:from>
    <xdr:to>
      <xdr:col>81</xdr:col>
      <xdr:colOff>50800</xdr:colOff>
      <xdr:row>84</xdr:row>
      <xdr:rowOff>152400</xdr:rowOff>
    </xdr:to>
    <xdr:cxnSp macro="">
      <xdr:nvCxnSpPr>
        <xdr:cNvPr id="763" name="直線コネクタ 762"/>
        <xdr:cNvCxnSpPr/>
      </xdr:nvCxnSpPr>
      <xdr:spPr>
        <a:xfrm>
          <a:off x="14592300" y="1451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82550</xdr:rowOff>
    </xdr:from>
    <xdr:to>
      <xdr:col>72</xdr:col>
      <xdr:colOff>38100</xdr:colOff>
      <xdr:row>79</xdr:row>
      <xdr:rowOff>12700</xdr:rowOff>
    </xdr:to>
    <xdr:sp macro="" textlink="">
      <xdr:nvSpPr>
        <xdr:cNvPr id="764" name="楕円 763"/>
        <xdr:cNvSpPr/>
      </xdr:nvSpPr>
      <xdr:spPr>
        <a:xfrm>
          <a:off x="1365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133350</xdr:rowOff>
    </xdr:from>
    <xdr:to>
      <xdr:col>76</xdr:col>
      <xdr:colOff>114300</xdr:colOff>
      <xdr:row>84</xdr:row>
      <xdr:rowOff>114300</xdr:rowOff>
    </xdr:to>
    <xdr:cxnSp macro="">
      <xdr:nvCxnSpPr>
        <xdr:cNvPr id="765" name="直線コネクタ 764"/>
        <xdr:cNvCxnSpPr/>
      </xdr:nvCxnSpPr>
      <xdr:spPr>
        <a:xfrm>
          <a:off x="13703300" y="13506450"/>
          <a:ext cx="889000" cy="100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21589</xdr:rowOff>
    </xdr:from>
    <xdr:to>
      <xdr:col>67</xdr:col>
      <xdr:colOff>101600</xdr:colOff>
      <xdr:row>78</xdr:row>
      <xdr:rowOff>123189</xdr:rowOff>
    </xdr:to>
    <xdr:sp macro="" textlink="">
      <xdr:nvSpPr>
        <xdr:cNvPr id="766" name="楕円 765"/>
        <xdr:cNvSpPr/>
      </xdr:nvSpPr>
      <xdr:spPr>
        <a:xfrm>
          <a:off x="12763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72389</xdr:rowOff>
    </xdr:from>
    <xdr:to>
      <xdr:col>71</xdr:col>
      <xdr:colOff>177800</xdr:colOff>
      <xdr:row>78</xdr:row>
      <xdr:rowOff>133350</xdr:rowOff>
    </xdr:to>
    <xdr:cxnSp macro="">
      <xdr:nvCxnSpPr>
        <xdr:cNvPr id="767" name="直線コネクタ 766"/>
        <xdr:cNvCxnSpPr/>
      </xdr:nvCxnSpPr>
      <xdr:spPr>
        <a:xfrm>
          <a:off x="12814300" y="134454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154957</xdr:rowOff>
    </xdr:from>
    <xdr:ext cx="405111" cy="259045"/>
    <xdr:sp macro="" textlink="">
      <xdr:nvSpPr>
        <xdr:cNvPr id="768" name="n_1aveValue【児童館】&#10;有形固定資産減価償却率"/>
        <xdr:cNvSpPr txBox="1"/>
      </xdr:nvSpPr>
      <xdr:spPr>
        <a:xfrm>
          <a:off x="15266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153052</xdr:rowOff>
    </xdr:from>
    <xdr:ext cx="405111" cy="259045"/>
    <xdr:sp macro="" textlink="">
      <xdr:nvSpPr>
        <xdr:cNvPr id="769" name="n_2aveValue【児童館】&#10;有形固定資産減価償却率"/>
        <xdr:cNvSpPr txBox="1"/>
      </xdr:nvSpPr>
      <xdr:spPr>
        <a:xfrm>
          <a:off x="14389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55263</xdr:rowOff>
    </xdr:from>
    <xdr:ext cx="405111" cy="259045"/>
    <xdr:sp macro="" textlink="">
      <xdr:nvSpPr>
        <xdr:cNvPr id="770" name="n_3aveValue【児童館】&#10;有形固定資産減価償却率"/>
        <xdr:cNvSpPr txBox="1"/>
      </xdr:nvSpPr>
      <xdr:spPr>
        <a:xfrm>
          <a:off x="13500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xdr:rowOff>
    </xdr:from>
    <xdr:ext cx="405111" cy="259045"/>
    <xdr:sp macro="" textlink="">
      <xdr:nvSpPr>
        <xdr:cNvPr id="771" name="n_4aveValue【児童館】&#10;有形固定資産減価償却率"/>
        <xdr:cNvSpPr txBox="1"/>
      </xdr:nvSpPr>
      <xdr:spPr>
        <a:xfrm>
          <a:off x="12611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772" name="n_1mainValue【児童館】&#10;有形固定資産減価償却率"/>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156227</xdr:rowOff>
    </xdr:from>
    <xdr:ext cx="405111" cy="259045"/>
    <xdr:sp macro="" textlink="">
      <xdr:nvSpPr>
        <xdr:cNvPr id="773" name="n_2mainValue【児童館】&#10;有形固定資産減価償却率"/>
        <xdr:cNvSpPr txBox="1"/>
      </xdr:nvSpPr>
      <xdr:spPr>
        <a:xfrm>
          <a:off x="14389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29227</xdr:rowOff>
    </xdr:from>
    <xdr:ext cx="405111" cy="259045"/>
    <xdr:sp macro="" textlink="">
      <xdr:nvSpPr>
        <xdr:cNvPr id="774" name="n_3mainValue【児童館】&#10;有形固定資産減価償却率"/>
        <xdr:cNvSpPr txBox="1"/>
      </xdr:nvSpPr>
      <xdr:spPr>
        <a:xfrm>
          <a:off x="13500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139716</xdr:rowOff>
    </xdr:from>
    <xdr:ext cx="405111" cy="259045"/>
    <xdr:sp macro="" textlink="">
      <xdr:nvSpPr>
        <xdr:cNvPr id="775" name="n_4mainValue【児童館】&#10;有形固定資産減価償却率"/>
        <xdr:cNvSpPr txBox="1"/>
      </xdr:nvSpPr>
      <xdr:spPr>
        <a:xfrm>
          <a:off x="12611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6" name="直線コネクタ 7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7" name="テキスト ボックス 7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8" name="直線コネクタ 7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9" name="テキスト ボックス 7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0" name="直線コネクタ 7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1" name="テキスト ボックス 7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2" name="直線コネクタ 7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3" name="テキスト ボックス 7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4" name="直線コネクタ 7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5" name="テキスト ボックス 7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6" name="直線コネクタ 7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7" name="テキスト ボックス 7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801" name="直線コネクタ 800"/>
        <xdr:cNvCxnSpPr/>
      </xdr:nvCxnSpPr>
      <xdr:spPr>
        <a:xfrm flipV="1">
          <a:off x="22160864" y="133948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02"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03" name="直線コネクタ 802"/>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804" name="【児童館】&#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805" name="直線コネクタ 804"/>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06"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07" name="フローチャート: 判断 806"/>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85271</xdr:rowOff>
    </xdr:from>
    <xdr:to>
      <xdr:col>112</xdr:col>
      <xdr:colOff>38100</xdr:colOff>
      <xdr:row>85</xdr:row>
      <xdr:rowOff>15421</xdr:rowOff>
    </xdr:to>
    <xdr:sp macro="" textlink="">
      <xdr:nvSpPr>
        <xdr:cNvPr id="808" name="フローチャート: 判断 807"/>
        <xdr:cNvSpPr/>
      </xdr:nvSpPr>
      <xdr:spPr>
        <a:xfrm>
          <a:off x="21272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809" name="フローチャート: 判断 808"/>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810" name="フローチャート: 判断 809"/>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1" name="フローチャート: 判断 810"/>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17" name="楕円 816"/>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18"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19" name="楕円 818"/>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820" name="直線コネクタ 819"/>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1" name="楕円 820"/>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22" name="直線コネクタ 821"/>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3" name="楕円 822"/>
        <xdr:cNvSpPr/>
      </xdr:nvSpPr>
      <xdr:spPr>
        <a:xfrm>
          <a:off x="19494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168729</xdr:rowOff>
    </xdr:from>
    <xdr:to>
      <xdr:col>107</xdr:col>
      <xdr:colOff>50800</xdr:colOff>
      <xdr:row>86</xdr:row>
      <xdr:rowOff>38100</xdr:rowOff>
    </xdr:to>
    <xdr:cxnSp macro="">
      <xdr:nvCxnSpPr>
        <xdr:cNvPr id="824" name="直線コネクタ 823"/>
        <xdr:cNvCxnSpPr/>
      </xdr:nvCxnSpPr>
      <xdr:spPr>
        <a:xfrm>
          <a:off x="19545300" y="14227629"/>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5" name="楕円 824"/>
        <xdr:cNvSpPr/>
      </xdr:nvSpPr>
      <xdr:spPr>
        <a:xfrm>
          <a:off x="18605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168729</xdr:rowOff>
    </xdr:from>
    <xdr:to>
      <xdr:col>102</xdr:col>
      <xdr:colOff>114300</xdr:colOff>
      <xdr:row>82</xdr:row>
      <xdr:rowOff>168729</xdr:rowOff>
    </xdr:to>
    <xdr:cxnSp macro="">
      <xdr:nvCxnSpPr>
        <xdr:cNvPr id="826" name="直線コネクタ 825"/>
        <xdr:cNvCxnSpPr/>
      </xdr:nvCxnSpPr>
      <xdr:spPr>
        <a:xfrm>
          <a:off x="18656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31948</xdr:rowOff>
    </xdr:from>
    <xdr:ext cx="469744" cy="259045"/>
    <xdr:sp macro="" textlink="">
      <xdr:nvSpPr>
        <xdr:cNvPr id="827" name="n_1aveValue【児童館】&#10;一人当たり面積"/>
        <xdr:cNvSpPr txBox="1"/>
      </xdr:nvSpPr>
      <xdr:spPr>
        <a:xfrm>
          <a:off x="210757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8"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829" name="n_3aveValue【児童館】&#10;一人当たり面積"/>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0"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31"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2"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macro="" textlink="">
      <xdr:nvSpPr>
        <xdr:cNvPr id="833" name="n_3mainValue【児童館】&#10;一人当たり面積"/>
        <xdr:cNvSpPr txBox="1"/>
      </xdr:nvSpPr>
      <xdr:spPr>
        <a:xfrm>
          <a:off x="19310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64606</xdr:rowOff>
    </xdr:from>
    <xdr:ext cx="469744" cy="259045"/>
    <xdr:sp macro="" textlink="">
      <xdr:nvSpPr>
        <xdr:cNvPr id="834" name="n_4mainValue【児童館】&#10;一人当たり面積"/>
        <xdr:cNvSpPr txBox="1"/>
      </xdr:nvSpPr>
      <xdr:spPr>
        <a:xfrm>
          <a:off x="18421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859" name="直線コネクタ 858"/>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860"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861" name="直線コネクタ 860"/>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862" name="【公民館】&#10;有形固定資産減価償却率最大値テキスト"/>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863" name="直線コネクタ 862"/>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864"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865" name="フローチャート: 判断 864"/>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866" name="フローチャート: 判断 865"/>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67" name="フローチャート: 判断 866"/>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68" name="フローチャート: 判断 867"/>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869" name="フローチャート: 判断 868"/>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50164</xdr:rowOff>
    </xdr:from>
    <xdr:to>
      <xdr:col>85</xdr:col>
      <xdr:colOff>177800</xdr:colOff>
      <xdr:row>105</xdr:row>
      <xdr:rowOff>151764</xdr:rowOff>
    </xdr:to>
    <xdr:sp macro="" textlink="">
      <xdr:nvSpPr>
        <xdr:cNvPr id="875" name="楕円 874"/>
        <xdr:cNvSpPr/>
      </xdr:nvSpPr>
      <xdr:spPr>
        <a:xfrm>
          <a:off x="162687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28591</xdr:rowOff>
    </xdr:from>
    <xdr:ext cx="405111" cy="259045"/>
    <xdr:sp macro="" textlink="">
      <xdr:nvSpPr>
        <xdr:cNvPr id="876" name="【公民館】&#10;有形固定資産減価償却率該当値テキスト"/>
        <xdr:cNvSpPr txBox="1"/>
      </xdr:nvSpPr>
      <xdr:spPr>
        <a:xfrm>
          <a:off x="16357600"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23495</xdr:rowOff>
    </xdr:from>
    <xdr:to>
      <xdr:col>81</xdr:col>
      <xdr:colOff>101600</xdr:colOff>
      <xdr:row>105</xdr:row>
      <xdr:rowOff>125095</xdr:rowOff>
    </xdr:to>
    <xdr:sp macro="" textlink="">
      <xdr:nvSpPr>
        <xdr:cNvPr id="877" name="楕円 876"/>
        <xdr:cNvSpPr/>
      </xdr:nvSpPr>
      <xdr:spPr>
        <a:xfrm>
          <a:off x="15430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74295</xdr:rowOff>
    </xdr:from>
    <xdr:to>
      <xdr:col>85</xdr:col>
      <xdr:colOff>127000</xdr:colOff>
      <xdr:row>105</xdr:row>
      <xdr:rowOff>100964</xdr:rowOff>
    </xdr:to>
    <xdr:cxnSp macro="">
      <xdr:nvCxnSpPr>
        <xdr:cNvPr id="878" name="直線コネクタ 877"/>
        <xdr:cNvCxnSpPr/>
      </xdr:nvCxnSpPr>
      <xdr:spPr>
        <a:xfrm>
          <a:off x="15481300" y="1807654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79" name="楕円 878"/>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74295</xdr:rowOff>
    </xdr:from>
    <xdr:to>
      <xdr:col>81</xdr:col>
      <xdr:colOff>50800</xdr:colOff>
      <xdr:row>105</xdr:row>
      <xdr:rowOff>87630</xdr:rowOff>
    </xdr:to>
    <xdr:cxnSp macro="">
      <xdr:nvCxnSpPr>
        <xdr:cNvPr id="880" name="直線コネクタ 879"/>
        <xdr:cNvCxnSpPr/>
      </xdr:nvCxnSpPr>
      <xdr:spPr>
        <a:xfrm flipV="1">
          <a:off x="14592300" y="180765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881" name="楕円 880"/>
        <xdr:cNvSpPr/>
      </xdr:nvSpPr>
      <xdr:spPr>
        <a:xfrm>
          <a:off x="1365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105</xdr:row>
      <xdr:rowOff>87630</xdr:rowOff>
    </xdr:to>
    <xdr:cxnSp macro="">
      <xdr:nvCxnSpPr>
        <xdr:cNvPr id="882" name="直線コネクタ 881"/>
        <xdr:cNvCxnSpPr/>
      </xdr:nvCxnSpPr>
      <xdr:spPr>
        <a:xfrm>
          <a:off x="13703300" y="18055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2539</xdr:rowOff>
    </xdr:from>
    <xdr:to>
      <xdr:col>67</xdr:col>
      <xdr:colOff>101600</xdr:colOff>
      <xdr:row>105</xdr:row>
      <xdr:rowOff>104139</xdr:rowOff>
    </xdr:to>
    <xdr:sp macro="" textlink="">
      <xdr:nvSpPr>
        <xdr:cNvPr id="883" name="楕円 882"/>
        <xdr:cNvSpPr/>
      </xdr:nvSpPr>
      <xdr:spPr>
        <a:xfrm>
          <a:off x="1276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53339</xdr:rowOff>
    </xdr:from>
    <xdr:to>
      <xdr:col>71</xdr:col>
      <xdr:colOff>177800</xdr:colOff>
      <xdr:row>105</xdr:row>
      <xdr:rowOff>53339</xdr:rowOff>
    </xdr:to>
    <xdr:cxnSp macro="">
      <xdr:nvCxnSpPr>
        <xdr:cNvPr id="884" name="直線コネクタ 883"/>
        <xdr:cNvCxnSpPr/>
      </xdr:nvCxnSpPr>
      <xdr:spPr>
        <a:xfrm>
          <a:off x="12814300" y="18055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885"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886"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87" name="n_3aveValue【公民館】&#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888" name="n_4aveValue【公民館】&#10;有形固定資産減価償却率"/>
        <xdr:cNvSpPr txBox="1"/>
      </xdr:nvSpPr>
      <xdr:spPr>
        <a:xfrm>
          <a:off x="12611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116222</xdr:rowOff>
    </xdr:from>
    <xdr:ext cx="405111" cy="259045"/>
    <xdr:sp macro="" textlink="">
      <xdr:nvSpPr>
        <xdr:cNvPr id="889" name="n_1mainValue【公民館】&#10;有形固定資産減価償却率"/>
        <xdr:cNvSpPr txBox="1"/>
      </xdr:nvSpPr>
      <xdr:spPr>
        <a:xfrm>
          <a:off x="152660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890" name="n_2mainValue【公民館】&#10;有形固定資産減価償却率"/>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891" name="n_3mainValue【公民館】&#10;有形固定資産減価償却率"/>
        <xdr:cNvSpPr txBox="1"/>
      </xdr:nvSpPr>
      <xdr:spPr>
        <a:xfrm>
          <a:off x="13500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892" name="n_4main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914" name="直線コネクタ 913"/>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915" name="【公民館】&#10;一人当たり面積最小値テキスト"/>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916" name="直線コネクタ 915"/>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917" name="【公民館】&#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918" name="直線コネクタ 917"/>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154703</xdr:rowOff>
    </xdr:from>
    <xdr:ext cx="469744" cy="259045"/>
    <xdr:sp macro="" textlink="">
      <xdr:nvSpPr>
        <xdr:cNvPr id="919" name="【公民館】&#10;一人当たり面積平均値テキスト"/>
        <xdr:cNvSpPr txBox="1"/>
      </xdr:nvSpPr>
      <xdr:spPr>
        <a:xfrm>
          <a:off x="22199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920" name="フローチャート: 判断 919"/>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921" name="フローチャート: 判断 920"/>
        <xdr:cNvSpPr/>
      </xdr:nvSpPr>
      <xdr:spPr>
        <a:xfrm>
          <a:off x="21272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922" name="フローチャート: 判断 921"/>
        <xdr:cNvSpPr/>
      </xdr:nvSpPr>
      <xdr:spPr>
        <a:xfrm>
          <a:off x="20383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923" name="フローチャート: 判断 922"/>
        <xdr:cNvSpPr/>
      </xdr:nvSpPr>
      <xdr:spPr>
        <a:xfrm>
          <a:off x="19494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924" name="フローチャート: 判断 923"/>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137413</xdr:rowOff>
    </xdr:from>
    <xdr:to>
      <xdr:col>116</xdr:col>
      <xdr:colOff>114300</xdr:colOff>
      <xdr:row>102</xdr:row>
      <xdr:rowOff>67563</xdr:rowOff>
    </xdr:to>
    <xdr:sp macro="" textlink="">
      <xdr:nvSpPr>
        <xdr:cNvPr id="930" name="楕円 929"/>
        <xdr:cNvSpPr/>
      </xdr:nvSpPr>
      <xdr:spPr>
        <a:xfrm>
          <a:off x="22110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160290</xdr:rowOff>
    </xdr:from>
    <xdr:ext cx="469744" cy="259045"/>
    <xdr:sp macro="" textlink="">
      <xdr:nvSpPr>
        <xdr:cNvPr id="931" name="【公民館】&#10;一人当たり面積該当値テキスト"/>
        <xdr:cNvSpPr txBox="1"/>
      </xdr:nvSpPr>
      <xdr:spPr>
        <a:xfrm>
          <a:off x="22199600" y="1730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144272</xdr:rowOff>
    </xdr:from>
    <xdr:to>
      <xdr:col>112</xdr:col>
      <xdr:colOff>38100</xdr:colOff>
      <xdr:row>102</xdr:row>
      <xdr:rowOff>74422</xdr:rowOff>
    </xdr:to>
    <xdr:sp macro="" textlink="">
      <xdr:nvSpPr>
        <xdr:cNvPr id="932" name="楕円 931"/>
        <xdr:cNvSpPr/>
      </xdr:nvSpPr>
      <xdr:spPr>
        <a:xfrm>
          <a:off x="21272500" y="174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16763</xdr:rowOff>
    </xdr:from>
    <xdr:to>
      <xdr:col>116</xdr:col>
      <xdr:colOff>63500</xdr:colOff>
      <xdr:row>102</xdr:row>
      <xdr:rowOff>23622</xdr:rowOff>
    </xdr:to>
    <xdr:cxnSp macro="">
      <xdr:nvCxnSpPr>
        <xdr:cNvPr id="933" name="直線コネクタ 932"/>
        <xdr:cNvCxnSpPr/>
      </xdr:nvCxnSpPr>
      <xdr:spPr>
        <a:xfrm flipV="1">
          <a:off x="21323300" y="1750466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125985</xdr:rowOff>
    </xdr:from>
    <xdr:to>
      <xdr:col>107</xdr:col>
      <xdr:colOff>101600</xdr:colOff>
      <xdr:row>102</xdr:row>
      <xdr:rowOff>56135</xdr:rowOff>
    </xdr:to>
    <xdr:sp macro="" textlink="">
      <xdr:nvSpPr>
        <xdr:cNvPr id="934" name="楕円 933"/>
        <xdr:cNvSpPr/>
      </xdr:nvSpPr>
      <xdr:spPr>
        <a:xfrm>
          <a:off x="20383500" y="17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5335</xdr:rowOff>
    </xdr:from>
    <xdr:to>
      <xdr:col>111</xdr:col>
      <xdr:colOff>177800</xdr:colOff>
      <xdr:row>102</xdr:row>
      <xdr:rowOff>23622</xdr:rowOff>
    </xdr:to>
    <xdr:cxnSp macro="">
      <xdr:nvCxnSpPr>
        <xdr:cNvPr id="935" name="直線コネクタ 934"/>
        <xdr:cNvCxnSpPr/>
      </xdr:nvCxnSpPr>
      <xdr:spPr>
        <a:xfrm>
          <a:off x="20434300" y="1749323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135128</xdr:rowOff>
    </xdr:from>
    <xdr:to>
      <xdr:col>102</xdr:col>
      <xdr:colOff>165100</xdr:colOff>
      <xdr:row>102</xdr:row>
      <xdr:rowOff>65278</xdr:rowOff>
    </xdr:to>
    <xdr:sp macro="" textlink="">
      <xdr:nvSpPr>
        <xdr:cNvPr id="936" name="楕円 935"/>
        <xdr:cNvSpPr/>
      </xdr:nvSpPr>
      <xdr:spPr>
        <a:xfrm>
          <a:off x="19494500" y="17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5335</xdr:rowOff>
    </xdr:from>
    <xdr:to>
      <xdr:col>107</xdr:col>
      <xdr:colOff>50800</xdr:colOff>
      <xdr:row>102</xdr:row>
      <xdr:rowOff>14478</xdr:rowOff>
    </xdr:to>
    <xdr:cxnSp macro="">
      <xdr:nvCxnSpPr>
        <xdr:cNvPr id="937" name="直線コネクタ 936"/>
        <xdr:cNvCxnSpPr/>
      </xdr:nvCxnSpPr>
      <xdr:spPr>
        <a:xfrm flipV="1">
          <a:off x="19545300" y="1749323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64263</xdr:rowOff>
    </xdr:from>
    <xdr:to>
      <xdr:col>98</xdr:col>
      <xdr:colOff>38100</xdr:colOff>
      <xdr:row>101</xdr:row>
      <xdr:rowOff>165863</xdr:rowOff>
    </xdr:to>
    <xdr:sp macro="" textlink="">
      <xdr:nvSpPr>
        <xdr:cNvPr id="938" name="楕円 937"/>
        <xdr:cNvSpPr/>
      </xdr:nvSpPr>
      <xdr:spPr>
        <a:xfrm>
          <a:off x="186055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115063</xdr:rowOff>
    </xdr:from>
    <xdr:to>
      <xdr:col>102</xdr:col>
      <xdr:colOff>114300</xdr:colOff>
      <xdr:row>102</xdr:row>
      <xdr:rowOff>14478</xdr:rowOff>
    </xdr:to>
    <xdr:cxnSp macro="">
      <xdr:nvCxnSpPr>
        <xdr:cNvPr id="939" name="直線コネクタ 938"/>
        <xdr:cNvCxnSpPr/>
      </xdr:nvCxnSpPr>
      <xdr:spPr>
        <a:xfrm>
          <a:off x="18656300" y="17431513"/>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81551</xdr:rowOff>
    </xdr:from>
    <xdr:ext cx="469744" cy="259045"/>
    <xdr:sp macro="" textlink="">
      <xdr:nvSpPr>
        <xdr:cNvPr id="940" name="n_1aveValue【公民館】&#10;一人当たり面積"/>
        <xdr:cNvSpPr txBox="1"/>
      </xdr:nvSpPr>
      <xdr:spPr>
        <a:xfrm>
          <a:off x="21075727"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44975</xdr:rowOff>
    </xdr:from>
    <xdr:ext cx="469744" cy="259045"/>
    <xdr:sp macro="" textlink="">
      <xdr:nvSpPr>
        <xdr:cNvPr id="941" name="n_2aveValue【公民館】&#10;一人当たり面積"/>
        <xdr:cNvSpPr txBox="1"/>
      </xdr:nvSpPr>
      <xdr:spPr>
        <a:xfrm>
          <a:off x="20199427" y="1804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70121</xdr:rowOff>
    </xdr:from>
    <xdr:ext cx="469744" cy="259045"/>
    <xdr:sp macro="" textlink="">
      <xdr:nvSpPr>
        <xdr:cNvPr id="942" name="n_3aveValue【公民館】&#10;一人当たり面積"/>
        <xdr:cNvSpPr txBox="1"/>
      </xdr:nvSpPr>
      <xdr:spPr>
        <a:xfrm>
          <a:off x="19310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60977</xdr:rowOff>
    </xdr:from>
    <xdr:ext cx="469744" cy="259045"/>
    <xdr:sp macro="" textlink="">
      <xdr:nvSpPr>
        <xdr:cNvPr id="943" name="n_4aveValue【公民館】&#10;一人当たり面積"/>
        <xdr:cNvSpPr txBox="1"/>
      </xdr:nvSpPr>
      <xdr:spPr>
        <a:xfrm>
          <a:off x="18421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90949</xdr:rowOff>
    </xdr:from>
    <xdr:ext cx="469744" cy="259045"/>
    <xdr:sp macro="" textlink="">
      <xdr:nvSpPr>
        <xdr:cNvPr id="944" name="n_1mainValue【公民館】&#10;一人当たり面積"/>
        <xdr:cNvSpPr txBox="1"/>
      </xdr:nvSpPr>
      <xdr:spPr>
        <a:xfrm>
          <a:off x="21075727" y="1723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72662</xdr:rowOff>
    </xdr:from>
    <xdr:ext cx="469744" cy="259045"/>
    <xdr:sp macro="" textlink="">
      <xdr:nvSpPr>
        <xdr:cNvPr id="945" name="n_2mainValue【公民館】&#10;一人当たり面積"/>
        <xdr:cNvSpPr txBox="1"/>
      </xdr:nvSpPr>
      <xdr:spPr>
        <a:xfrm>
          <a:off x="20199427" y="1721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81805</xdr:rowOff>
    </xdr:from>
    <xdr:ext cx="469744" cy="259045"/>
    <xdr:sp macro="" textlink="">
      <xdr:nvSpPr>
        <xdr:cNvPr id="946" name="n_3mainValue【公民館】&#10;一人当たり面積"/>
        <xdr:cNvSpPr txBox="1"/>
      </xdr:nvSpPr>
      <xdr:spPr>
        <a:xfrm>
          <a:off x="19310427" y="1722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10940</xdr:rowOff>
    </xdr:from>
    <xdr:ext cx="469744" cy="259045"/>
    <xdr:sp macro="" textlink="">
      <xdr:nvSpPr>
        <xdr:cNvPr id="947" name="n_4mainValue【公民館】&#10;一人当たり面積"/>
        <xdr:cNvSpPr txBox="1"/>
      </xdr:nvSpPr>
      <xdr:spPr>
        <a:xfrm>
          <a:off x="18421427" y="1715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eiryo UI" panose="020B0604030504040204" pitchFamily="50" charset="-128"/>
              <a:ea typeface="Meiryo UI" panose="020B0604030504040204" pitchFamily="50" charset="-128"/>
              <a:cs typeface="+mn-cs"/>
            </a:rPr>
            <a:t>類似団体と比較して有形固定資産減価償却率が低い施設は道路となっている。これは長寿命化計画に基づき、損傷の程度が著しい箇所や緊急性の高い箇所等の整備を順次行っているためである。</a:t>
          </a:r>
          <a:endParaRPr lang="ja-JP" altLang="ja-JP" sz="1400">
            <a:effectLst/>
            <a:latin typeface="Meiryo UI" panose="020B0604030504040204" pitchFamily="50" charset="-128"/>
            <a:ea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n-cs"/>
            </a:rPr>
            <a:t>一方、有形固定資産減価償却率が高い施設は、橋りょう・トンネル、公営住宅、港湾・漁港、認定こども園・幼稚園・保育所、学校施設、児童館、公民館となっている。</a:t>
          </a:r>
          <a:endParaRPr lang="ja-JP" altLang="ja-JP" sz="1400">
            <a:effectLst/>
            <a:latin typeface="Meiryo UI" panose="020B0604030504040204" pitchFamily="50" charset="-128"/>
            <a:ea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n-cs"/>
            </a:rPr>
            <a:t>耐用年数を経過した施設が多く存在しているため、今後、公共施設等総合管理計画や個別施設計画等に基づき、除却・統廃合・複合化等の適正配置、並びに長寿命化対策等で施設の適正な維持管理を進めていく必要がある。</a:t>
          </a:r>
          <a:endParaRPr lang="ja-JP" altLang="ja-JP" sz="1400">
            <a:effectLst/>
            <a:latin typeface="Meiryo UI" panose="020B0604030504040204" pitchFamily="50" charset="-128"/>
            <a:ea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22,294
21,698
206.24
17,466,497
16,746,473
698,025
8,910,607
15,827,506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xdr:cNvCxnSpPr/>
      </xdr:nvCxnSpPr>
      <xdr:spPr>
        <a:xfrm flipV="1">
          <a:off x="4634865" y="580916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123026</xdr:rowOff>
    </xdr:from>
    <xdr:ext cx="405111" cy="259045"/>
    <xdr:sp macro="" textlink="">
      <xdr:nvSpPr>
        <xdr:cNvPr id="63" name="【図書館】&#10;有形固定資産減価償却率平均値テキスト"/>
        <xdr:cNvSpPr txBox="1"/>
      </xdr:nvSpPr>
      <xdr:spPr>
        <a:xfrm>
          <a:off x="4673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74386</xdr:rowOff>
    </xdr:from>
    <xdr:to>
      <xdr:col>24</xdr:col>
      <xdr:colOff>114300</xdr:colOff>
      <xdr:row>35</xdr:row>
      <xdr:rowOff>4536</xdr:rowOff>
    </xdr:to>
    <xdr:sp macro="" textlink="">
      <xdr:nvSpPr>
        <xdr:cNvPr id="74" name="楕円 73"/>
        <xdr:cNvSpPr/>
      </xdr:nvSpPr>
      <xdr:spPr>
        <a:xfrm>
          <a:off x="45847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97263</xdr:rowOff>
    </xdr:from>
    <xdr:ext cx="405111" cy="259045"/>
    <xdr:sp macro="" textlink="">
      <xdr:nvSpPr>
        <xdr:cNvPr id="75" name="【図書館】&#10;有形固定資産減価償却率該当値テキスト"/>
        <xdr:cNvSpPr txBox="1"/>
      </xdr:nvSpPr>
      <xdr:spPr>
        <a:xfrm>
          <a:off x="4673600" y="57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41728</xdr:rowOff>
    </xdr:from>
    <xdr:to>
      <xdr:col>20</xdr:col>
      <xdr:colOff>38100</xdr:colOff>
      <xdr:row>34</xdr:row>
      <xdr:rowOff>143328</xdr:rowOff>
    </xdr:to>
    <xdr:sp macro="" textlink="">
      <xdr:nvSpPr>
        <xdr:cNvPr id="76" name="楕円 75"/>
        <xdr:cNvSpPr/>
      </xdr:nvSpPr>
      <xdr:spPr>
        <a:xfrm>
          <a:off x="3746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92528</xdr:rowOff>
    </xdr:from>
    <xdr:to>
      <xdr:col>24</xdr:col>
      <xdr:colOff>63500</xdr:colOff>
      <xdr:row>34</xdr:row>
      <xdr:rowOff>125186</xdr:rowOff>
    </xdr:to>
    <xdr:cxnSp macro="">
      <xdr:nvCxnSpPr>
        <xdr:cNvPr id="77" name="直線コネクタ 76"/>
        <xdr:cNvCxnSpPr/>
      </xdr:nvCxnSpPr>
      <xdr:spPr>
        <a:xfrm>
          <a:off x="3797300" y="59218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9072</xdr:rowOff>
    </xdr:from>
    <xdr:to>
      <xdr:col>15</xdr:col>
      <xdr:colOff>101600</xdr:colOff>
      <xdr:row>34</xdr:row>
      <xdr:rowOff>110672</xdr:rowOff>
    </xdr:to>
    <xdr:sp macro="" textlink="">
      <xdr:nvSpPr>
        <xdr:cNvPr id="78" name="楕円 77"/>
        <xdr:cNvSpPr/>
      </xdr:nvSpPr>
      <xdr:spPr>
        <a:xfrm>
          <a:off x="2857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59872</xdr:rowOff>
    </xdr:from>
    <xdr:to>
      <xdr:col>19</xdr:col>
      <xdr:colOff>177800</xdr:colOff>
      <xdr:row>34</xdr:row>
      <xdr:rowOff>92528</xdr:rowOff>
    </xdr:to>
    <xdr:cxnSp macro="">
      <xdr:nvCxnSpPr>
        <xdr:cNvPr id="79" name="直線コネクタ 78"/>
        <xdr:cNvCxnSpPr/>
      </xdr:nvCxnSpPr>
      <xdr:spPr>
        <a:xfrm>
          <a:off x="2908300" y="5889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147864</xdr:rowOff>
    </xdr:from>
    <xdr:to>
      <xdr:col>10</xdr:col>
      <xdr:colOff>165100</xdr:colOff>
      <xdr:row>34</xdr:row>
      <xdr:rowOff>78014</xdr:rowOff>
    </xdr:to>
    <xdr:sp macro="" textlink="">
      <xdr:nvSpPr>
        <xdr:cNvPr id="80" name="楕円 79"/>
        <xdr:cNvSpPr/>
      </xdr:nvSpPr>
      <xdr:spPr>
        <a:xfrm>
          <a:off x="1968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27214</xdr:rowOff>
    </xdr:from>
    <xdr:to>
      <xdr:col>15</xdr:col>
      <xdr:colOff>50800</xdr:colOff>
      <xdr:row>34</xdr:row>
      <xdr:rowOff>59872</xdr:rowOff>
    </xdr:to>
    <xdr:cxnSp macro="">
      <xdr:nvCxnSpPr>
        <xdr:cNvPr id="81" name="直線コネクタ 80"/>
        <xdr:cNvCxnSpPr/>
      </xdr:nvCxnSpPr>
      <xdr:spPr>
        <a:xfrm>
          <a:off x="2019300" y="58565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115207</xdr:rowOff>
    </xdr:from>
    <xdr:to>
      <xdr:col>6</xdr:col>
      <xdr:colOff>38100</xdr:colOff>
      <xdr:row>34</xdr:row>
      <xdr:rowOff>45357</xdr:rowOff>
    </xdr:to>
    <xdr:sp macro="" textlink="">
      <xdr:nvSpPr>
        <xdr:cNvPr id="82" name="楕円 81"/>
        <xdr:cNvSpPr/>
      </xdr:nvSpPr>
      <xdr:spPr>
        <a:xfrm>
          <a:off x="1079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166007</xdr:rowOff>
    </xdr:from>
    <xdr:to>
      <xdr:col>10</xdr:col>
      <xdr:colOff>114300</xdr:colOff>
      <xdr:row>34</xdr:row>
      <xdr:rowOff>27214</xdr:rowOff>
    </xdr:to>
    <xdr:cxnSp macro="">
      <xdr:nvCxnSpPr>
        <xdr:cNvPr id="83" name="直線コネクタ 82"/>
        <xdr:cNvCxnSpPr/>
      </xdr:nvCxnSpPr>
      <xdr:spPr>
        <a:xfrm>
          <a:off x="1130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5" name="n_2aveValue【図書館】&#10;有形固定資産減価償却率"/>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159855</xdr:rowOff>
    </xdr:from>
    <xdr:ext cx="405111" cy="259045"/>
    <xdr:sp macro="" textlink="">
      <xdr:nvSpPr>
        <xdr:cNvPr id="88" name="n_1mainValue【図書館】&#10;有形固定資産減価償却率"/>
        <xdr:cNvSpPr txBox="1"/>
      </xdr:nvSpPr>
      <xdr:spPr>
        <a:xfrm>
          <a:off x="35820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127199</xdr:rowOff>
    </xdr:from>
    <xdr:ext cx="405111" cy="259045"/>
    <xdr:sp macro="" textlink="">
      <xdr:nvSpPr>
        <xdr:cNvPr id="89" name="n_2mainValue【図書館】&#10;有形固定資産減価償却率"/>
        <xdr:cNvSpPr txBox="1"/>
      </xdr:nvSpPr>
      <xdr:spPr>
        <a:xfrm>
          <a:off x="2705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94541</xdr:rowOff>
    </xdr:from>
    <xdr:ext cx="405111" cy="259045"/>
    <xdr:sp macro="" textlink="">
      <xdr:nvSpPr>
        <xdr:cNvPr id="90" name="n_3mainValue【図書館】&#10;有形固定資産減価償却率"/>
        <xdr:cNvSpPr txBox="1"/>
      </xdr:nvSpPr>
      <xdr:spPr>
        <a:xfrm>
          <a:off x="1816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61884</xdr:rowOff>
    </xdr:from>
    <xdr:ext cx="405111" cy="259045"/>
    <xdr:sp macro="" textlink="">
      <xdr:nvSpPr>
        <xdr:cNvPr id="91" name="n_4mainValue【図書館】&#10;有形固定資産減価償却率"/>
        <xdr:cNvSpPr txBox="1"/>
      </xdr:nvSpPr>
      <xdr:spPr>
        <a:xfrm>
          <a:off x="927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xdr:cNvCxnSpPr/>
      </xdr:nvCxnSpPr>
      <xdr:spPr>
        <a:xfrm flipV="1">
          <a:off x="10476865" y="5725886"/>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150784</xdr:rowOff>
    </xdr:from>
    <xdr:ext cx="469744" cy="259045"/>
    <xdr:sp macro="" textlink="">
      <xdr:nvSpPr>
        <xdr:cNvPr id="122" name="【図書館】&#10;一人当たり面積平均値テキスト"/>
        <xdr:cNvSpPr txBox="1"/>
      </xdr:nvSpPr>
      <xdr:spPr>
        <a:xfrm>
          <a:off x="10515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xdr:cNvSpPr/>
      </xdr:nvSpPr>
      <xdr:spPr>
        <a:xfrm>
          <a:off x="8699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xdr:cNvSpPr/>
      </xdr:nvSpPr>
      <xdr:spPr>
        <a:xfrm>
          <a:off x="6921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58057</xdr:rowOff>
    </xdr:from>
    <xdr:to>
      <xdr:col>55</xdr:col>
      <xdr:colOff>50800</xdr:colOff>
      <xdr:row>36</xdr:row>
      <xdr:rowOff>159657</xdr:rowOff>
    </xdr:to>
    <xdr:sp macro="" textlink="">
      <xdr:nvSpPr>
        <xdr:cNvPr id="133" name="楕円 132"/>
        <xdr:cNvSpPr/>
      </xdr:nvSpPr>
      <xdr:spPr>
        <a:xfrm>
          <a:off x="10426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80934</xdr:rowOff>
    </xdr:from>
    <xdr:ext cx="469744" cy="259045"/>
    <xdr:sp macro="" textlink="">
      <xdr:nvSpPr>
        <xdr:cNvPr id="134" name="【図書館】&#10;一人当たり面積該当値テキスト"/>
        <xdr:cNvSpPr txBox="1"/>
      </xdr:nvSpPr>
      <xdr:spPr>
        <a:xfrm>
          <a:off x="10515600" y="608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58057</xdr:rowOff>
    </xdr:from>
    <xdr:to>
      <xdr:col>50</xdr:col>
      <xdr:colOff>165100</xdr:colOff>
      <xdr:row>36</xdr:row>
      <xdr:rowOff>159657</xdr:rowOff>
    </xdr:to>
    <xdr:sp macro="" textlink="">
      <xdr:nvSpPr>
        <xdr:cNvPr id="135" name="楕円 134"/>
        <xdr:cNvSpPr/>
      </xdr:nvSpPr>
      <xdr:spPr>
        <a:xfrm>
          <a:off x="958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108857</xdr:rowOff>
    </xdr:from>
    <xdr:to>
      <xdr:col>55</xdr:col>
      <xdr:colOff>0</xdr:colOff>
      <xdr:row>36</xdr:row>
      <xdr:rowOff>108857</xdr:rowOff>
    </xdr:to>
    <xdr:cxnSp macro="">
      <xdr:nvCxnSpPr>
        <xdr:cNvPr id="136" name="直線コネクタ 135"/>
        <xdr:cNvCxnSpPr/>
      </xdr:nvCxnSpPr>
      <xdr:spPr>
        <a:xfrm>
          <a:off x="9639300" y="6281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68943</xdr:rowOff>
    </xdr:from>
    <xdr:to>
      <xdr:col>46</xdr:col>
      <xdr:colOff>38100</xdr:colOff>
      <xdr:row>36</xdr:row>
      <xdr:rowOff>170543</xdr:rowOff>
    </xdr:to>
    <xdr:sp macro="" textlink="">
      <xdr:nvSpPr>
        <xdr:cNvPr id="137" name="楕円 136"/>
        <xdr:cNvSpPr/>
      </xdr:nvSpPr>
      <xdr:spPr>
        <a:xfrm>
          <a:off x="8699500" y="62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108857</xdr:rowOff>
    </xdr:from>
    <xdr:to>
      <xdr:col>50</xdr:col>
      <xdr:colOff>114300</xdr:colOff>
      <xdr:row>36</xdr:row>
      <xdr:rowOff>119743</xdr:rowOff>
    </xdr:to>
    <xdr:cxnSp macro="">
      <xdr:nvCxnSpPr>
        <xdr:cNvPr id="138" name="直線コネクタ 137"/>
        <xdr:cNvCxnSpPr/>
      </xdr:nvCxnSpPr>
      <xdr:spPr>
        <a:xfrm flipV="1">
          <a:off x="8750300" y="6281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79828</xdr:rowOff>
    </xdr:from>
    <xdr:to>
      <xdr:col>41</xdr:col>
      <xdr:colOff>101600</xdr:colOff>
      <xdr:row>37</xdr:row>
      <xdr:rowOff>9978</xdr:rowOff>
    </xdr:to>
    <xdr:sp macro="" textlink="">
      <xdr:nvSpPr>
        <xdr:cNvPr id="139" name="楕円 138"/>
        <xdr:cNvSpPr/>
      </xdr:nvSpPr>
      <xdr:spPr>
        <a:xfrm>
          <a:off x="7810500" y="62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119743</xdr:rowOff>
    </xdr:from>
    <xdr:to>
      <xdr:col>45</xdr:col>
      <xdr:colOff>177800</xdr:colOff>
      <xdr:row>36</xdr:row>
      <xdr:rowOff>130628</xdr:rowOff>
    </xdr:to>
    <xdr:cxnSp macro="">
      <xdr:nvCxnSpPr>
        <xdr:cNvPr id="140" name="直線コネクタ 139"/>
        <xdr:cNvCxnSpPr/>
      </xdr:nvCxnSpPr>
      <xdr:spPr>
        <a:xfrm flipV="1">
          <a:off x="7861300" y="62919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90714</xdr:rowOff>
    </xdr:from>
    <xdr:to>
      <xdr:col>36</xdr:col>
      <xdr:colOff>165100</xdr:colOff>
      <xdr:row>37</xdr:row>
      <xdr:rowOff>20864</xdr:rowOff>
    </xdr:to>
    <xdr:sp macro="" textlink="">
      <xdr:nvSpPr>
        <xdr:cNvPr id="141" name="楕円 140"/>
        <xdr:cNvSpPr/>
      </xdr:nvSpPr>
      <xdr:spPr>
        <a:xfrm>
          <a:off x="6921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130628</xdr:rowOff>
    </xdr:from>
    <xdr:to>
      <xdr:col>41</xdr:col>
      <xdr:colOff>50800</xdr:colOff>
      <xdr:row>36</xdr:row>
      <xdr:rowOff>141514</xdr:rowOff>
    </xdr:to>
    <xdr:cxnSp macro="">
      <xdr:nvCxnSpPr>
        <xdr:cNvPr id="142" name="直線コネクタ 141"/>
        <xdr:cNvCxnSpPr/>
      </xdr:nvCxnSpPr>
      <xdr:spPr>
        <a:xfrm flipV="1">
          <a:off x="6972300" y="63028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43"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28320</xdr:rowOff>
    </xdr:from>
    <xdr:ext cx="469744" cy="259045"/>
    <xdr:sp macro="" textlink="">
      <xdr:nvSpPr>
        <xdr:cNvPr id="144" name="n_2aveValue【図書館】&#10;一人当たり面積"/>
        <xdr:cNvSpPr txBox="1"/>
      </xdr:nvSpPr>
      <xdr:spPr>
        <a:xfrm>
          <a:off x="8515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82749</xdr:rowOff>
    </xdr:from>
    <xdr:ext cx="469744" cy="259045"/>
    <xdr:sp macro="" textlink="">
      <xdr:nvSpPr>
        <xdr:cNvPr id="146" name="n_4aveValue【図書館】&#10;一人当たり面積"/>
        <xdr:cNvSpPr txBox="1"/>
      </xdr:nvSpPr>
      <xdr:spPr>
        <a:xfrm>
          <a:off x="6737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4734</xdr:rowOff>
    </xdr:from>
    <xdr:ext cx="469744" cy="259045"/>
    <xdr:sp macro="" textlink="">
      <xdr:nvSpPr>
        <xdr:cNvPr id="147" name="n_1mainValue【図書館】&#10;一人当たり面積"/>
        <xdr:cNvSpPr txBox="1"/>
      </xdr:nvSpPr>
      <xdr:spPr>
        <a:xfrm>
          <a:off x="9391727"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15620</xdr:rowOff>
    </xdr:from>
    <xdr:ext cx="469744" cy="259045"/>
    <xdr:sp macro="" textlink="">
      <xdr:nvSpPr>
        <xdr:cNvPr id="148" name="n_2mainValue【図書館】&#10;一人当たり面積"/>
        <xdr:cNvSpPr txBox="1"/>
      </xdr:nvSpPr>
      <xdr:spPr>
        <a:xfrm>
          <a:off x="8515427" y="60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26505</xdr:rowOff>
    </xdr:from>
    <xdr:ext cx="469744" cy="259045"/>
    <xdr:sp macro="" textlink="">
      <xdr:nvSpPr>
        <xdr:cNvPr id="149" name="n_3mainValue【図書館】&#10;一人当たり面積"/>
        <xdr:cNvSpPr txBox="1"/>
      </xdr:nvSpPr>
      <xdr:spPr>
        <a:xfrm>
          <a:off x="7626427" y="602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37391</xdr:rowOff>
    </xdr:from>
    <xdr:ext cx="469744" cy="259045"/>
    <xdr:sp macro="" textlink="">
      <xdr:nvSpPr>
        <xdr:cNvPr id="150" name="n_4mainValue【図書館】&#10;一人当たり面積"/>
        <xdr:cNvSpPr txBox="1"/>
      </xdr:nvSpPr>
      <xdr:spPr>
        <a:xfrm>
          <a:off x="6737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38752</xdr:rowOff>
    </xdr:from>
    <xdr:ext cx="405111" cy="259045"/>
    <xdr:sp macro="" textlink="">
      <xdr:nvSpPr>
        <xdr:cNvPr id="180" name="【体育館・プール】&#10;有形固定資産減価償却率平均値テキスト"/>
        <xdr:cNvSpPr txBox="1"/>
      </xdr:nvSpPr>
      <xdr:spPr>
        <a:xfrm>
          <a:off x="4673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xdr:cNvSpPr/>
      </xdr:nvSpPr>
      <xdr:spPr>
        <a:xfrm>
          <a:off x="2857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122555</xdr:rowOff>
    </xdr:from>
    <xdr:to>
      <xdr:col>24</xdr:col>
      <xdr:colOff>114300</xdr:colOff>
      <xdr:row>62</xdr:row>
      <xdr:rowOff>52705</xdr:rowOff>
    </xdr:to>
    <xdr:sp macro="" textlink="">
      <xdr:nvSpPr>
        <xdr:cNvPr id="191" name="楕円 190"/>
        <xdr:cNvSpPr/>
      </xdr:nvSpPr>
      <xdr:spPr>
        <a:xfrm>
          <a:off x="45847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100982</xdr:rowOff>
    </xdr:from>
    <xdr:ext cx="405111" cy="259045"/>
    <xdr:sp macro="" textlink="">
      <xdr:nvSpPr>
        <xdr:cNvPr id="192" name="【体育館・プール】&#10;有形固定資産減価償却率該当値テキスト"/>
        <xdr:cNvSpPr txBox="1"/>
      </xdr:nvSpPr>
      <xdr:spPr>
        <a:xfrm>
          <a:off x="4673600"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120650</xdr:rowOff>
    </xdr:from>
    <xdr:to>
      <xdr:col>20</xdr:col>
      <xdr:colOff>38100</xdr:colOff>
      <xdr:row>63</xdr:row>
      <xdr:rowOff>50800</xdr:rowOff>
    </xdr:to>
    <xdr:sp macro="" textlink="">
      <xdr:nvSpPr>
        <xdr:cNvPr id="193" name="楕円 192"/>
        <xdr:cNvSpPr/>
      </xdr:nvSpPr>
      <xdr:spPr>
        <a:xfrm>
          <a:off x="3746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xdr:rowOff>
    </xdr:from>
    <xdr:to>
      <xdr:col>24</xdr:col>
      <xdr:colOff>63500</xdr:colOff>
      <xdr:row>63</xdr:row>
      <xdr:rowOff>0</xdr:rowOff>
    </xdr:to>
    <xdr:cxnSp macro="">
      <xdr:nvCxnSpPr>
        <xdr:cNvPr id="194" name="直線コネクタ 193"/>
        <xdr:cNvCxnSpPr/>
      </xdr:nvCxnSpPr>
      <xdr:spPr>
        <a:xfrm flipV="1">
          <a:off x="3797300" y="10631805"/>
          <a:ext cx="8382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76835</xdr:rowOff>
    </xdr:from>
    <xdr:to>
      <xdr:col>15</xdr:col>
      <xdr:colOff>101600</xdr:colOff>
      <xdr:row>63</xdr:row>
      <xdr:rowOff>6985</xdr:rowOff>
    </xdr:to>
    <xdr:sp macro="" textlink="">
      <xdr:nvSpPr>
        <xdr:cNvPr id="195" name="楕円 194"/>
        <xdr:cNvSpPr/>
      </xdr:nvSpPr>
      <xdr:spPr>
        <a:xfrm>
          <a:off x="2857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127635</xdr:rowOff>
    </xdr:from>
    <xdr:to>
      <xdr:col>19</xdr:col>
      <xdr:colOff>177800</xdr:colOff>
      <xdr:row>63</xdr:row>
      <xdr:rowOff>0</xdr:rowOff>
    </xdr:to>
    <xdr:cxnSp macro="">
      <xdr:nvCxnSpPr>
        <xdr:cNvPr id="196" name="直線コネクタ 195"/>
        <xdr:cNvCxnSpPr/>
      </xdr:nvCxnSpPr>
      <xdr:spPr>
        <a:xfrm>
          <a:off x="2908300" y="107575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31115</xdr:rowOff>
    </xdr:from>
    <xdr:to>
      <xdr:col>10</xdr:col>
      <xdr:colOff>165100</xdr:colOff>
      <xdr:row>62</xdr:row>
      <xdr:rowOff>132715</xdr:rowOff>
    </xdr:to>
    <xdr:sp macro="" textlink="">
      <xdr:nvSpPr>
        <xdr:cNvPr id="197" name="楕円 196"/>
        <xdr:cNvSpPr/>
      </xdr:nvSpPr>
      <xdr:spPr>
        <a:xfrm>
          <a:off x="1968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81915</xdr:rowOff>
    </xdr:from>
    <xdr:to>
      <xdr:col>15</xdr:col>
      <xdr:colOff>50800</xdr:colOff>
      <xdr:row>62</xdr:row>
      <xdr:rowOff>127635</xdr:rowOff>
    </xdr:to>
    <xdr:cxnSp macro="">
      <xdr:nvCxnSpPr>
        <xdr:cNvPr id="198" name="直線コネクタ 197"/>
        <xdr:cNvCxnSpPr/>
      </xdr:nvCxnSpPr>
      <xdr:spPr>
        <a:xfrm>
          <a:off x="2019300" y="107118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162560</xdr:rowOff>
    </xdr:from>
    <xdr:to>
      <xdr:col>6</xdr:col>
      <xdr:colOff>38100</xdr:colOff>
      <xdr:row>62</xdr:row>
      <xdr:rowOff>92710</xdr:rowOff>
    </xdr:to>
    <xdr:sp macro="" textlink="">
      <xdr:nvSpPr>
        <xdr:cNvPr id="199" name="楕円 198"/>
        <xdr:cNvSpPr/>
      </xdr:nvSpPr>
      <xdr:spPr>
        <a:xfrm>
          <a:off x="1079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41910</xdr:rowOff>
    </xdr:from>
    <xdr:to>
      <xdr:col>10</xdr:col>
      <xdr:colOff>114300</xdr:colOff>
      <xdr:row>62</xdr:row>
      <xdr:rowOff>81915</xdr:rowOff>
    </xdr:to>
    <xdr:cxnSp macro="">
      <xdr:nvCxnSpPr>
        <xdr:cNvPr id="200" name="直線コネクタ 199"/>
        <xdr:cNvCxnSpPr/>
      </xdr:nvCxnSpPr>
      <xdr:spPr>
        <a:xfrm>
          <a:off x="1130300" y="106718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201" name="n_1aveValue【体育館・プー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202" name="n_2aveValue【体育館・プール】&#10;有形固定資産減価償却率"/>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203" name="n_3aveValue【体育館・プール】&#10;有形固定資産減価償却率"/>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4" name="n_4ave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41927</xdr:rowOff>
    </xdr:from>
    <xdr:ext cx="405111" cy="259045"/>
    <xdr:sp macro="" textlink="">
      <xdr:nvSpPr>
        <xdr:cNvPr id="205" name="n_1mainValue【体育館・プール】&#10;有形固定資産減価償却率"/>
        <xdr:cNvSpPr txBox="1"/>
      </xdr:nvSpPr>
      <xdr:spPr>
        <a:xfrm>
          <a:off x="35820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169562</xdr:rowOff>
    </xdr:from>
    <xdr:ext cx="405111" cy="259045"/>
    <xdr:sp macro="" textlink="">
      <xdr:nvSpPr>
        <xdr:cNvPr id="206" name="n_2mainValue【体育館・プール】&#10;有形固定資産減価償却率"/>
        <xdr:cNvSpPr txBox="1"/>
      </xdr:nvSpPr>
      <xdr:spPr>
        <a:xfrm>
          <a:off x="27057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123842</xdr:rowOff>
    </xdr:from>
    <xdr:ext cx="405111" cy="259045"/>
    <xdr:sp macro="" textlink="">
      <xdr:nvSpPr>
        <xdr:cNvPr id="207" name="n_3mainValue【体育館・プール】&#10;有形固定資産減価償却率"/>
        <xdr:cNvSpPr txBox="1"/>
      </xdr:nvSpPr>
      <xdr:spPr>
        <a:xfrm>
          <a:off x="18167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83837</xdr:rowOff>
    </xdr:from>
    <xdr:ext cx="405111" cy="259045"/>
    <xdr:sp macro="" textlink="">
      <xdr:nvSpPr>
        <xdr:cNvPr id="208" name="n_4mainValue【体育館・プール】&#10;有形固定資産減価償却率"/>
        <xdr:cNvSpPr txBox="1"/>
      </xdr:nvSpPr>
      <xdr:spPr>
        <a:xfrm>
          <a:off x="927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9"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xdr:cNvSpPr/>
      </xdr:nvSpPr>
      <xdr:spPr>
        <a:xfrm>
          <a:off x="9588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xdr:cNvSpPr/>
      </xdr:nvSpPr>
      <xdr:spPr>
        <a:xfrm>
          <a:off x="8699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xdr:cNvSpPr/>
      </xdr:nvSpPr>
      <xdr:spPr>
        <a:xfrm>
          <a:off x="781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xdr:cNvSpPr/>
      </xdr:nvSpPr>
      <xdr:spPr>
        <a:xfrm>
          <a:off x="6921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30843</xdr:rowOff>
    </xdr:from>
    <xdr:to>
      <xdr:col>55</xdr:col>
      <xdr:colOff>50800</xdr:colOff>
      <xdr:row>60</xdr:row>
      <xdr:rowOff>132443</xdr:rowOff>
    </xdr:to>
    <xdr:sp macro="" textlink="">
      <xdr:nvSpPr>
        <xdr:cNvPr id="250" name="楕円 249"/>
        <xdr:cNvSpPr/>
      </xdr:nvSpPr>
      <xdr:spPr>
        <a:xfrm>
          <a:off x="10426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53720</xdr:rowOff>
    </xdr:from>
    <xdr:ext cx="469744" cy="259045"/>
    <xdr:sp macro="" textlink="">
      <xdr:nvSpPr>
        <xdr:cNvPr id="251" name="【体育館・プール】&#10;一人当たり面積該当値テキスト"/>
        <xdr:cNvSpPr txBox="1"/>
      </xdr:nvSpPr>
      <xdr:spPr>
        <a:xfrm>
          <a:off x="10515600" y="101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35741</xdr:rowOff>
    </xdr:from>
    <xdr:to>
      <xdr:col>50</xdr:col>
      <xdr:colOff>165100</xdr:colOff>
      <xdr:row>60</xdr:row>
      <xdr:rowOff>137341</xdr:rowOff>
    </xdr:to>
    <xdr:sp macro="" textlink="">
      <xdr:nvSpPr>
        <xdr:cNvPr id="252" name="楕円 251"/>
        <xdr:cNvSpPr/>
      </xdr:nvSpPr>
      <xdr:spPr>
        <a:xfrm>
          <a:off x="9588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81643</xdr:rowOff>
    </xdr:from>
    <xdr:to>
      <xdr:col>55</xdr:col>
      <xdr:colOff>0</xdr:colOff>
      <xdr:row>60</xdr:row>
      <xdr:rowOff>86541</xdr:rowOff>
    </xdr:to>
    <xdr:cxnSp macro="">
      <xdr:nvCxnSpPr>
        <xdr:cNvPr id="253" name="直線コネクタ 252"/>
        <xdr:cNvCxnSpPr/>
      </xdr:nvCxnSpPr>
      <xdr:spPr>
        <a:xfrm flipV="1">
          <a:off x="9639300" y="1036864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42273</xdr:rowOff>
    </xdr:from>
    <xdr:to>
      <xdr:col>46</xdr:col>
      <xdr:colOff>38100</xdr:colOff>
      <xdr:row>60</xdr:row>
      <xdr:rowOff>143873</xdr:rowOff>
    </xdr:to>
    <xdr:sp macro="" textlink="">
      <xdr:nvSpPr>
        <xdr:cNvPr id="254" name="楕円 253"/>
        <xdr:cNvSpPr/>
      </xdr:nvSpPr>
      <xdr:spPr>
        <a:xfrm>
          <a:off x="8699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86541</xdr:rowOff>
    </xdr:from>
    <xdr:to>
      <xdr:col>50</xdr:col>
      <xdr:colOff>114300</xdr:colOff>
      <xdr:row>60</xdr:row>
      <xdr:rowOff>93073</xdr:rowOff>
    </xdr:to>
    <xdr:cxnSp macro="">
      <xdr:nvCxnSpPr>
        <xdr:cNvPr id="255" name="直線コネクタ 254"/>
        <xdr:cNvCxnSpPr/>
      </xdr:nvCxnSpPr>
      <xdr:spPr>
        <a:xfrm flipV="1">
          <a:off x="8750300" y="1037354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47172</xdr:rowOff>
    </xdr:from>
    <xdr:to>
      <xdr:col>41</xdr:col>
      <xdr:colOff>101600</xdr:colOff>
      <xdr:row>60</xdr:row>
      <xdr:rowOff>148772</xdr:rowOff>
    </xdr:to>
    <xdr:sp macro="" textlink="">
      <xdr:nvSpPr>
        <xdr:cNvPr id="256" name="楕円 255"/>
        <xdr:cNvSpPr/>
      </xdr:nvSpPr>
      <xdr:spPr>
        <a:xfrm>
          <a:off x="781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93073</xdr:rowOff>
    </xdr:from>
    <xdr:to>
      <xdr:col>45</xdr:col>
      <xdr:colOff>177800</xdr:colOff>
      <xdr:row>60</xdr:row>
      <xdr:rowOff>97972</xdr:rowOff>
    </xdr:to>
    <xdr:cxnSp macro="">
      <xdr:nvCxnSpPr>
        <xdr:cNvPr id="257" name="直線コネクタ 256"/>
        <xdr:cNvCxnSpPr/>
      </xdr:nvCxnSpPr>
      <xdr:spPr>
        <a:xfrm flipV="1">
          <a:off x="7861300" y="1038007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53703</xdr:rowOff>
    </xdr:from>
    <xdr:to>
      <xdr:col>36</xdr:col>
      <xdr:colOff>165100</xdr:colOff>
      <xdr:row>60</xdr:row>
      <xdr:rowOff>155303</xdr:rowOff>
    </xdr:to>
    <xdr:sp macro="" textlink="">
      <xdr:nvSpPr>
        <xdr:cNvPr id="258" name="楕円 257"/>
        <xdr:cNvSpPr/>
      </xdr:nvSpPr>
      <xdr:spPr>
        <a:xfrm>
          <a:off x="6921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97972</xdr:rowOff>
    </xdr:from>
    <xdr:to>
      <xdr:col>41</xdr:col>
      <xdr:colOff>50800</xdr:colOff>
      <xdr:row>60</xdr:row>
      <xdr:rowOff>104503</xdr:rowOff>
    </xdr:to>
    <xdr:cxnSp macro="">
      <xdr:nvCxnSpPr>
        <xdr:cNvPr id="259" name="直線コネクタ 258"/>
        <xdr:cNvCxnSpPr/>
      </xdr:nvCxnSpPr>
      <xdr:spPr>
        <a:xfrm flipV="1">
          <a:off x="6972300" y="103849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107242</xdr:rowOff>
    </xdr:from>
    <xdr:ext cx="469744" cy="259045"/>
    <xdr:sp macro="" textlink="">
      <xdr:nvSpPr>
        <xdr:cNvPr id="260" name="n_1aveValue【体育館・プール】&#10;一人当たり面積"/>
        <xdr:cNvSpPr txBox="1"/>
      </xdr:nvSpPr>
      <xdr:spPr>
        <a:xfrm>
          <a:off x="9391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89280</xdr:rowOff>
    </xdr:from>
    <xdr:ext cx="469744" cy="259045"/>
    <xdr:sp macro="" textlink="">
      <xdr:nvSpPr>
        <xdr:cNvPr id="261" name="n_2aveValue【体育館・プール】&#10;一人当たり面積"/>
        <xdr:cNvSpPr txBox="1"/>
      </xdr:nvSpPr>
      <xdr:spPr>
        <a:xfrm>
          <a:off x="85154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126836</xdr:rowOff>
    </xdr:from>
    <xdr:ext cx="469744" cy="259045"/>
    <xdr:sp macro="" textlink="">
      <xdr:nvSpPr>
        <xdr:cNvPr id="262" name="n_3aveValue【体育館・プール】&#10;一人当たり面積"/>
        <xdr:cNvSpPr txBox="1"/>
      </xdr:nvSpPr>
      <xdr:spPr>
        <a:xfrm>
          <a:off x="7626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117039</xdr:rowOff>
    </xdr:from>
    <xdr:ext cx="469744" cy="259045"/>
    <xdr:sp macro="" textlink="">
      <xdr:nvSpPr>
        <xdr:cNvPr id="263" name="n_4aveValue【体育館・プール】&#10;一人当たり面積"/>
        <xdr:cNvSpPr txBox="1"/>
      </xdr:nvSpPr>
      <xdr:spPr>
        <a:xfrm>
          <a:off x="6737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153868</xdr:rowOff>
    </xdr:from>
    <xdr:ext cx="469744" cy="259045"/>
    <xdr:sp macro="" textlink="">
      <xdr:nvSpPr>
        <xdr:cNvPr id="264" name="n_1mainValue【体育館・プール】&#10;一人当たり面積"/>
        <xdr:cNvSpPr txBox="1"/>
      </xdr:nvSpPr>
      <xdr:spPr>
        <a:xfrm>
          <a:off x="9391727" y="1009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160400</xdr:rowOff>
    </xdr:from>
    <xdr:ext cx="469744" cy="259045"/>
    <xdr:sp macro="" textlink="">
      <xdr:nvSpPr>
        <xdr:cNvPr id="265" name="n_2mainValue【体育館・プール】&#10;一人当たり面積"/>
        <xdr:cNvSpPr txBox="1"/>
      </xdr:nvSpPr>
      <xdr:spPr>
        <a:xfrm>
          <a:off x="8515427" y="1010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165299</xdr:rowOff>
    </xdr:from>
    <xdr:ext cx="469744" cy="259045"/>
    <xdr:sp macro="" textlink="">
      <xdr:nvSpPr>
        <xdr:cNvPr id="266" name="n_3mainValue【体育館・プール】&#10;一人当たり面積"/>
        <xdr:cNvSpPr txBox="1"/>
      </xdr:nvSpPr>
      <xdr:spPr>
        <a:xfrm>
          <a:off x="7626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380</xdr:rowOff>
    </xdr:from>
    <xdr:ext cx="469744" cy="259045"/>
    <xdr:sp macro="" textlink="">
      <xdr:nvSpPr>
        <xdr:cNvPr id="267" name="n_4mainValue【体育館・プール】&#10;一人当たり面積"/>
        <xdr:cNvSpPr txBox="1"/>
      </xdr:nvSpPr>
      <xdr:spPr>
        <a:xfrm>
          <a:off x="6737427" y="101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xdr:cNvCxnSpPr/>
      </xdr:nvCxnSpPr>
      <xdr:spPr>
        <a:xfrm flipV="1">
          <a:off x="4634865" y="13498068"/>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xdr:cNvSpPr txBox="1"/>
      </xdr:nvSpPr>
      <xdr:spPr>
        <a:xfrm>
          <a:off x="4673600" y="147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xdr:cNvCxnSpPr/>
      </xdr:nvCxnSpPr>
      <xdr:spPr>
        <a:xfrm>
          <a:off x="4546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xdr:cNvSpPr txBox="1"/>
      </xdr:nvSpPr>
      <xdr:spPr>
        <a:xfrm>
          <a:off x="4673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xdr:cNvCxnSpPr/>
      </xdr:nvCxnSpPr>
      <xdr:spPr>
        <a:xfrm>
          <a:off x="4546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65040</xdr:rowOff>
    </xdr:from>
    <xdr:ext cx="405111" cy="259045"/>
    <xdr:sp macro="" textlink="">
      <xdr:nvSpPr>
        <xdr:cNvPr id="295" name="【福祉施設】&#10;有形固定資産減価償却率平均値テキスト"/>
        <xdr:cNvSpPr txBox="1"/>
      </xdr:nvSpPr>
      <xdr:spPr>
        <a:xfrm>
          <a:off x="4673600" y="1378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xdr:cNvSpPr/>
      </xdr:nvSpPr>
      <xdr:spPr>
        <a:xfrm>
          <a:off x="4584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xdr:cNvSpPr/>
      </xdr:nvSpPr>
      <xdr:spPr>
        <a:xfrm>
          <a:off x="3746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98" name="フローチャート: 判断 297"/>
        <xdr:cNvSpPr/>
      </xdr:nvSpPr>
      <xdr:spPr>
        <a:xfrm>
          <a:off x="2857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9" name="フローチャート: 判断 298"/>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300" name="フローチャート: 判断 299"/>
        <xdr:cNvSpPr/>
      </xdr:nvSpPr>
      <xdr:spPr>
        <a:xfrm>
          <a:off x="1079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49022</xdr:rowOff>
    </xdr:from>
    <xdr:to>
      <xdr:col>24</xdr:col>
      <xdr:colOff>114300</xdr:colOff>
      <xdr:row>81</xdr:row>
      <xdr:rowOff>150622</xdr:rowOff>
    </xdr:to>
    <xdr:sp macro="" textlink="">
      <xdr:nvSpPr>
        <xdr:cNvPr id="306" name="楕円 305"/>
        <xdr:cNvSpPr/>
      </xdr:nvSpPr>
      <xdr:spPr>
        <a:xfrm>
          <a:off x="4584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27449</xdr:rowOff>
    </xdr:from>
    <xdr:ext cx="405111" cy="259045"/>
    <xdr:sp macro="" textlink="">
      <xdr:nvSpPr>
        <xdr:cNvPr id="307" name="【福祉施設】&#10;有形固定資産減価償却率該当値テキスト"/>
        <xdr:cNvSpPr txBox="1"/>
      </xdr:nvSpPr>
      <xdr:spPr>
        <a:xfrm>
          <a:off x="4673600" y="1391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74168</xdr:rowOff>
    </xdr:from>
    <xdr:to>
      <xdr:col>20</xdr:col>
      <xdr:colOff>38100</xdr:colOff>
      <xdr:row>82</xdr:row>
      <xdr:rowOff>4318</xdr:rowOff>
    </xdr:to>
    <xdr:sp macro="" textlink="">
      <xdr:nvSpPr>
        <xdr:cNvPr id="308" name="楕円 307"/>
        <xdr:cNvSpPr/>
      </xdr:nvSpPr>
      <xdr:spPr>
        <a:xfrm>
          <a:off x="3746500" y="139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99822</xdr:rowOff>
    </xdr:from>
    <xdr:to>
      <xdr:col>24</xdr:col>
      <xdr:colOff>63500</xdr:colOff>
      <xdr:row>81</xdr:row>
      <xdr:rowOff>124968</xdr:rowOff>
    </xdr:to>
    <xdr:cxnSp macro="">
      <xdr:nvCxnSpPr>
        <xdr:cNvPr id="309" name="直線コネクタ 308"/>
        <xdr:cNvCxnSpPr/>
      </xdr:nvCxnSpPr>
      <xdr:spPr>
        <a:xfrm flipV="1">
          <a:off x="3797300" y="1398727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46737</xdr:rowOff>
    </xdr:from>
    <xdr:to>
      <xdr:col>15</xdr:col>
      <xdr:colOff>101600</xdr:colOff>
      <xdr:row>81</xdr:row>
      <xdr:rowOff>148337</xdr:rowOff>
    </xdr:to>
    <xdr:sp macro="" textlink="">
      <xdr:nvSpPr>
        <xdr:cNvPr id="310" name="楕円 309"/>
        <xdr:cNvSpPr/>
      </xdr:nvSpPr>
      <xdr:spPr>
        <a:xfrm>
          <a:off x="28575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97537</xdr:rowOff>
    </xdr:from>
    <xdr:to>
      <xdr:col>19</xdr:col>
      <xdr:colOff>177800</xdr:colOff>
      <xdr:row>81</xdr:row>
      <xdr:rowOff>124968</xdr:rowOff>
    </xdr:to>
    <xdr:cxnSp macro="">
      <xdr:nvCxnSpPr>
        <xdr:cNvPr id="311" name="直線コネクタ 310"/>
        <xdr:cNvCxnSpPr/>
      </xdr:nvCxnSpPr>
      <xdr:spPr>
        <a:xfrm>
          <a:off x="2908300" y="1398498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312" name="楕円 311"/>
        <xdr:cNvSpPr/>
      </xdr:nvSpPr>
      <xdr:spPr>
        <a:xfrm>
          <a:off x="1968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81</xdr:row>
      <xdr:rowOff>97537</xdr:rowOff>
    </xdr:to>
    <xdr:cxnSp macro="">
      <xdr:nvCxnSpPr>
        <xdr:cNvPr id="313" name="直線コネクタ 312"/>
        <xdr:cNvCxnSpPr/>
      </xdr:nvCxnSpPr>
      <xdr:spPr>
        <a:xfrm>
          <a:off x="2019300" y="1392555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99313</xdr:rowOff>
    </xdr:from>
    <xdr:to>
      <xdr:col>6</xdr:col>
      <xdr:colOff>38100</xdr:colOff>
      <xdr:row>81</xdr:row>
      <xdr:rowOff>29463</xdr:rowOff>
    </xdr:to>
    <xdr:sp macro="" textlink="">
      <xdr:nvSpPr>
        <xdr:cNvPr id="314" name="楕円 313"/>
        <xdr:cNvSpPr/>
      </xdr:nvSpPr>
      <xdr:spPr>
        <a:xfrm>
          <a:off x="10795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150113</xdr:rowOff>
    </xdr:from>
    <xdr:to>
      <xdr:col>10</xdr:col>
      <xdr:colOff>114300</xdr:colOff>
      <xdr:row>81</xdr:row>
      <xdr:rowOff>38100</xdr:rowOff>
    </xdr:to>
    <xdr:cxnSp macro="">
      <xdr:nvCxnSpPr>
        <xdr:cNvPr id="315" name="直線コネクタ 314"/>
        <xdr:cNvCxnSpPr/>
      </xdr:nvCxnSpPr>
      <xdr:spPr>
        <a:xfrm>
          <a:off x="1130300" y="1386611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160290</xdr:rowOff>
    </xdr:from>
    <xdr:ext cx="405111" cy="259045"/>
    <xdr:sp macro="" textlink="">
      <xdr:nvSpPr>
        <xdr:cNvPr id="316" name="n_1aveValue【福祉施設】&#10;有形固定資産減価償却率"/>
        <xdr:cNvSpPr txBox="1"/>
      </xdr:nvSpPr>
      <xdr:spPr>
        <a:xfrm>
          <a:off x="3582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146575</xdr:rowOff>
    </xdr:from>
    <xdr:ext cx="405111" cy="259045"/>
    <xdr:sp macro="" textlink="">
      <xdr:nvSpPr>
        <xdr:cNvPr id="317" name="n_2aveValue【福祉施設】&#10;有形固定資産減価償却率"/>
        <xdr:cNvSpPr txBox="1"/>
      </xdr:nvSpPr>
      <xdr:spPr>
        <a:xfrm>
          <a:off x="2705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80027</xdr:rowOff>
    </xdr:from>
    <xdr:ext cx="405111" cy="259045"/>
    <xdr:sp macro="" textlink="">
      <xdr:nvSpPr>
        <xdr:cNvPr id="318" name="n_3aveValue【福祉施設】&#10;有形固定資産減価償却率"/>
        <xdr:cNvSpPr txBox="1"/>
      </xdr:nvSpPr>
      <xdr:spPr>
        <a:xfrm>
          <a:off x="18167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319" name="n_4aveValue【福祉施設】&#10;有形固定資産減価償却率"/>
        <xdr:cNvSpPr txBox="1"/>
      </xdr:nvSpPr>
      <xdr:spPr>
        <a:xfrm>
          <a:off x="927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166895</xdr:rowOff>
    </xdr:from>
    <xdr:ext cx="405111" cy="259045"/>
    <xdr:sp macro="" textlink="">
      <xdr:nvSpPr>
        <xdr:cNvPr id="320" name="n_1mainValue【福祉施設】&#10;有形固定資産減価償却率"/>
        <xdr:cNvSpPr txBox="1"/>
      </xdr:nvSpPr>
      <xdr:spPr>
        <a:xfrm>
          <a:off x="35820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139464</xdr:rowOff>
    </xdr:from>
    <xdr:ext cx="405111" cy="259045"/>
    <xdr:sp macro="" textlink="">
      <xdr:nvSpPr>
        <xdr:cNvPr id="321" name="n_2mainValue【福祉施設】&#10;有形固定資産減価償却率"/>
        <xdr:cNvSpPr txBox="1"/>
      </xdr:nvSpPr>
      <xdr:spPr>
        <a:xfrm>
          <a:off x="27057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22" name="n_3mainValue【福祉施設】&#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20590</xdr:rowOff>
    </xdr:from>
    <xdr:ext cx="405111" cy="259045"/>
    <xdr:sp macro="" textlink="">
      <xdr:nvSpPr>
        <xdr:cNvPr id="323" name="n_4mainValue【福祉施設】&#10;有形固定資産減価償却率"/>
        <xdr:cNvSpPr txBox="1"/>
      </xdr:nvSpPr>
      <xdr:spPr>
        <a:xfrm>
          <a:off x="927744" y="1390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50"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61" name="楕円 360"/>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362" name="【福祉施設】&#10;一人当たり面積該当値テキスト"/>
        <xdr:cNvSpPr txBox="1"/>
      </xdr:nvSpPr>
      <xdr:spPr>
        <a:xfrm>
          <a:off x="10515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363" name="楕円 362"/>
        <xdr:cNvSpPr/>
      </xdr:nvSpPr>
      <xdr:spPr>
        <a:xfrm>
          <a:off x="958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124968</xdr:rowOff>
    </xdr:to>
    <xdr:cxnSp macro="">
      <xdr:nvCxnSpPr>
        <xdr:cNvPr id="364" name="直線コネクタ 363"/>
        <xdr:cNvCxnSpPr/>
      </xdr:nvCxnSpPr>
      <xdr:spPr>
        <a:xfrm flipV="1">
          <a:off x="9639300" y="14522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76454</xdr:rowOff>
    </xdr:from>
    <xdr:to>
      <xdr:col>46</xdr:col>
      <xdr:colOff>38100</xdr:colOff>
      <xdr:row>85</xdr:row>
      <xdr:rowOff>6604</xdr:rowOff>
    </xdr:to>
    <xdr:sp macro="" textlink="">
      <xdr:nvSpPr>
        <xdr:cNvPr id="365" name="楕円 364"/>
        <xdr:cNvSpPr/>
      </xdr:nvSpPr>
      <xdr:spPr>
        <a:xfrm>
          <a:off x="8699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124968</xdr:rowOff>
    </xdr:from>
    <xdr:to>
      <xdr:col>50</xdr:col>
      <xdr:colOff>114300</xdr:colOff>
      <xdr:row>84</xdr:row>
      <xdr:rowOff>127254</xdr:rowOff>
    </xdr:to>
    <xdr:cxnSp macro="">
      <xdr:nvCxnSpPr>
        <xdr:cNvPr id="366" name="直線コネクタ 365"/>
        <xdr:cNvCxnSpPr/>
      </xdr:nvCxnSpPr>
      <xdr:spPr>
        <a:xfrm flipV="1">
          <a:off x="8750300" y="1452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67" name="楕円 366"/>
        <xdr:cNvSpPr/>
      </xdr:nvSpPr>
      <xdr:spPr>
        <a:xfrm>
          <a:off x="781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127254</xdr:rowOff>
    </xdr:from>
    <xdr:to>
      <xdr:col>45</xdr:col>
      <xdr:colOff>177800</xdr:colOff>
      <xdr:row>84</xdr:row>
      <xdr:rowOff>129539</xdr:rowOff>
    </xdr:to>
    <xdr:cxnSp macro="">
      <xdr:nvCxnSpPr>
        <xdr:cNvPr id="368" name="直線コネクタ 367"/>
        <xdr:cNvCxnSpPr/>
      </xdr:nvCxnSpPr>
      <xdr:spPr>
        <a:xfrm flipV="1">
          <a:off x="7861300" y="145290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81026</xdr:rowOff>
    </xdr:from>
    <xdr:to>
      <xdr:col>36</xdr:col>
      <xdr:colOff>165100</xdr:colOff>
      <xdr:row>85</xdr:row>
      <xdr:rowOff>11176</xdr:rowOff>
    </xdr:to>
    <xdr:sp macro="" textlink="">
      <xdr:nvSpPr>
        <xdr:cNvPr id="369" name="楕円 368"/>
        <xdr:cNvSpPr/>
      </xdr:nvSpPr>
      <xdr:spPr>
        <a:xfrm>
          <a:off x="6921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129539</xdr:rowOff>
    </xdr:from>
    <xdr:to>
      <xdr:col>41</xdr:col>
      <xdr:colOff>50800</xdr:colOff>
      <xdr:row>84</xdr:row>
      <xdr:rowOff>131826</xdr:rowOff>
    </xdr:to>
    <xdr:cxnSp macro="">
      <xdr:nvCxnSpPr>
        <xdr:cNvPr id="370" name="直線コネクタ 369"/>
        <xdr:cNvCxnSpPr/>
      </xdr:nvCxnSpPr>
      <xdr:spPr>
        <a:xfrm flipV="1">
          <a:off x="6972300" y="145313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71" name="n_1aveValue【福祉施設】&#10;一人当たり面積"/>
        <xdr:cNvSpPr txBox="1"/>
      </xdr:nvSpPr>
      <xdr:spPr>
        <a:xfrm>
          <a:off x="9391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72"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7129</xdr:rowOff>
    </xdr:from>
    <xdr:ext cx="469744" cy="259045"/>
    <xdr:sp macro="" textlink="">
      <xdr:nvSpPr>
        <xdr:cNvPr id="373" name="n_3aveValue【福祉施設】&#10;一人当たり面積"/>
        <xdr:cNvSpPr txBox="1"/>
      </xdr:nvSpPr>
      <xdr:spPr>
        <a:xfrm>
          <a:off x="7626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74" name="n_4aveValue【福祉施設】&#10;一人当たり面積"/>
        <xdr:cNvSpPr txBox="1"/>
      </xdr:nvSpPr>
      <xdr:spPr>
        <a:xfrm>
          <a:off x="6737427" y="142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166895</xdr:rowOff>
    </xdr:from>
    <xdr:ext cx="469744" cy="259045"/>
    <xdr:sp macro="" textlink="">
      <xdr:nvSpPr>
        <xdr:cNvPr id="375" name="n_1mainValue【福祉施設】&#10;一人当たり面積"/>
        <xdr:cNvSpPr txBox="1"/>
      </xdr:nvSpPr>
      <xdr:spPr>
        <a:xfrm>
          <a:off x="9391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169181</xdr:rowOff>
    </xdr:from>
    <xdr:ext cx="469744" cy="259045"/>
    <xdr:sp macro="" textlink="">
      <xdr:nvSpPr>
        <xdr:cNvPr id="376" name="n_2mainValue【福祉施設】&#10;一人当たり面積"/>
        <xdr:cNvSpPr txBox="1"/>
      </xdr:nvSpPr>
      <xdr:spPr>
        <a:xfrm>
          <a:off x="8515427"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77" name="n_3mainValue【福祉施設】&#10;一人当たり面積"/>
        <xdr:cNvSpPr txBox="1"/>
      </xdr:nvSpPr>
      <xdr:spPr>
        <a:xfrm>
          <a:off x="7626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2303</xdr:rowOff>
    </xdr:from>
    <xdr:ext cx="469744" cy="259045"/>
    <xdr:sp macro="" textlink="">
      <xdr:nvSpPr>
        <xdr:cNvPr id="378" name="n_4mainValue【福祉施設】&#10;一人当たり面積"/>
        <xdr:cNvSpPr txBox="1"/>
      </xdr:nvSpPr>
      <xdr:spPr>
        <a:xfrm>
          <a:off x="67374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419" name="直線コネクタ 418"/>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20" name="【一般廃棄物処理施設】&#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21" name="直線コネクタ 420"/>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422" name="【一般廃棄物処理施設】&#10;有形固定資産減価償却率最大値テキスト"/>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423" name="直線コネクタ 422"/>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424" name="【一般廃棄物処理施設】&#10;有形固定資産減価償却率平均値テキスト"/>
        <xdr:cNvSpPr txBox="1"/>
      </xdr:nvSpPr>
      <xdr:spPr>
        <a:xfrm>
          <a:off x="1635760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425" name="フローチャート: 判断 424"/>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26" name="フローチャート: 判断 42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27" name="フローチャート: 判断 426"/>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428" name="フローチャート: 判断 427"/>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429" name="フローチャート: 判断 428"/>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435" name="楕円 434"/>
        <xdr:cNvSpPr/>
      </xdr:nvSpPr>
      <xdr:spPr>
        <a:xfrm>
          <a:off x="16268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436" name="【一般廃棄物処理施設】&#10;有形固定資産減価償却率該当値テキスト"/>
        <xdr:cNvSpPr txBox="1"/>
      </xdr:nvSpPr>
      <xdr:spPr>
        <a:xfrm>
          <a:off x="16357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437" name="楕円 436"/>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152400</xdr:rowOff>
    </xdr:from>
    <xdr:to>
      <xdr:col>85</xdr:col>
      <xdr:colOff>127000</xdr:colOff>
      <xdr:row>39</xdr:row>
      <xdr:rowOff>19050</xdr:rowOff>
    </xdr:to>
    <xdr:cxnSp macro="">
      <xdr:nvCxnSpPr>
        <xdr:cNvPr id="438" name="直線コネクタ 437"/>
        <xdr:cNvCxnSpPr/>
      </xdr:nvCxnSpPr>
      <xdr:spPr>
        <a:xfrm>
          <a:off x="15481300" y="666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63500</xdr:rowOff>
    </xdr:from>
    <xdr:to>
      <xdr:col>76</xdr:col>
      <xdr:colOff>165100</xdr:colOff>
      <xdr:row>38</xdr:row>
      <xdr:rowOff>165100</xdr:rowOff>
    </xdr:to>
    <xdr:sp macro="" textlink="">
      <xdr:nvSpPr>
        <xdr:cNvPr id="439" name="楕円 438"/>
        <xdr:cNvSpPr/>
      </xdr:nvSpPr>
      <xdr:spPr>
        <a:xfrm>
          <a:off x="1454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114300</xdr:rowOff>
    </xdr:from>
    <xdr:to>
      <xdr:col>81</xdr:col>
      <xdr:colOff>50800</xdr:colOff>
      <xdr:row>38</xdr:row>
      <xdr:rowOff>152400</xdr:rowOff>
    </xdr:to>
    <xdr:cxnSp macro="">
      <xdr:nvCxnSpPr>
        <xdr:cNvPr id="440" name="直線コネクタ 439"/>
        <xdr:cNvCxnSpPr/>
      </xdr:nvCxnSpPr>
      <xdr:spPr>
        <a:xfrm>
          <a:off x="14592300" y="662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21590</xdr:rowOff>
    </xdr:from>
    <xdr:to>
      <xdr:col>72</xdr:col>
      <xdr:colOff>38100</xdr:colOff>
      <xdr:row>38</xdr:row>
      <xdr:rowOff>123190</xdr:rowOff>
    </xdr:to>
    <xdr:sp macro="" textlink="">
      <xdr:nvSpPr>
        <xdr:cNvPr id="441" name="楕円 440"/>
        <xdr:cNvSpPr/>
      </xdr:nvSpPr>
      <xdr:spPr>
        <a:xfrm>
          <a:off x="13652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72390</xdr:rowOff>
    </xdr:from>
    <xdr:to>
      <xdr:col>76</xdr:col>
      <xdr:colOff>114300</xdr:colOff>
      <xdr:row>38</xdr:row>
      <xdr:rowOff>114300</xdr:rowOff>
    </xdr:to>
    <xdr:cxnSp macro="">
      <xdr:nvCxnSpPr>
        <xdr:cNvPr id="442" name="直線コネクタ 441"/>
        <xdr:cNvCxnSpPr/>
      </xdr:nvCxnSpPr>
      <xdr:spPr>
        <a:xfrm>
          <a:off x="13703300" y="65874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160655</xdr:rowOff>
    </xdr:from>
    <xdr:to>
      <xdr:col>67</xdr:col>
      <xdr:colOff>101600</xdr:colOff>
      <xdr:row>38</xdr:row>
      <xdr:rowOff>90805</xdr:rowOff>
    </xdr:to>
    <xdr:sp macro="" textlink="">
      <xdr:nvSpPr>
        <xdr:cNvPr id="443" name="楕円 442"/>
        <xdr:cNvSpPr/>
      </xdr:nvSpPr>
      <xdr:spPr>
        <a:xfrm>
          <a:off x="12763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40005</xdr:rowOff>
    </xdr:from>
    <xdr:to>
      <xdr:col>71</xdr:col>
      <xdr:colOff>177800</xdr:colOff>
      <xdr:row>38</xdr:row>
      <xdr:rowOff>72390</xdr:rowOff>
    </xdr:to>
    <xdr:cxnSp macro="">
      <xdr:nvCxnSpPr>
        <xdr:cNvPr id="444" name="直線コネクタ 443"/>
        <xdr:cNvCxnSpPr/>
      </xdr:nvCxnSpPr>
      <xdr:spPr>
        <a:xfrm>
          <a:off x="12814300" y="65551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45"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446"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65422</xdr:rowOff>
    </xdr:from>
    <xdr:ext cx="405111" cy="259045"/>
    <xdr:sp macro="" textlink="">
      <xdr:nvSpPr>
        <xdr:cNvPr id="447" name="n_3aveValue【一般廃棄物処理施設】&#10;有形固定資産減価償却率"/>
        <xdr:cNvSpPr txBox="1"/>
      </xdr:nvSpPr>
      <xdr:spPr>
        <a:xfrm>
          <a:off x="13500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448" name="n_4aveValue【一般廃棄物処理施設】&#10;有形固定資産減価償却率"/>
        <xdr:cNvSpPr txBox="1"/>
      </xdr:nvSpPr>
      <xdr:spPr>
        <a:xfrm>
          <a:off x="12611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22877</xdr:rowOff>
    </xdr:from>
    <xdr:ext cx="405111" cy="259045"/>
    <xdr:sp macro="" textlink="">
      <xdr:nvSpPr>
        <xdr:cNvPr id="449" name="n_1mainValue【一般廃棄物処理施設】&#10;有形固定資産減価償却率"/>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156227</xdr:rowOff>
    </xdr:from>
    <xdr:ext cx="405111" cy="259045"/>
    <xdr:sp macro="" textlink="">
      <xdr:nvSpPr>
        <xdr:cNvPr id="450" name="n_2mainValue【一般廃棄物処理施設】&#10;有形固定資産減価償却率"/>
        <xdr:cNvSpPr txBox="1"/>
      </xdr:nvSpPr>
      <xdr:spPr>
        <a:xfrm>
          <a:off x="14389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451" name="n_3mainValue【一般廃棄物処理施設】&#10;有形固定資産減価償却率"/>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81932</xdr:rowOff>
    </xdr:from>
    <xdr:ext cx="405111" cy="259045"/>
    <xdr:sp macro="" textlink="">
      <xdr:nvSpPr>
        <xdr:cNvPr id="452" name="n_4mainValue【一般廃棄物処理施設】&#10;有形固定資産減価償却率"/>
        <xdr:cNvSpPr txBox="1"/>
      </xdr:nvSpPr>
      <xdr:spPr>
        <a:xfrm>
          <a:off x="12611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474" name="直線コネクタ 473"/>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475" name="【一般廃棄物処理施設】&#10;一人当たり有形固定資産（償却資産）額最小値テキスト"/>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476" name="直線コネクタ 475"/>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477" name="【一般廃棄物処理施設】&#10;一人当たり有形固定資産（償却資産）額最大値テキスト"/>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478" name="直線コネクタ 477"/>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119806</xdr:rowOff>
    </xdr:from>
    <xdr:ext cx="599010" cy="259045"/>
    <xdr:sp macro="" textlink="">
      <xdr:nvSpPr>
        <xdr:cNvPr id="479" name="【一般廃棄物処理施設】&#10;一人当たり有形固定資産（償却資産）額平均値テキスト"/>
        <xdr:cNvSpPr txBox="1"/>
      </xdr:nvSpPr>
      <xdr:spPr>
        <a:xfrm>
          <a:off x="22199600" y="6463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480" name="フローチャート: 判断 479"/>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481" name="フローチャート: 判断 480"/>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482" name="フローチャート: 判断 481"/>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483" name="フローチャート: 判断 482"/>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484" name="フローチャート: 判断 483"/>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138287</xdr:rowOff>
    </xdr:from>
    <xdr:to>
      <xdr:col>116</xdr:col>
      <xdr:colOff>114300</xdr:colOff>
      <xdr:row>41</xdr:row>
      <xdr:rowOff>68437</xdr:rowOff>
    </xdr:to>
    <xdr:sp macro="" textlink="">
      <xdr:nvSpPr>
        <xdr:cNvPr id="490" name="楕円 489"/>
        <xdr:cNvSpPr/>
      </xdr:nvSpPr>
      <xdr:spPr>
        <a:xfrm>
          <a:off x="22110700" y="69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53214</xdr:rowOff>
    </xdr:from>
    <xdr:ext cx="534377" cy="259045"/>
    <xdr:sp macro="" textlink="">
      <xdr:nvSpPr>
        <xdr:cNvPr id="491" name="【一般廃棄物処理施設】&#10;一人当たり有形固定資産（償却資産）額該当値テキスト"/>
        <xdr:cNvSpPr txBox="1"/>
      </xdr:nvSpPr>
      <xdr:spPr>
        <a:xfrm>
          <a:off x="22199600" y="691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139005</xdr:rowOff>
    </xdr:from>
    <xdr:to>
      <xdr:col>112</xdr:col>
      <xdr:colOff>38100</xdr:colOff>
      <xdr:row>41</xdr:row>
      <xdr:rowOff>69155</xdr:rowOff>
    </xdr:to>
    <xdr:sp macro="" textlink="">
      <xdr:nvSpPr>
        <xdr:cNvPr id="492" name="楕円 491"/>
        <xdr:cNvSpPr/>
      </xdr:nvSpPr>
      <xdr:spPr>
        <a:xfrm>
          <a:off x="21272500" y="69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17637</xdr:rowOff>
    </xdr:from>
    <xdr:to>
      <xdr:col>116</xdr:col>
      <xdr:colOff>63500</xdr:colOff>
      <xdr:row>41</xdr:row>
      <xdr:rowOff>18355</xdr:rowOff>
    </xdr:to>
    <xdr:cxnSp macro="">
      <xdr:nvCxnSpPr>
        <xdr:cNvPr id="493" name="直線コネクタ 492"/>
        <xdr:cNvCxnSpPr/>
      </xdr:nvCxnSpPr>
      <xdr:spPr>
        <a:xfrm flipV="1">
          <a:off x="21323300" y="7047087"/>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139970</xdr:rowOff>
    </xdr:from>
    <xdr:to>
      <xdr:col>107</xdr:col>
      <xdr:colOff>101600</xdr:colOff>
      <xdr:row>41</xdr:row>
      <xdr:rowOff>70120</xdr:rowOff>
    </xdr:to>
    <xdr:sp macro="" textlink="">
      <xdr:nvSpPr>
        <xdr:cNvPr id="494" name="楕円 493"/>
        <xdr:cNvSpPr/>
      </xdr:nvSpPr>
      <xdr:spPr>
        <a:xfrm>
          <a:off x="20383500" y="69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18355</xdr:rowOff>
    </xdr:from>
    <xdr:to>
      <xdr:col>111</xdr:col>
      <xdr:colOff>177800</xdr:colOff>
      <xdr:row>41</xdr:row>
      <xdr:rowOff>19320</xdr:rowOff>
    </xdr:to>
    <xdr:cxnSp macro="">
      <xdr:nvCxnSpPr>
        <xdr:cNvPr id="495" name="直線コネクタ 494"/>
        <xdr:cNvCxnSpPr/>
      </xdr:nvCxnSpPr>
      <xdr:spPr>
        <a:xfrm flipV="1">
          <a:off x="20434300" y="704780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138703</xdr:rowOff>
    </xdr:from>
    <xdr:to>
      <xdr:col>102</xdr:col>
      <xdr:colOff>165100</xdr:colOff>
      <xdr:row>41</xdr:row>
      <xdr:rowOff>68853</xdr:rowOff>
    </xdr:to>
    <xdr:sp macro="" textlink="">
      <xdr:nvSpPr>
        <xdr:cNvPr id="496" name="楕円 495"/>
        <xdr:cNvSpPr/>
      </xdr:nvSpPr>
      <xdr:spPr>
        <a:xfrm>
          <a:off x="19494500" y="69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18053</xdr:rowOff>
    </xdr:from>
    <xdr:to>
      <xdr:col>107</xdr:col>
      <xdr:colOff>50800</xdr:colOff>
      <xdr:row>41</xdr:row>
      <xdr:rowOff>19320</xdr:rowOff>
    </xdr:to>
    <xdr:cxnSp macro="">
      <xdr:nvCxnSpPr>
        <xdr:cNvPr id="497" name="直線コネクタ 496"/>
        <xdr:cNvCxnSpPr/>
      </xdr:nvCxnSpPr>
      <xdr:spPr>
        <a:xfrm>
          <a:off x="19545300" y="7047503"/>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140157</xdr:rowOff>
    </xdr:from>
    <xdr:to>
      <xdr:col>98</xdr:col>
      <xdr:colOff>38100</xdr:colOff>
      <xdr:row>41</xdr:row>
      <xdr:rowOff>70307</xdr:rowOff>
    </xdr:to>
    <xdr:sp macro="" textlink="">
      <xdr:nvSpPr>
        <xdr:cNvPr id="498" name="楕円 497"/>
        <xdr:cNvSpPr/>
      </xdr:nvSpPr>
      <xdr:spPr>
        <a:xfrm>
          <a:off x="18605500" y="69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18053</xdr:rowOff>
    </xdr:from>
    <xdr:to>
      <xdr:col>102</xdr:col>
      <xdr:colOff>114300</xdr:colOff>
      <xdr:row>41</xdr:row>
      <xdr:rowOff>19507</xdr:rowOff>
    </xdr:to>
    <xdr:cxnSp macro="">
      <xdr:nvCxnSpPr>
        <xdr:cNvPr id="499" name="直線コネクタ 498"/>
        <xdr:cNvCxnSpPr/>
      </xdr:nvCxnSpPr>
      <xdr:spPr>
        <a:xfrm flipV="1">
          <a:off x="18656300" y="7047503"/>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87428</xdr:rowOff>
    </xdr:from>
    <xdr:ext cx="534377" cy="259045"/>
    <xdr:sp macro="" textlink="">
      <xdr:nvSpPr>
        <xdr:cNvPr id="500" name="n_1aveValue【一般廃棄物処理施設】&#10;一人当たり有形固定資産（償却資産）額"/>
        <xdr:cNvSpPr txBox="1"/>
      </xdr:nvSpPr>
      <xdr:spPr>
        <a:xfrm>
          <a:off x="21043411" y="643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68372</xdr:rowOff>
    </xdr:from>
    <xdr:ext cx="599010" cy="259045"/>
    <xdr:sp macro="" textlink="">
      <xdr:nvSpPr>
        <xdr:cNvPr id="501" name="n_2aveValue【一般廃棄物処理施設】&#10;一人当たり有形固定資産（償却資産）額"/>
        <xdr:cNvSpPr txBox="1"/>
      </xdr:nvSpPr>
      <xdr:spPr>
        <a:xfrm>
          <a:off x="201347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86930</xdr:rowOff>
    </xdr:from>
    <xdr:ext cx="534377" cy="259045"/>
    <xdr:sp macro="" textlink="">
      <xdr:nvSpPr>
        <xdr:cNvPr id="502" name="n_3aveValue【一般廃棄物処理施設】&#10;一人当たり有形固定資産（償却資産）額"/>
        <xdr:cNvSpPr txBox="1"/>
      </xdr:nvSpPr>
      <xdr:spPr>
        <a:xfrm>
          <a:off x="19278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158203</xdr:rowOff>
    </xdr:from>
    <xdr:ext cx="534377" cy="259045"/>
    <xdr:sp macro="" textlink="">
      <xdr:nvSpPr>
        <xdr:cNvPr id="503" name="n_4aveValue【一般廃棄物処理施設】&#10;一人当たり有形固定資産（償却資産）額"/>
        <xdr:cNvSpPr txBox="1"/>
      </xdr:nvSpPr>
      <xdr:spPr>
        <a:xfrm>
          <a:off x="18389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60282</xdr:rowOff>
    </xdr:from>
    <xdr:ext cx="534377" cy="259045"/>
    <xdr:sp macro="" textlink="">
      <xdr:nvSpPr>
        <xdr:cNvPr id="504" name="n_1mainValue【一般廃棄物処理施設】&#10;一人当たり有形固定資産（償却資産）額"/>
        <xdr:cNvSpPr txBox="1"/>
      </xdr:nvSpPr>
      <xdr:spPr>
        <a:xfrm>
          <a:off x="21043411" y="708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61247</xdr:rowOff>
    </xdr:from>
    <xdr:ext cx="534377" cy="259045"/>
    <xdr:sp macro="" textlink="">
      <xdr:nvSpPr>
        <xdr:cNvPr id="505" name="n_2mainValue【一般廃棄物処理施設】&#10;一人当たり有形固定資産（償却資産）額"/>
        <xdr:cNvSpPr txBox="1"/>
      </xdr:nvSpPr>
      <xdr:spPr>
        <a:xfrm>
          <a:off x="20167111" y="70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59980</xdr:rowOff>
    </xdr:from>
    <xdr:ext cx="534377" cy="259045"/>
    <xdr:sp macro="" textlink="">
      <xdr:nvSpPr>
        <xdr:cNvPr id="506" name="n_3mainValue【一般廃棄物処理施設】&#10;一人当たり有形固定資産（償却資産）額"/>
        <xdr:cNvSpPr txBox="1"/>
      </xdr:nvSpPr>
      <xdr:spPr>
        <a:xfrm>
          <a:off x="19278111" y="708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61434</xdr:rowOff>
    </xdr:from>
    <xdr:ext cx="534377" cy="259045"/>
    <xdr:sp macro="" textlink="">
      <xdr:nvSpPr>
        <xdr:cNvPr id="507" name="n_4mainValue【一般廃棄物処理施設】&#10;一人当たり有形固定資産（償却資産）額"/>
        <xdr:cNvSpPr txBox="1"/>
      </xdr:nvSpPr>
      <xdr:spPr>
        <a:xfrm>
          <a:off x="18389111" y="70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532" name="直線コネクタ 531"/>
        <xdr:cNvCxnSpPr/>
      </xdr:nvCxnSpPr>
      <xdr:spPr>
        <a:xfrm flipV="1">
          <a:off x="16318864" y="976122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533" name="【保健センター・保健所】&#10;有形固定資産減価償却率最小値テキスト"/>
        <xdr:cNvSpPr txBox="1"/>
      </xdr:nvSpPr>
      <xdr:spPr>
        <a:xfrm>
          <a:off x="16357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534" name="直線コネクタ 533"/>
        <xdr:cNvCxnSpPr/>
      </xdr:nvCxnSpPr>
      <xdr:spPr>
        <a:xfrm>
          <a:off x="16230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35" name="【保健センター・保健所】&#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36" name="直線コネクタ 535"/>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37" name="【保健センター・保健所】&#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38" name="フローチャート: 判断 537"/>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539" name="フローチャート: 判断 538"/>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540" name="フローチャート: 判断 539"/>
        <xdr:cNvSpPr/>
      </xdr:nvSpPr>
      <xdr:spPr>
        <a:xfrm>
          <a:off x="1454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41" name="フローチャート: 判断 540"/>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542" name="フローチャート: 判断 541"/>
        <xdr:cNvSpPr/>
      </xdr:nvSpPr>
      <xdr:spPr>
        <a:xfrm>
          <a:off x="12763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67310</xdr:rowOff>
    </xdr:from>
    <xdr:to>
      <xdr:col>85</xdr:col>
      <xdr:colOff>177800</xdr:colOff>
      <xdr:row>63</xdr:row>
      <xdr:rowOff>168910</xdr:rowOff>
    </xdr:to>
    <xdr:sp macro="" textlink="">
      <xdr:nvSpPr>
        <xdr:cNvPr id="548" name="楕円 547"/>
        <xdr:cNvSpPr/>
      </xdr:nvSpPr>
      <xdr:spPr>
        <a:xfrm>
          <a:off x="16268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153687</xdr:rowOff>
    </xdr:from>
    <xdr:ext cx="405111" cy="259045"/>
    <xdr:sp macro="" textlink="">
      <xdr:nvSpPr>
        <xdr:cNvPr id="549" name="【保健センター・保健所】&#10;有形固定資産減価償却率該当値テキスト"/>
        <xdr:cNvSpPr txBox="1"/>
      </xdr:nvSpPr>
      <xdr:spPr>
        <a:xfrm>
          <a:off x="16357600" y="1078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46355</xdr:rowOff>
    </xdr:from>
    <xdr:to>
      <xdr:col>81</xdr:col>
      <xdr:colOff>101600</xdr:colOff>
      <xdr:row>63</xdr:row>
      <xdr:rowOff>147955</xdr:rowOff>
    </xdr:to>
    <xdr:sp macro="" textlink="">
      <xdr:nvSpPr>
        <xdr:cNvPr id="550" name="楕円 549"/>
        <xdr:cNvSpPr/>
      </xdr:nvSpPr>
      <xdr:spPr>
        <a:xfrm>
          <a:off x="15430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97155</xdr:rowOff>
    </xdr:from>
    <xdr:to>
      <xdr:col>85</xdr:col>
      <xdr:colOff>127000</xdr:colOff>
      <xdr:row>63</xdr:row>
      <xdr:rowOff>118110</xdr:rowOff>
    </xdr:to>
    <xdr:cxnSp macro="">
      <xdr:nvCxnSpPr>
        <xdr:cNvPr id="551" name="直線コネクタ 550"/>
        <xdr:cNvCxnSpPr/>
      </xdr:nvCxnSpPr>
      <xdr:spPr>
        <a:xfrm>
          <a:off x="15481300" y="108985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166370</xdr:rowOff>
    </xdr:from>
    <xdr:to>
      <xdr:col>76</xdr:col>
      <xdr:colOff>165100</xdr:colOff>
      <xdr:row>63</xdr:row>
      <xdr:rowOff>96520</xdr:rowOff>
    </xdr:to>
    <xdr:sp macro="" textlink="">
      <xdr:nvSpPr>
        <xdr:cNvPr id="552" name="楕円 551"/>
        <xdr:cNvSpPr/>
      </xdr:nvSpPr>
      <xdr:spPr>
        <a:xfrm>
          <a:off x="1454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45720</xdr:rowOff>
    </xdr:from>
    <xdr:to>
      <xdr:col>81</xdr:col>
      <xdr:colOff>50800</xdr:colOff>
      <xdr:row>63</xdr:row>
      <xdr:rowOff>97155</xdr:rowOff>
    </xdr:to>
    <xdr:cxnSp macro="">
      <xdr:nvCxnSpPr>
        <xdr:cNvPr id="553" name="直線コネクタ 552"/>
        <xdr:cNvCxnSpPr/>
      </xdr:nvCxnSpPr>
      <xdr:spPr>
        <a:xfrm>
          <a:off x="14592300" y="108470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114935</xdr:rowOff>
    </xdr:from>
    <xdr:to>
      <xdr:col>72</xdr:col>
      <xdr:colOff>38100</xdr:colOff>
      <xdr:row>63</xdr:row>
      <xdr:rowOff>45085</xdr:rowOff>
    </xdr:to>
    <xdr:sp macro="" textlink="">
      <xdr:nvSpPr>
        <xdr:cNvPr id="554" name="楕円 553"/>
        <xdr:cNvSpPr/>
      </xdr:nvSpPr>
      <xdr:spPr>
        <a:xfrm>
          <a:off x="13652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165735</xdr:rowOff>
    </xdr:from>
    <xdr:to>
      <xdr:col>76</xdr:col>
      <xdr:colOff>114300</xdr:colOff>
      <xdr:row>63</xdr:row>
      <xdr:rowOff>45720</xdr:rowOff>
    </xdr:to>
    <xdr:cxnSp macro="">
      <xdr:nvCxnSpPr>
        <xdr:cNvPr id="555" name="直線コネクタ 554"/>
        <xdr:cNvCxnSpPr/>
      </xdr:nvCxnSpPr>
      <xdr:spPr>
        <a:xfrm>
          <a:off x="13703300" y="107956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556" name="楕円 555"/>
        <xdr:cNvSpPr/>
      </xdr:nvSpPr>
      <xdr:spPr>
        <a:xfrm>
          <a:off x="1276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62</xdr:row>
      <xdr:rowOff>165735</xdr:rowOff>
    </xdr:to>
    <xdr:cxnSp macro="">
      <xdr:nvCxnSpPr>
        <xdr:cNvPr id="557" name="直線コネクタ 556"/>
        <xdr:cNvCxnSpPr/>
      </xdr:nvCxnSpPr>
      <xdr:spPr>
        <a:xfrm>
          <a:off x="12814300" y="107442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12082</xdr:rowOff>
    </xdr:from>
    <xdr:ext cx="405111" cy="259045"/>
    <xdr:sp macro="" textlink="">
      <xdr:nvSpPr>
        <xdr:cNvPr id="558" name="n_1aveValue【保健センター・保健所】&#10;有形固定資産減価償却率"/>
        <xdr:cNvSpPr txBox="1"/>
      </xdr:nvSpPr>
      <xdr:spPr>
        <a:xfrm>
          <a:off x="15266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559" name="n_2aveValue【保健センター・保健所】&#10;有形固定資産減価償却率"/>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60" name="n_3aveValue【保健センター・保健所】&#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561" name="n_4aveValue【保健センター・保健所】&#10;有形固定資産減価償却率"/>
        <xdr:cNvSpPr txBox="1"/>
      </xdr:nvSpPr>
      <xdr:spPr>
        <a:xfrm>
          <a:off x="12611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139082</xdr:rowOff>
    </xdr:from>
    <xdr:ext cx="405111" cy="259045"/>
    <xdr:sp macro="" textlink="">
      <xdr:nvSpPr>
        <xdr:cNvPr id="562" name="n_1mainValue【保健センター・保健所】&#10;有形固定資産減価償却率"/>
        <xdr:cNvSpPr txBox="1"/>
      </xdr:nvSpPr>
      <xdr:spPr>
        <a:xfrm>
          <a:off x="152660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87647</xdr:rowOff>
    </xdr:from>
    <xdr:ext cx="405111" cy="259045"/>
    <xdr:sp macro="" textlink="">
      <xdr:nvSpPr>
        <xdr:cNvPr id="563" name="n_2mainValue【保健センター・保健所】&#10;有形固定資産減価償却率"/>
        <xdr:cNvSpPr txBox="1"/>
      </xdr:nvSpPr>
      <xdr:spPr>
        <a:xfrm>
          <a:off x="14389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36212</xdr:rowOff>
    </xdr:from>
    <xdr:ext cx="405111" cy="259045"/>
    <xdr:sp macro="" textlink="">
      <xdr:nvSpPr>
        <xdr:cNvPr id="564" name="n_3mainValue【保健センター・保健所】&#10;有形固定資産減価償却率"/>
        <xdr:cNvSpPr txBox="1"/>
      </xdr:nvSpPr>
      <xdr:spPr>
        <a:xfrm>
          <a:off x="13500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565" name="n_4mainValue【保健センター・保健所】&#10;有形固定資産減価償却率"/>
        <xdr:cNvSpPr txBox="1"/>
      </xdr:nvSpPr>
      <xdr:spPr>
        <a:xfrm>
          <a:off x="12611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9" name="テキスト ボックス 5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1" name="テキスト ボックス 5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3" name="テキスト ボックス 5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587" name="直線コネクタ 586"/>
        <xdr:cNvCxnSpPr/>
      </xdr:nvCxnSpPr>
      <xdr:spPr>
        <a:xfrm flipV="1">
          <a:off x="22160864" y="96560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588" name="【保健センター・保健所】&#10;一人当たり面積最小値テキスト"/>
        <xdr:cNvSpPr txBox="1"/>
      </xdr:nvSpPr>
      <xdr:spPr>
        <a:xfrm>
          <a:off x="22199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589" name="直線コネクタ 588"/>
        <xdr:cNvCxnSpPr/>
      </xdr:nvCxnSpPr>
      <xdr:spPr>
        <a:xfrm>
          <a:off x="22072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590" name="【保健センター・保健所】&#10;一人当たり面積最大値テキスト"/>
        <xdr:cNvSpPr txBox="1"/>
      </xdr:nvSpPr>
      <xdr:spPr>
        <a:xfrm>
          <a:off x="221996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591" name="直線コネクタ 590"/>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125239</xdr:rowOff>
    </xdr:from>
    <xdr:ext cx="469744" cy="259045"/>
    <xdr:sp macro="" textlink="">
      <xdr:nvSpPr>
        <xdr:cNvPr id="592" name="【保健センター・保健所】&#10;一人当たり面積平均値テキスト"/>
        <xdr:cNvSpPr txBox="1"/>
      </xdr:nvSpPr>
      <xdr:spPr>
        <a:xfrm>
          <a:off x="22199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593" name="フローチャート: 判断 592"/>
        <xdr:cNvSpPr/>
      </xdr:nvSpPr>
      <xdr:spPr>
        <a:xfrm>
          <a:off x="22110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594" name="フローチャート: 判断 593"/>
        <xdr:cNvSpPr/>
      </xdr:nvSpPr>
      <xdr:spPr>
        <a:xfrm>
          <a:off x="2127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5" name="フローチャート: 判断 594"/>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596" name="フローチャート: 判断 595"/>
        <xdr:cNvSpPr/>
      </xdr:nvSpPr>
      <xdr:spPr>
        <a:xfrm>
          <a:off x="19494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597" name="フローチャート: 判断 596"/>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03" name="楕円 602"/>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604" name="【保健センター・保健所】&#10;一人当たり面積該当値テキスト"/>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05" name="楕円 604"/>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606" name="直線コネクタ 605"/>
        <xdr:cNvCxnSpPr/>
      </xdr:nvCxnSpPr>
      <xdr:spPr>
        <a:xfrm>
          <a:off x="21323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07" name="楕円 606"/>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608" name="直線コネクタ 607"/>
        <xdr:cNvCxnSpPr/>
      </xdr:nvCxnSpPr>
      <xdr:spPr>
        <a:xfrm>
          <a:off x="20434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150368</xdr:rowOff>
    </xdr:from>
    <xdr:to>
      <xdr:col>102</xdr:col>
      <xdr:colOff>165100</xdr:colOff>
      <xdr:row>63</xdr:row>
      <xdr:rowOff>80518</xdr:rowOff>
    </xdr:to>
    <xdr:sp macro="" textlink="">
      <xdr:nvSpPr>
        <xdr:cNvPr id="609" name="楕円 608"/>
        <xdr:cNvSpPr/>
      </xdr:nvSpPr>
      <xdr:spPr>
        <a:xfrm>
          <a:off x="19494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29718</xdr:rowOff>
    </xdr:to>
    <xdr:cxnSp macro="">
      <xdr:nvCxnSpPr>
        <xdr:cNvPr id="610" name="直線コネクタ 609"/>
        <xdr:cNvCxnSpPr/>
      </xdr:nvCxnSpPr>
      <xdr:spPr>
        <a:xfrm flipV="1">
          <a:off x="19545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150368</xdr:rowOff>
    </xdr:from>
    <xdr:to>
      <xdr:col>98</xdr:col>
      <xdr:colOff>38100</xdr:colOff>
      <xdr:row>63</xdr:row>
      <xdr:rowOff>80518</xdr:rowOff>
    </xdr:to>
    <xdr:sp macro="" textlink="">
      <xdr:nvSpPr>
        <xdr:cNvPr id="611" name="楕円 610"/>
        <xdr:cNvSpPr/>
      </xdr:nvSpPr>
      <xdr:spPr>
        <a:xfrm>
          <a:off x="18605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29718</xdr:rowOff>
    </xdr:from>
    <xdr:to>
      <xdr:col>102</xdr:col>
      <xdr:colOff>114300</xdr:colOff>
      <xdr:row>63</xdr:row>
      <xdr:rowOff>29718</xdr:rowOff>
    </xdr:to>
    <xdr:cxnSp macro="">
      <xdr:nvCxnSpPr>
        <xdr:cNvPr id="612" name="直線コネクタ 611"/>
        <xdr:cNvCxnSpPr/>
      </xdr:nvCxnSpPr>
      <xdr:spPr>
        <a:xfrm>
          <a:off x="18656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21607</xdr:rowOff>
    </xdr:from>
    <xdr:ext cx="469744" cy="259045"/>
    <xdr:sp macro="" textlink="">
      <xdr:nvSpPr>
        <xdr:cNvPr id="613" name="n_1ave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4" name="n_2aveValue【保健センター・保健所】&#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103903</xdr:rowOff>
    </xdr:from>
    <xdr:ext cx="469744" cy="259045"/>
    <xdr:sp macro="" textlink="">
      <xdr:nvSpPr>
        <xdr:cNvPr id="615" name="n_3aveValue【保健センター・保健所】&#10;一人当たり面積"/>
        <xdr:cNvSpPr txBox="1"/>
      </xdr:nvSpPr>
      <xdr:spPr>
        <a:xfrm>
          <a:off x="19310427" y="103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616" name="n_4aveValue【保健センター・保健所】&#10;一人当たり面積"/>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617" name="n_1mainValue【保健センター・保健所】&#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618" name="n_2mainValue【保健センター・保健所】&#10;一人当たり面積"/>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71645</xdr:rowOff>
    </xdr:from>
    <xdr:ext cx="469744" cy="259045"/>
    <xdr:sp macro="" textlink="">
      <xdr:nvSpPr>
        <xdr:cNvPr id="619" name="n_3mainValue【保健センター・保健所】&#10;一人当たり面積"/>
        <xdr:cNvSpPr txBox="1"/>
      </xdr:nvSpPr>
      <xdr:spPr>
        <a:xfrm>
          <a:off x="19310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71645</xdr:rowOff>
    </xdr:from>
    <xdr:ext cx="469744" cy="259045"/>
    <xdr:sp macro="" textlink="">
      <xdr:nvSpPr>
        <xdr:cNvPr id="620" name="n_4mainValue【保健センター・保健所】&#10;一人当たり面積"/>
        <xdr:cNvSpPr txBox="1"/>
      </xdr:nvSpPr>
      <xdr:spPr>
        <a:xfrm>
          <a:off x="18421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643" name="直線コネクタ 642"/>
        <xdr:cNvCxnSpPr/>
      </xdr:nvCxnSpPr>
      <xdr:spPr>
        <a:xfrm flipV="1">
          <a:off x="16318864" y="1336548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644" name="【消防施設】&#10;有形固定資産減価償却率最小値テキスト"/>
        <xdr:cNvSpPr txBox="1"/>
      </xdr:nvSpPr>
      <xdr:spPr>
        <a:xfrm>
          <a:off x="16357600" y="145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645" name="直線コネクタ 644"/>
        <xdr:cNvCxnSpPr/>
      </xdr:nvCxnSpPr>
      <xdr:spPr>
        <a:xfrm>
          <a:off x="16230600" y="14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6" name="【消防施設】&#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47" name="直線コネクタ 64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35323</xdr:rowOff>
    </xdr:from>
    <xdr:ext cx="405111" cy="259045"/>
    <xdr:sp macro="" textlink="">
      <xdr:nvSpPr>
        <xdr:cNvPr id="648" name="【消防施設】&#10;有形固定資産減価償却率平均値テキスト"/>
        <xdr:cNvSpPr txBox="1"/>
      </xdr:nvSpPr>
      <xdr:spPr>
        <a:xfrm>
          <a:off x="16357600" y="1375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649" name="フローチャート: 判断 648"/>
        <xdr:cNvSpPr/>
      </xdr:nvSpPr>
      <xdr:spPr>
        <a:xfrm>
          <a:off x="16268700" y="1389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50" name="フローチャート: 判断 64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651" name="フローチャート: 判断 650"/>
        <xdr:cNvSpPr/>
      </xdr:nvSpPr>
      <xdr:spPr>
        <a:xfrm>
          <a:off x="14541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652" name="フローチャート: 判断 651"/>
        <xdr:cNvSpPr/>
      </xdr:nvSpPr>
      <xdr:spPr>
        <a:xfrm>
          <a:off x="13652500" y="137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653" name="フローチャート: 判断 652"/>
        <xdr:cNvSpPr/>
      </xdr:nvSpPr>
      <xdr:spPr>
        <a:xfrm>
          <a:off x="12763500" y="1370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9" name="楕円 658"/>
        <xdr:cNvSpPr/>
      </xdr:nvSpPr>
      <xdr:spPr>
        <a:xfrm>
          <a:off x="16268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102888</xdr:rowOff>
    </xdr:from>
    <xdr:ext cx="405111" cy="259045"/>
    <xdr:sp macro="" textlink="">
      <xdr:nvSpPr>
        <xdr:cNvPr id="660" name="【消防施設】&#10;有形固定資産減価償却率該当値テキスト"/>
        <xdr:cNvSpPr txBox="1"/>
      </xdr:nvSpPr>
      <xdr:spPr>
        <a:xfrm>
          <a:off x="16357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92456</xdr:rowOff>
    </xdr:from>
    <xdr:to>
      <xdr:col>81</xdr:col>
      <xdr:colOff>101600</xdr:colOff>
      <xdr:row>83</xdr:row>
      <xdr:rowOff>22606</xdr:rowOff>
    </xdr:to>
    <xdr:sp macro="" textlink="">
      <xdr:nvSpPr>
        <xdr:cNvPr id="661" name="楕円 660"/>
        <xdr:cNvSpPr/>
      </xdr:nvSpPr>
      <xdr:spPr>
        <a:xfrm>
          <a:off x="15430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143256</xdr:rowOff>
    </xdr:from>
    <xdr:to>
      <xdr:col>85</xdr:col>
      <xdr:colOff>127000</xdr:colOff>
      <xdr:row>83</xdr:row>
      <xdr:rowOff>3811</xdr:rowOff>
    </xdr:to>
    <xdr:cxnSp macro="">
      <xdr:nvCxnSpPr>
        <xdr:cNvPr id="662" name="直線コネクタ 661"/>
        <xdr:cNvCxnSpPr/>
      </xdr:nvCxnSpPr>
      <xdr:spPr>
        <a:xfrm>
          <a:off x="15481300" y="142021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60452</xdr:rowOff>
    </xdr:from>
    <xdr:to>
      <xdr:col>76</xdr:col>
      <xdr:colOff>165100</xdr:colOff>
      <xdr:row>82</xdr:row>
      <xdr:rowOff>162052</xdr:rowOff>
    </xdr:to>
    <xdr:sp macro="" textlink="">
      <xdr:nvSpPr>
        <xdr:cNvPr id="663" name="楕円 662"/>
        <xdr:cNvSpPr/>
      </xdr:nvSpPr>
      <xdr:spPr>
        <a:xfrm>
          <a:off x="14541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111252</xdr:rowOff>
    </xdr:from>
    <xdr:to>
      <xdr:col>81</xdr:col>
      <xdr:colOff>50800</xdr:colOff>
      <xdr:row>82</xdr:row>
      <xdr:rowOff>143256</xdr:rowOff>
    </xdr:to>
    <xdr:cxnSp macro="">
      <xdr:nvCxnSpPr>
        <xdr:cNvPr id="664" name="直線コネクタ 663"/>
        <xdr:cNvCxnSpPr/>
      </xdr:nvCxnSpPr>
      <xdr:spPr>
        <a:xfrm>
          <a:off x="14592300" y="141701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37592</xdr:rowOff>
    </xdr:from>
    <xdr:to>
      <xdr:col>72</xdr:col>
      <xdr:colOff>38100</xdr:colOff>
      <xdr:row>82</xdr:row>
      <xdr:rowOff>139192</xdr:rowOff>
    </xdr:to>
    <xdr:sp macro="" textlink="">
      <xdr:nvSpPr>
        <xdr:cNvPr id="665" name="楕円 664"/>
        <xdr:cNvSpPr/>
      </xdr:nvSpPr>
      <xdr:spPr>
        <a:xfrm>
          <a:off x="13652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88392</xdr:rowOff>
    </xdr:from>
    <xdr:to>
      <xdr:col>76</xdr:col>
      <xdr:colOff>114300</xdr:colOff>
      <xdr:row>82</xdr:row>
      <xdr:rowOff>111252</xdr:rowOff>
    </xdr:to>
    <xdr:cxnSp macro="">
      <xdr:nvCxnSpPr>
        <xdr:cNvPr id="666" name="直線コネクタ 665"/>
        <xdr:cNvCxnSpPr/>
      </xdr:nvCxnSpPr>
      <xdr:spPr>
        <a:xfrm>
          <a:off x="13703300" y="14147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5587</xdr:rowOff>
    </xdr:from>
    <xdr:to>
      <xdr:col>67</xdr:col>
      <xdr:colOff>101600</xdr:colOff>
      <xdr:row>82</xdr:row>
      <xdr:rowOff>107187</xdr:rowOff>
    </xdr:to>
    <xdr:sp macro="" textlink="">
      <xdr:nvSpPr>
        <xdr:cNvPr id="667" name="楕円 666"/>
        <xdr:cNvSpPr/>
      </xdr:nvSpPr>
      <xdr:spPr>
        <a:xfrm>
          <a:off x="12763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56387</xdr:rowOff>
    </xdr:from>
    <xdr:to>
      <xdr:col>71</xdr:col>
      <xdr:colOff>177800</xdr:colOff>
      <xdr:row>82</xdr:row>
      <xdr:rowOff>88392</xdr:rowOff>
    </xdr:to>
    <xdr:cxnSp macro="">
      <xdr:nvCxnSpPr>
        <xdr:cNvPr id="668" name="直線コネクタ 667"/>
        <xdr:cNvCxnSpPr/>
      </xdr:nvCxnSpPr>
      <xdr:spPr>
        <a:xfrm>
          <a:off x="12814300" y="141152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669"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55135</xdr:rowOff>
    </xdr:from>
    <xdr:ext cx="405111" cy="259045"/>
    <xdr:sp macro="" textlink="">
      <xdr:nvSpPr>
        <xdr:cNvPr id="670" name="n_2aveValue【消防施設】&#10;有形固定資産減価償却率"/>
        <xdr:cNvSpPr txBox="1"/>
      </xdr:nvSpPr>
      <xdr:spPr>
        <a:xfrm>
          <a:off x="14389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158005</xdr:rowOff>
    </xdr:from>
    <xdr:ext cx="405111" cy="259045"/>
    <xdr:sp macro="" textlink="">
      <xdr:nvSpPr>
        <xdr:cNvPr id="671" name="n_3aveValue【消防施設】&#10;有形固定資産減価償却率"/>
        <xdr:cNvSpPr txBox="1"/>
      </xdr:nvSpPr>
      <xdr:spPr>
        <a:xfrm>
          <a:off x="13500744"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103140</xdr:rowOff>
    </xdr:from>
    <xdr:ext cx="405111" cy="259045"/>
    <xdr:sp macro="" textlink="">
      <xdr:nvSpPr>
        <xdr:cNvPr id="672" name="n_4aveValue【消防施設】&#10;有形固定資産減価償却率"/>
        <xdr:cNvSpPr txBox="1"/>
      </xdr:nvSpPr>
      <xdr:spPr>
        <a:xfrm>
          <a:off x="12611744" y="134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13733</xdr:rowOff>
    </xdr:from>
    <xdr:ext cx="405111" cy="259045"/>
    <xdr:sp macro="" textlink="">
      <xdr:nvSpPr>
        <xdr:cNvPr id="673" name="n_1mainValue【消防施設】&#10;有形固定資産減価償却率"/>
        <xdr:cNvSpPr txBox="1"/>
      </xdr:nvSpPr>
      <xdr:spPr>
        <a:xfrm>
          <a:off x="15266044" y="1424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153179</xdr:rowOff>
    </xdr:from>
    <xdr:ext cx="405111" cy="259045"/>
    <xdr:sp macro="" textlink="">
      <xdr:nvSpPr>
        <xdr:cNvPr id="674" name="n_2mainValue【消防施設】&#10;有形固定資産減価償却率"/>
        <xdr:cNvSpPr txBox="1"/>
      </xdr:nvSpPr>
      <xdr:spPr>
        <a:xfrm>
          <a:off x="14389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130319</xdr:rowOff>
    </xdr:from>
    <xdr:ext cx="405111" cy="259045"/>
    <xdr:sp macro="" textlink="">
      <xdr:nvSpPr>
        <xdr:cNvPr id="675" name="n_3mainValue【消防施設】&#10;有形固定資産減価償却率"/>
        <xdr:cNvSpPr txBox="1"/>
      </xdr:nvSpPr>
      <xdr:spPr>
        <a:xfrm>
          <a:off x="13500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98314</xdr:rowOff>
    </xdr:from>
    <xdr:ext cx="405111" cy="259045"/>
    <xdr:sp macro="" textlink="">
      <xdr:nvSpPr>
        <xdr:cNvPr id="676" name="n_4mainValue【消防施設】&#10;有形固定資産減価償却率"/>
        <xdr:cNvSpPr txBox="1"/>
      </xdr:nvSpPr>
      <xdr:spPr>
        <a:xfrm>
          <a:off x="12611744" y="1415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702" name="直線コネクタ 701"/>
        <xdr:cNvCxnSpPr/>
      </xdr:nvCxnSpPr>
      <xdr:spPr>
        <a:xfrm flipV="1">
          <a:off x="22160864" y="1322505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703"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704" name="直線コネクタ 703"/>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705" name="【消防施設】&#10;一人当たり面積最大値テキスト"/>
        <xdr:cNvSpPr txBox="1"/>
      </xdr:nvSpPr>
      <xdr:spPr>
        <a:xfrm>
          <a:off x="22199600" y="130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706" name="直線コネクタ 705"/>
        <xdr:cNvCxnSpPr/>
      </xdr:nvCxnSpPr>
      <xdr:spPr>
        <a:xfrm>
          <a:off x="22072600" y="132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707" name="【消防施設】&#10;一人当たり面積平均値テキスト"/>
        <xdr:cNvSpPr txBox="1"/>
      </xdr:nvSpPr>
      <xdr:spPr>
        <a:xfrm>
          <a:off x="22199600" y="1406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708" name="フローチャート: 判断 707"/>
        <xdr:cNvSpPr/>
      </xdr:nvSpPr>
      <xdr:spPr>
        <a:xfrm>
          <a:off x="22110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709" name="フローチャート: 判断 708"/>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710" name="フローチャート: 判断 709"/>
        <xdr:cNvSpPr/>
      </xdr:nvSpPr>
      <xdr:spPr>
        <a:xfrm>
          <a:off x="20383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1" name="フローチャート: 判断 710"/>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712" name="フローチャート: 判断 711"/>
        <xdr:cNvSpPr/>
      </xdr:nvSpPr>
      <xdr:spPr>
        <a:xfrm>
          <a:off x="18605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8" name="楕円 717"/>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19" name="【消防施設】&#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0" name="楕円 719"/>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21" name="直線コネクタ 720"/>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47716</xdr:rowOff>
    </xdr:from>
    <xdr:to>
      <xdr:col>107</xdr:col>
      <xdr:colOff>101600</xdr:colOff>
      <xdr:row>85</xdr:row>
      <xdr:rowOff>149316</xdr:rowOff>
    </xdr:to>
    <xdr:sp macro="" textlink="">
      <xdr:nvSpPr>
        <xdr:cNvPr id="722" name="楕円 721"/>
        <xdr:cNvSpPr/>
      </xdr:nvSpPr>
      <xdr:spPr>
        <a:xfrm>
          <a:off x="20383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98516</xdr:rowOff>
    </xdr:to>
    <xdr:cxnSp macro="">
      <xdr:nvCxnSpPr>
        <xdr:cNvPr id="723" name="直線コネクタ 722"/>
        <xdr:cNvCxnSpPr/>
      </xdr:nvCxnSpPr>
      <xdr:spPr>
        <a:xfrm flipV="1">
          <a:off x="20434300" y="1466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47716</xdr:rowOff>
    </xdr:from>
    <xdr:to>
      <xdr:col>102</xdr:col>
      <xdr:colOff>165100</xdr:colOff>
      <xdr:row>85</xdr:row>
      <xdr:rowOff>149316</xdr:rowOff>
    </xdr:to>
    <xdr:sp macro="" textlink="">
      <xdr:nvSpPr>
        <xdr:cNvPr id="724" name="楕円 723"/>
        <xdr:cNvSpPr/>
      </xdr:nvSpPr>
      <xdr:spPr>
        <a:xfrm>
          <a:off x="19494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98516</xdr:rowOff>
    </xdr:from>
    <xdr:to>
      <xdr:col>107</xdr:col>
      <xdr:colOff>50800</xdr:colOff>
      <xdr:row>85</xdr:row>
      <xdr:rowOff>98516</xdr:rowOff>
    </xdr:to>
    <xdr:cxnSp macro="">
      <xdr:nvCxnSpPr>
        <xdr:cNvPr id="725" name="直線コネクタ 724"/>
        <xdr:cNvCxnSpPr/>
      </xdr:nvCxnSpPr>
      <xdr:spPr>
        <a:xfrm>
          <a:off x="19545300" y="1467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50981</xdr:rowOff>
    </xdr:from>
    <xdr:to>
      <xdr:col>98</xdr:col>
      <xdr:colOff>38100</xdr:colOff>
      <xdr:row>85</xdr:row>
      <xdr:rowOff>152581</xdr:rowOff>
    </xdr:to>
    <xdr:sp macro="" textlink="">
      <xdr:nvSpPr>
        <xdr:cNvPr id="726" name="楕円 725"/>
        <xdr:cNvSpPr/>
      </xdr:nvSpPr>
      <xdr:spPr>
        <a:xfrm>
          <a:off x="18605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98516</xdr:rowOff>
    </xdr:from>
    <xdr:to>
      <xdr:col>102</xdr:col>
      <xdr:colOff>114300</xdr:colOff>
      <xdr:row>85</xdr:row>
      <xdr:rowOff>101781</xdr:rowOff>
    </xdr:to>
    <xdr:cxnSp macro="">
      <xdr:nvCxnSpPr>
        <xdr:cNvPr id="727" name="直線コネクタ 726"/>
        <xdr:cNvCxnSpPr/>
      </xdr:nvCxnSpPr>
      <xdr:spPr>
        <a:xfrm flipV="1">
          <a:off x="18656300" y="1467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728" name="n_1aveValue【消防施設】&#10;一人当たり面積"/>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169108</xdr:rowOff>
    </xdr:from>
    <xdr:ext cx="469744" cy="259045"/>
    <xdr:sp macro="" textlink="">
      <xdr:nvSpPr>
        <xdr:cNvPr id="729" name="n_2aveValue【消防施設】&#10;一人当たり面積"/>
        <xdr:cNvSpPr txBox="1"/>
      </xdr:nvSpPr>
      <xdr:spPr>
        <a:xfrm>
          <a:off x="20199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30" name="n_3aveValue【消防施設】&#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731" name="n_4aveValue【消防施設】&#10;一人当たり面積"/>
        <xdr:cNvSpPr txBox="1"/>
      </xdr:nvSpPr>
      <xdr:spPr>
        <a:xfrm>
          <a:off x="18421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2" name="n_1mainValue【消防施設】&#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140443</xdr:rowOff>
    </xdr:from>
    <xdr:ext cx="469744" cy="259045"/>
    <xdr:sp macro="" textlink="">
      <xdr:nvSpPr>
        <xdr:cNvPr id="733" name="n_2mainValue【消防施設】&#10;一人当たり面積"/>
        <xdr:cNvSpPr txBox="1"/>
      </xdr:nvSpPr>
      <xdr:spPr>
        <a:xfrm>
          <a:off x="201994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140443</xdr:rowOff>
    </xdr:from>
    <xdr:ext cx="469744" cy="259045"/>
    <xdr:sp macro="" textlink="">
      <xdr:nvSpPr>
        <xdr:cNvPr id="734" name="n_3mainValue【消防施設】&#10;一人当たり面積"/>
        <xdr:cNvSpPr txBox="1"/>
      </xdr:nvSpPr>
      <xdr:spPr>
        <a:xfrm>
          <a:off x="193104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143708</xdr:rowOff>
    </xdr:from>
    <xdr:ext cx="469744" cy="259045"/>
    <xdr:sp macro="" textlink="">
      <xdr:nvSpPr>
        <xdr:cNvPr id="735" name="n_4mainValue【消防施設】&#10;一人当たり面積"/>
        <xdr:cNvSpPr txBox="1"/>
      </xdr:nvSpPr>
      <xdr:spPr>
        <a:xfrm>
          <a:off x="18421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8" name="テキスト ボックス 7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759" name="直線コネクタ 758"/>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760"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761" name="直線コネクタ 760"/>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762" name="【庁舎】&#10;有形固定資産減価償却率最大値テキスト"/>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763" name="直線コネクタ 76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137177</xdr:rowOff>
    </xdr:from>
    <xdr:ext cx="405111" cy="259045"/>
    <xdr:sp macro="" textlink="">
      <xdr:nvSpPr>
        <xdr:cNvPr id="764" name="【庁舎】&#10;有形固定資産減価償却率平均値テキスト"/>
        <xdr:cNvSpPr txBox="1"/>
      </xdr:nvSpPr>
      <xdr:spPr>
        <a:xfrm>
          <a:off x="16357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765" name="フローチャート: 判断 764"/>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766" name="フローチャート: 判断 765"/>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767" name="フローチャート: 判断 766"/>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768" name="フローチャート: 判断 767"/>
        <xdr:cNvSpPr/>
      </xdr:nvSpPr>
      <xdr:spPr>
        <a:xfrm>
          <a:off x="1365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769" name="フローチャート: 判断 768"/>
        <xdr:cNvSpPr/>
      </xdr:nvSpPr>
      <xdr:spPr>
        <a:xfrm>
          <a:off x="12763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67311</xdr:rowOff>
    </xdr:from>
    <xdr:to>
      <xdr:col>85</xdr:col>
      <xdr:colOff>177800</xdr:colOff>
      <xdr:row>102</xdr:row>
      <xdr:rowOff>168911</xdr:rowOff>
    </xdr:to>
    <xdr:sp macro="" textlink="">
      <xdr:nvSpPr>
        <xdr:cNvPr id="775" name="楕円 774"/>
        <xdr:cNvSpPr/>
      </xdr:nvSpPr>
      <xdr:spPr>
        <a:xfrm>
          <a:off x="162687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90188</xdr:rowOff>
    </xdr:from>
    <xdr:ext cx="405111" cy="259045"/>
    <xdr:sp macro="" textlink="">
      <xdr:nvSpPr>
        <xdr:cNvPr id="776" name="【庁舎】&#10;有形固定資産減価償却率該当値テキスト"/>
        <xdr:cNvSpPr txBox="1"/>
      </xdr:nvSpPr>
      <xdr:spPr>
        <a:xfrm>
          <a:off x="16357600"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95886</xdr:rowOff>
    </xdr:from>
    <xdr:to>
      <xdr:col>81</xdr:col>
      <xdr:colOff>101600</xdr:colOff>
      <xdr:row>103</xdr:row>
      <xdr:rowOff>26036</xdr:rowOff>
    </xdr:to>
    <xdr:sp macro="" textlink="">
      <xdr:nvSpPr>
        <xdr:cNvPr id="777" name="楕円 776"/>
        <xdr:cNvSpPr/>
      </xdr:nvSpPr>
      <xdr:spPr>
        <a:xfrm>
          <a:off x="15430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118111</xdr:rowOff>
    </xdr:from>
    <xdr:to>
      <xdr:col>85</xdr:col>
      <xdr:colOff>127000</xdr:colOff>
      <xdr:row>102</xdr:row>
      <xdr:rowOff>146686</xdr:rowOff>
    </xdr:to>
    <xdr:cxnSp macro="">
      <xdr:nvCxnSpPr>
        <xdr:cNvPr id="778" name="直線コネクタ 777"/>
        <xdr:cNvCxnSpPr/>
      </xdr:nvCxnSpPr>
      <xdr:spPr>
        <a:xfrm flipV="1">
          <a:off x="15481300" y="176060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52070</xdr:rowOff>
    </xdr:from>
    <xdr:to>
      <xdr:col>76</xdr:col>
      <xdr:colOff>165100</xdr:colOff>
      <xdr:row>102</xdr:row>
      <xdr:rowOff>153670</xdr:rowOff>
    </xdr:to>
    <xdr:sp macro="" textlink="">
      <xdr:nvSpPr>
        <xdr:cNvPr id="779" name="楕円 778"/>
        <xdr:cNvSpPr/>
      </xdr:nvSpPr>
      <xdr:spPr>
        <a:xfrm>
          <a:off x="14541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102870</xdr:rowOff>
    </xdr:from>
    <xdr:to>
      <xdr:col>81</xdr:col>
      <xdr:colOff>50800</xdr:colOff>
      <xdr:row>102</xdr:row>
      <xdr:rowOff>146686</xdr:rowOff>
    </xdr:to>
    <xdr:cxnSp macro="">
      <xdr:nvCxnSpPr>
        <xdr:cNvPr id="780" name="直線コネクタ 779"/>
        <xdr:cNvCxnSpPr/>
      </xdr:nvCxnSpPr>
      <xdr:spPr>
        <a:xfrm>
          <a:off x="14592300" y="175907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10161</xdr:rowOff>
    </xdr:from>
    <xdr:to>
      <xdr:col>72</xdr:col>
      <xdr:colOff>38100</xdr:colOff>
      <xdr:row>102</xdr:row>
      <xdr:rowOff>111761</xdr:rowOff>
    </xdr:to>
    <xdr:sp macro="" textlink="">
      <xdr:nvSpPr>
        <xdr:cNvPr id="781" name="楕円 780"/>
        <xdr:cNvSpPr/>
      </xdr:nvSpPr>
      <xdr:spPr>
        <a:xfrm>
          <a:off x="13652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60961</xdr:rowOff>
    </xdr:from>
    <xdr:to>
      <xdr:col>76</xdr:col>
      <xdr:colOff>114300</xdr:colOff>
      <xdr:row>102</xdr:row>
      <xdr:rowOff>102870</xdr:rowOff>
    </xdr:to>
    <xdr:cxnSp macro="">
      <xdr:nvCxnSpPr>
        <xdr:cNvPr id="782" name="直線コネクタ 781"/>
        <xdr:cNvCxnSpPr/>
      </xdr:nvCxnSpPr>
      <xdr:spPr>
        <a:xfrm>
          <a:off x="13703300" y="17548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141605</xdr:rowOff>
    </xdr:from>
    <xdr:to>
      <xdr:col>67</xdr:col>
      <xdr:colOff>101600</xdr:colOff>
      <xdr:row>102</xdr:row>
      <xdr:rowOff>71755</xdr:rowOff>
    </xdr:to>
    <xdr:sp macro="" textlink="">
      <xdr:nvSpPr>
        <xdr:cNvPr id="783" name="楕円 782"/>
        <xdr:cNvSpPr/>
      </xdr:nvSpPr>
      <xdr:spPr>
        <a:xfrm>
          <a:off x="12763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20955</xdr:rowOff>
    </xdr:from>
    <xdr:to>
      <xdr:col>71</xdr:col>
      <xdr:colOff>177800</xdr:colOff>
      <xdr:row>102</xdr:row>
      <xdr:rowOff>60961</xdr:rowOff>
    </xdr:to>
    <xdr:cxnSp macro="">
      <xdr:nvCxnSpPr>
        <xdr:cNvPr id="784" name="直線コネクタ 783"/>
        <xdr:cNvCxnSpPr/>
      </xdr:nvCxnSpPr>
      <xdr:spPr>
        <a:xfrm>
          <a:off x="12814300" y="175088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81932</xdr:rowOff>
    </xdr:from>
    <xdr:ext cx="405111" cy="259045"/>
    <xdr:sp macro="" textlink="">
      <xdr:nvSpPr>
        <xdr:cNvPr id="785" name="n_1aveValue【庁舎】&#10;有形固定資産減価償却率"/>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786" name="n_2aveValue【庁舎】&#10;有形固定資産減価償却率"/>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787" name="n_3aveValue【庁舎】&#10;有形固定資産減価償却率"/>
        <xdr:cNvSpPr txBox="1"/>
      </xdr:nvSpPr>
      <xdr:spPr>
        <a:xfrm>
          <a:off x="13500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100982</xdr:rowOff>
    </xdr:from>
    <xdr:ext cx="405111" cy="259045"/>
    <xdr:sp macro="" textlink="">
      <xdr:nvSpPr>
        <xdr:cNvPr id="788" name="n_4aveValue【庁舎】&#10;有形固定資産減価償却率"/>
        <xdr:cNvSpPr txBox="1"/>
      </xdr:nvSpPr>
      <xdr:spPr>
        <a:xfrm>
          <a:off x="12611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42563</xdr:rowOff>
    </xdr:from>
    <xdr:ext cx="405111" cy="259045"/>
    <xdr:sp macro="" textlink="">
      <xdr:nvSpPr>
        <xdr:cNvPr id="789" name="n_1mainValue【庁舎】&#10;有形固定資産減価償却率"/>
        <xdr:cNvSpPr txBox="1"/>
      </xdr:nvSpPr>
      <xdr:spPr>
        <a:xfrm>
          <a:off x="152660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170197</xdr:rowOff>
    </xdr:from>
    <xdr:ext cx="405111" cy="259045"/>
    <xdr:sp macro="" textlink="">
      <xdr:nvSpPr>
        <xdr:cNvPr id="790" name="n_2mainValue【庁舎】&#10;有形固定資産減価償却率"/>
        <xdr:cNvSpPr txBox="1"/>
      </xdr:nvSpPr>
      <xdr:spPr>
        <a:xfrm>
          <a:off x="14389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128288</xdr:rowOff>
    </xdr:from>
    <xdr:ext cx="405111" cy="259045"/>
    <xdr:sp macro="" textlink="">
      <xdr:nvSpPr>
        <xdr:cNvPr id="791" name="n_3mainValue【庁舎】&#10;有形固定資産減価償却率"/>
        <xdr:cNvSpPr txBox="1"/>
      </xdr:nvSpPr>
      <xdr:spPr>
        <a:xfrm>
          <a:off x="13500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88282</xdr:rowOff>
    </xdr:from>
    <xdr:ext cx="405111" cy="259045"/>
    <xdr:sp macro="" textlink="">
      <xdr:nvSpPr>
        <xdr:cNvPr id="792" name="n_4mainValue【庁舎】&#10;有形固定資産減価償却率"/>
        <xdr:cNvSpPr txBox="1"/>
      </xdr:nvSpPr>
      <xdr:spPr>
        <a:xfrm>
          <a:off x="1261174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818" name="直線コネクタ 817"/>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819" name="【庁舎】&#10;一人当たり面積最小値テキスト"/>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820" name="直線コネクタ 819"/>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821" name="【庁舎】&#10;一人当たり面積最大値テキスト"/>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822" name="直線コネクタ 821"/>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32129</xdr:rowOff>
    </xdr:from>
    <xdr:ext cx="469744" cy="259045"/>
    <xdr:sp macro="" textlink="">
      <xdr:nvSpPr>
        <xdr:cNvPr id="823" name="【庁舎】&#10;一人当たり面積平均値テキスト"/>
        <xdr:cNvSpPr txBox="1"/>
      </xdr:nvSpPr>
      <xdr:spPr>
        <a:xfrm>
          <a:off x="22199600" y="1820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824" name="フローチャート: 判断 823"/>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825" name="フローチャート: 判断 824"/>
        <xdr:cNvSpPr/>
      </xdr:nvSpPr>
      <xdr:spPr>
        <a:xfrm>
          <a:off x="21272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826" name="フローチャート: 判断 825"/>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827" name="フローチャート: 判断 826"/>
        <xdr:cNvSpPr/>
      </xdr:nvSpPr>
      <xdr:spPr>
        <a:xfrm>
          <a:off x="19494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28" name="フローチャート: 判断 827"/>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16148</xdr:rowOff>
    </xdr:from>
    <xdr:to>
      <xdr:col>116</xdr:col>
      <xdr:colOff>114300</xdr:colOff>
      <xdr:row>105</xdr:row>
      <xdr:rowOff>117748</xdr:rowOff>
    </xdr:to>
    <xdr:sp macro="" textlink="">
      <xdr:nvSpPr>
        <xdr:cNvPr id="834" name="楕円 833"/>
        <xdr:cNvSpPr/>
      </xdr:nvSpPr>
      <xdr:spPr>
        <a:xfrm>
          <a:off x="22110700" y="180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39025</xdr:rowOff>
    </xdr:from>
    <xdr:ext cx="469744" cy="259045"/>
    <xdr:sp macro="" textlink="">
      <xdr:nvSpPr>
        <xdr:cNvPr id="835" name="【庁舎】&#10;一人当たり面積該当値テキスト"/>
        <xdr:cNvSpPr txBox="1"/>
      </xdr:nvSpPr>
      <xdr:spPr>
        <a:xfrm>
          <a:off x="22199600"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20501</xdr:rowOff>
    </xdr:from>
    <xdr:to>
      <xdr:col>112</xdr:col>
      <xdr:colOff>38100</xdr:colOff>
      <xdr:row>105</xdr:row>
      <xdr:rowOff>122101</xdr:rowOff>
    </xdr:to>
    <xdr:sp macro="" textlink="">
      <xdr:nvSpPr>
        <xdr:cNvPr id="836" name="楕円 835"/>
        <xdr:cNvSpPr/>
      </xdr:nvSpPr>
      <xdr:spPr>
        <a:xfrm>
          <a:off x="21272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66948</xdr:rowOff>
    </xdr:from>
    <xdr:to>
      <xdr:col>116</xdr:col>
      <xdr:colOff>63500</xdr:colOff>
      <xdr:row>105</xdr:row>
      <xdr:rowOff>71301</xdr:rowOff>
    </xdr:to>
    <xdr:cxnSp macro="">
      <xdr:nvCxnSpPr>
        <xdr:cNvPr id="837" name="直線コネクタ 836"/>
        <xdr:cNvCxnSpPr/>
      </xdr:nvCxnSpPr>
      <xdr:spPr>
        <a:xfrm flipV="1">
          <a:off x="21323300" y="18069198"/>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34652</xdr:rowOff>
    </xdr:from>
    <xdr:to>
      <xdr:col>107</xdr:col>
      <xdr:colOff>101600</xdr:colOff>
      <xdr:row>105</xdr:row>
      <xdr:rowOff>136252</xdr:rowOff>
    </xdr:to>
    <xdr:sp macro="" textlink="">
      <xdr:nvSpPr>
        <xdr:cNvPr id="838" name="楕円 837"/>
        <xdr:cNvSpPr/>
      </xdr:nvSpPr>
      <xdr:spPr>
        <a:xfrm>
          <a:off x="20383500" y="180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71301</xdr:rowOff>
    </xdr:from>
    <xdr:to>
      <xdr:col>111</xdr:col>
      <xdr:colOff>177800</xdr:colOff>
      <xdr:row>105</xdr:row>
      <xdr:rowOff>85452</xdr:rowOff>
    </xdr:to>
    <xdr:cxnSp macro="">
      <xdr:nvCxnSpPr>
        <xdr:cNvPr id="839" name="直線コネクタ 838"/>
        <xdr:cNvCxnSpPr/>
      </xdr:nvCxnSpPr>
      <xdr:spPr>
        <a:xfrm flipV="1">
          <a:off x="20434300" y="18073551"/>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40095</xdr:rowOff>
    </xdr:from>
    <xdr:to>
      <xdr:col>102</xdr:col>
      <xdr:colOff>165100</xdr:colOff>
      <xdr:row>105</xdr:row>
      <xdr:rowOff>141695</xdr:rowOff>
    </xdr:to>
    <xdr:sp macro="" textlink="">
      <xdr:nvSpPr>
        <xdr:cNvPr id="840" name="楕円 839"/>
        <xdr:cNvSpPr/>
      </xdr:nvSpPr>
      <xdr:spPr>
        <a:xfrm>
          <a:off x="19494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85452</xdr:rowOff>
    </xdr:from>
    <xdr:to>
      <xdr:col>107</xdr:col>
      <xdr:colOff>50800</xdr:colOff>
      <xdr:row>105</xdr:row>
      <xdr:rowOff>90895</xdr:rowOff>
    </xdr:to>
    <xdr:cxnSp macro="">
      <xdr:nvCxnSpPr>
        <xdr:cNvPr id="841" name="直線コネクタ 840"/>
        <xdr:cNvCxnSpPr/>
      </xdr:nvCxnSpPr>
      <xdr:spPr>
        <a:xfrm flipV="1">
          <a:off x="19545300" y="18087702"/>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44450</xdr:rowOff>
    </xdr:from>
    <xdr:to>
      <xdr:col>98</xdr:col>
      <xdr:colOff>38100</xdr:colOff>
      <xdr:row>105</xdr:row>
      <xdr:rowOff>146050</xdr:rowOff>
    </xdr:to>
    <xdr:sp macro="" textlink="">
      <xdr:nvSpPr>
        <xdr:cNvPr id="842" name="楕円 841"/>
        <xdr:cNvSpPr/>
      </xdr:nvSpPr>
      <xdr:spPr>
        <a:xfrm>
          <a:off x="18605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90895</xdr:rowOff>
    </xdr:from>
    <xdr:to>
      <xdr:col>102</xdr:col>
      <xdr:colOff>114300</xdr:colOff>
      <xdr:row>105</xdr:row>
      <xdr:rowOff>95250</xdr:rowOff>
    </xdr:to>
    <xdr:cxnSp macro="">
      <xdr:nvCxnSpPr>
        <xdr:cNvPr id="843" name="直線コネクタ 842"/>
        <xdr:cNvCxnSpPr/>
      </xdr:nvCxnSpPr>
      <xdr:spPr>
        <a:xfrm flipV="1">
          <a:off x="18656300" y="1809314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157315</xdr:rowOff>
    </xdr:from>
    <xdr:ext cx="469744" cy="259045"/>
    <xdr:sp macro="" textlink="">
      <xdr:nvSpPr>
        <xdr:cNvPr id="844" name="n_1aveValue【庁舎】&#10;一人当たり面積"/>
        <xdr:cNvSpPr txBox="1"/>
      </xdr:nvSpPr>
      <xdr:spPr>
        <a:xfrm>
          <a:off x="21075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845" name="n_2aveValue【庁舎】&#10;一人当たり面積"/>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846" name="n_3aveValue【庁舎】&#10;一人当たり面積"/>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847" name="n_4aveValue【庁舎】&#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138628</xdr:rowOff>
    </xdr:from>
    <xdr:ext cx="469744" cy="259045"/>
    <xdr:sp macro="" textlink="">
      <xdr:nvSpPr>
        <xdr:cNvPr id="848" name="n_1mainValue【庁舎】&#10;一人当たり面積"/>
        <xdr:cNvSpPr txBox="1"/>
      </xdr:nvSpPr>
      <xdr:spPr>
        <a:xfrm>
          <a:off x="210757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152779</xdr:rowOff>
    </xdr:from>
    <xdr:ext cx="469744" cy="259045"/>
    <xdr:sp macro="" textlink="">
      <xdr:nvSpPr>
        <xdr:cNvPr id="849" name="n_2mainValue【庁舎】&#10;一人当たり面積"/>
        <xdr:cNvSpPr txBox="1"/>
      </xdr:nvSpPr>
      <xdr:spPr>
        <a:xfrm>
          <a:off x="20199427" y="178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158222</xdr:rowOff>
    </xdr:from>
    <xdr:ext cx="469744" cy="259045"/>
    <xdr:sp macro="" textlink="">
      <xdr:nvSpPr>
        <xdr:cNvPr id="850" name="n_3mainValue【庁舎】&#10;一人当たり面積"/>
        <xdr:cNvSpPr txBox="1"/>
      </xdr:nvSpPr>
      <xdr:spPr>
        <a:xfrm>
          <a:off x="19310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162577</xdr:rowOff>
    </xdr:from>
    <xdr:ext cx="469744" cy="259045"/>
    <xdr:sp macro="" textlink="">
      <xdr:nvSpPr>
        <xdr:cNvPr id="851" name="n_4mainValue【庁舎】&#10;一人当たり面積"/>
        <xdr:cNvSpPr txBox="1"/>
      </xdr:nvSpPr>
      <xdr:spPr>
        <a:xfrm>
          <a:off x="18421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eiryo UI" panose="020B0604030504040204" pitchFamily="50" charset="-128"/>
              <a:ea typeface="Meiryo UI" panose="020B0604030504040204" pitchFamily="50" charset="-128"/>
              <a:cs typeface="+mn-cs"/>
            </a:rPr>
            <a:t>類似団体と比較して、図書館、庁舎は有形固定資産減価償却率が低くなっている。これは図書館が平成</a:t>
          </a:r>
          <a:r>
            <a:rPr kumimoji="1" lang="en-US" altLang="ja-JP" sz="1100">
              <a:solidFill>
                <a:schemeClr val="dk1"/>
              </a:solidFill>
              <a:effectLst/>
              <a:latin typeface="Meiryo UI" panose="020B0604030504040204" pitchFamily="50" charset="-128"/>
              <a:ea typeface="Meiryo UI" panose="020B0604030504040204" pitchFamily="50" charset="-128"/>
              <a:cs typeface="+mn-cs"/>
            </a:rPr>
            <a:t>25</a:t>
          </a:r>
          <a:r>
            <a:rPr kumimoji="1" lang="ja-JP" altLang="ja-JP" sz="1100">
              <a:solidFill>
                <a:schemeClr val="dk1"/>
              </a:solidFill>
              <a:effectLst/>
              <a:latin typeface="Meiryo UI" panose="020B0604030504040204" pitchFamily="50" charset="-128"/>
              <a:ea typeface="Meiryo UI" panose="020B0604030504040204" pitchFamily="50" charset="-128"/>
              <a:cs typeface="+mn-cs"/>
            </a:rPr>
            <a:t>年度、庁舎が平成</a:t>
          </a:r>
          <a:r>
            <a:rPr kumimoji="1" lang="en-US" altLang="ja-JP" sz="1100">
              <a:solidFill>
                <a:schemeClr val="dk1"/>
              </a:solidFill>
              <a:effectLst/>
              <a:latin typeface="Meiryo UI" panose="020B0604030504040204" pitchFamily="50" charset="-128"/>
              <a:ea typeface="Meiryo UI" panose="020B0604030504040204" pitchFamily="50" charset="-128"/>
              <a:cs typeface="+mn-cs"/>
            </a:rPr>
            <a:t>27</a:t>
          </a:r>
          <a:r>
            <a:rPr kumimoji="1" lang="ja-JP" altLang="ja-JP" sz="1100">
              <a:solidFill>
                <a:schemeClr val="dk1"/>
              </a:solidFill>
              <a:effectLst/>
              <a:latin typeface="Meiryo UI" panose="020B0604030504040204" pitchFamily="50" charset="-128"/>
              <a:ea typeface="Meiryo UI" panose="020B0604030504040204" pitchFamily="50" charset="-128"/>
              <a:cs typeface="+mn-cs"/>
            </a:rPr>
            <a:t>年度にそれぞれ新しい施設を建設し、その後も維持管理しているためである。</a:t>
          </a:r>
          <a:endParaRPr lang="ja-JP" altLang="ja-JP" sz="1400">
            <a:effectLst/>
            <a:latin typeface="Meiryo UI" panose="020B0604030504040204" pitchFamily="50" charset="-128"/>
            <a:ea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n-cs"/>
            </a:rPr>
            <a:t>一方、有形固定資産減価償却率が高い施設は、体育館・プール、福祉施設、一般廃棄物処理施設、保健センター・保健所、消防施設である。</a:t>
          </a:r>
          <a:endParaRPr lang="ja-JP" altLang="ja-JP" sz="1400">
            <a:effectLst/>
            <a:latin typeface="Meiryo UI" panose="020B0604030504040204" pitchFamily="50" charset="-128"/>
            <a:ea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n-cs"/>
            </a:rPr>
            <a:t>一般廃棄物処理施設のうち、ごみ清掃工場については、現在本市、宇佐市、国東市を構成市とする宇佐・高田・国東広域事務組合が事業主体となって新施設の建設に取り組んでいる。</a:t>
          </a:r>
          <a:endParaRPr lang="ja-JP" altLang="ja-JP" sz="1400">
            <a:effectLst/>
            <a:latin typeface="Meiryo UI" panose="020B0604030504040204" pitchFamily="50" charset="-128"/>
            <a:ea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n-cs"/>
            </a:rPr>
            <a:t>その他、耐用年数を経過した施設が多く存在しているため、今後、公共施設等総合管理計画や個別施設計画等に基づき、除却・統廃合・複合化等の適正配置、並びに長寿命化対策等で施設の適正な維持管理を進めていく必要がある。</a:t>
          </a:r>
          <a:endParaRPr lang="ja-JP" altLang="ja-JP" sz="1400">
            <a:effectLst/>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22,294
21,698
206.24
17,466,497
16,746,473
698,025
8,910,607
15,827,506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人口減少や全国平均を上回る高齢化率（人口に占める</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歳以上人口の割合：</a:t>
          </a:r>
          <a:r>
            <a:rPr kumimoji="1" lang="en-US" altLang="ja-JP" sz="1100">
              <a:solidFill>
                <a:schemeClr val="dk1"/>
              </a:solidFill>
              <a:effectLst/>
              <a:latin typeface="+mn-lt"/>
              <a:ea typeface="+mn-ea"/>
              <a:cs typeface="+mn-cs"/>
            </a:rPr>
            <a:t>38.2</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月末時点））に加え、市内に中心となる産業がないこと等により財政基盤が弱く、類似団体平均を大きく下回っている。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ほぼ横ばいで推移しており、今後も横ばいであることが予想される。</a:t>
          </a:r>
          <a:endParaRPr lang="ja-JP" altLang="ja-JP" sz="1400">
            <a:effectLst/>
          </a:endParaRPr>
        </a:p>
        <a:p>
          <a:r>
            <a:rPr kumimoji="1" lang="ja-JP" altLang="ja-JP" sz="1100">
              <a:solidFill>
                <a:schemeClr val="dk1"/>
              </a:solidFill>
              <a:effectLst/>
              <a:latin typeface="+mn-lt"/>
              <a:ea typeface="+mn-ea"/>
              <a:cs typeface="+mn-cs"/>
            </a:rPr>
            <a:t>　行財政運営の効率化に努めるとともに税収確保につながる定住施策や企業誘致を推進することで、地域経済の活性化を図り、自主財源確保に努める。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95250</xdr:rowOff>
    </xdr:to>
    <xdr:cxnSp macro="">
      <xdr:nvCxnSpPr>
        <xdr:cNvPr id="67" name="直線コネクタ 66"/>
        <xdr:cNvCxnSpPr/>
      </xdr:nvCxnSpPr>
      <xdr:spPr>
        <a:xfrm>
          <a:off x="4114800" y="74434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138447</xdr:rowOff>
    </xdr:from>
    <xdr:ext cx="762000" cy="259045"/>
    <xdr:sp macro="" textlink="">
      <xdr:nvSpPr>
        <xdr:cNvPr id="68" name="財政力平均値テキスト"/>
        <xdr:cNvSpPr txBox="1"/>
      </xdr:nvSpPr>
      <xdr:spPr>
        <a:xfrm>
          <a:off x="5041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71120</xdr:rowOff>
    </xdr:to>
    <xdr:cxnSp macro="">
      <xdr:nvCxnSpPr>
        <xdr:cNvPr id="70" name="直線コネクタ 69"/>
        <xdr:cNvCxnSpPr/>
      </xdr:nvCxnSpPr>
      <xdr:spPr>
        <a:xfrm>
          <a:off x="3225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3" name="直線コネクタ 72"/>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95250</xdr:rowOff>
    </xdr:to>
    <xdr:cxnSp macro="">
      <xdr:nvCxnSpPr>
        <xdr:cNvPr id="76" name="直線コネクタ 75"/>
        <xdr:cNvCxnSpPr/>
      </xdr:nvCxnSpPr>
      <xdr:spPr>
        <a:xfrm flipV="1">
          <a:off x="1447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7"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8" name="楕円 87"/>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9" name="テキスト ボックス 88"/>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0" name="楕円 89"/>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1" name="テキスト ボックス 90"/>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3" name="テキスト ボックス 92"/>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00">
              <a:solidFill>
                <a:schemeClr val="dk1"/>
              </a:solidFill>
              <a:effectLst/>
              <a:latin typeface="+mn-lt"/>
              <a:ea typeface="+mn-ea"/>
              <a:cs typeface="+mn-cs"/>
            </a:rPr>
            <a:t>経常経費充当一般財源（分子部分）は、昨年度と比較して</a:t>
          </a:r>
          <a:r>
            <a:rPr kumimoji="1" lang="ja-JP" altLang="en-US" sz="700">
              <a:solidFill>
                <a:schemeClr val="dk1"/>
              </a:solidFill>
              <a:effectLst/>
              <a:latin typeface="+mn-lt"/>
              <a:ea typeface="+mn-ea"/>
              <a:cs typeface="+mn-cs"/>
            </a:rPr>
            <a:t>物件</a:t>
          </a:r>
          <a:r>
            <a:rPr kumimoji="1" lang="ja-JP" altLang="ja-JP" sz="700">
              <a:solidFill>
                <a:schemeClr val="dk1"/>
              </a:solidFill>
              <a:effectLst/>
              <a:latin typeface="+mn-lt"/>
              <a:ea typeface="+mn-ea"/>
              <a:cs typeface="+mn-cs"/>
            </a:rPr>
            <a:t>費</a:t>
          </a:r>
          <a:r>
            <a:rPr kumimoji="1" lang="en-US" altLang="ja-JP" sz="700">
              <a:solidFill>
                <a:schemeClr val="dk1"/>
              </a:solidFill>
              <a:effectLst/>
              <a:latin typeface="+mn-lt"/>
              <a:ea typeface="+mn-ea"/>
              <a:cs typeface="+mn-cs"/>
            </a:rPr>
            <a:t>86,268</a:t>
          </a:r>
          <a:r>
            <a:rPr kumimoji="1" lang="ja-JP" altLang="ja-JP"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+8.3</a:t>
          </a:r>
          <a:r>
            <a:rPr kumimoji="1" lang="ja-JP"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維持補修</a:t>
          </a:r>
          <a:r>
            <a:rPr kumimoji="1" lang="ja-JP" altLang="ja-JP" sz="700">
              <a:solidFill>
                <a:schemeClr val="dk1"/>
              </a:solidFill>
              <a:effectLst/>
              <a:latin typeface="+mn-lt"/>
              <a:ea typeface="+mn-ea"/>
              <a:cs typeface="+mn-cs"/>
            </a:rPr>
            <a:t>等</a:t>
          </a:r>
          <a:r>
            <a:rPr kumimoji="1" lang="en-US" altLang="ja-JP" sz="700">
              <a:solidFill>
                <a:schemeClr val="dk1"/>
              </a:solidFill>
              <a:effectLst/>
              <a:latin typeface="+mn-lt"/>
              <a:ea typeface="+mn-ea"/>
              <a:cs typeface="+mn-cs"/>
            </a:rPr>
            <a:t>11,962</a:t>
          </a:r>
          <a:r>
            <a:rPr kumimoji="1" lang="ja-JP" altLang="ja-JP"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+25.2</a:t>
          </a:r>
          <a:r>
            <a:rPr kumimoji="1" lang="ja-JP" altLang="ja-JP" sz="700">
              <a:solidFill>
                <a:schemeClr val="dk1"/>
              </a:solidFill>
              <a:effectLst/>
              <a:latin typeface="+mn-lt"/>
              <a:ea typeface="+mn-ea"/>
              <a:cs typeface="+mn-cs"/>
            </a:rPr>
            <a:t>％）の増となっているが、</a:t>
          </a:r>
          <a:r>
            <a:rPr kumimoji="1" lang="ja-JP" altLang="en-US" sz="700">
              <a:solidFill>
                <a:schemeClr val="dk1"/>
              </a:solidFill>
              <a:effectLst/>
              <a:latin typeface="+mn-lt"/>
              <a:ea typeface="+mn-ea"/>
              <a:cs typeface="+mn-cs"/>
            </a:rPr>
            <a:t>扶助</a:t>
          </a:r>
          <a:r>
            <a:rPr kumimoji="1" lang="ja-JP" altLang="ja-JP" sz="700">
              <a:solidFill>
                <a:schemeClr val="dk1"/>
              </a:solidFill>
              <a:effectLst/>
              <a:latin typeface="+mn-lt"/>
              <a:ea typeface="+mn-ea"/>
              <a:cs typeface="+mn-cs"/>
            </a:rPr>
            <a:t>費</a:t>
          </a:r>
          <a:r>
            <a:rPr kumimoji="1" lang="en-US" altLang="ja-JP" sz="700">
              <a:solidFill>
                <a:schemeClr val="dk1"/>
              </a:solidFill>
              <a:effectLst/>
              <a:latin typeface="+mn-lt"/>
              <a:ea typeface="+mn-ea"/>
              <a:cs typeface="+mn-cs"/>
            </a:rPr>
            <a:t>67,354</a:t>
          </a:r>
          <a:r>
            <a:rPr kumimoji="1" lang="ja-JP" altLang="ja-JP"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8.6</a:t>
          </a:r>
          <a:r>
            <a:rPr kumimoji="1" lang="ja-JP"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補助</a:t>
          </a:r>
          <a:r>
            <a:rPr kumimoji="1" lang="ja-JP" altLang="ja-JP" sz="700">
              <a:solidFill>
                <a:schemeClr val="dk1"/>
              </a:solidFill>
              <a:effectLst/>
              <a:latin typeface="+mn-lt"/>
              <a:ea typeface="+mn-ea"/>
              <a:cs typeface="+mn-cs"/>
            </a:rPr>
            <a:t>費</a:t>
          </a:r>
          <a:r>
            <a:rPr kumimoji="1" lang="ja-JP" altLang="en-US" sz="700">
              <a:solidFill>
                <a:schemeClr val="dk1"/>
              </a:solidFill>
              <a:effectLst/>
              <a:latin typeface="+mn-lt"/>
              <a:ea typeface="+mn-ea"/>
              <a:cs typeface="+mn-cs"/>
            </a:rPr>
            <a:t>等</a:t>
          </a:r>
          <a:r>
            <a:rPr kumimoji="1" lang="en-US" altLang="ja-JP" sz="700">
              <a:solidFill>
                <a:schemeClr val="dk1"/>
              </a:solidFill>
              <a:effectLst/>
              <a:latin typeface="+mn-lt"/>
              <a:ea typeface="+mn-ea"/>
              <a:cs typeface="+mn-cs"/>
            </a:rPr>
            <a:t>68,152</a:t>
          </a:r>
          <a:r>
            <a:rPr kumimoji="1" lang="ja-JP" altLang="ja-JP"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11.0</a:t>
          </a:r>
          <a:r>
            <a:rPr kumimoji="1" lang="ja-JP"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人件費</a:t>
          </a:r>
          <a:r>
            <a:rPr kumimoji="1" lang="en-US" altLang="ja-JP" sz="700">
              <a:solidFill>
                <a:schemeClr val="dk1"/>
              </a:solidFill>
              <a:effectLst/>
              <a:latin typeface="+mn-lt"/>
              <a:ea typeface="+mn-ea"/>
              <a:cs typeface="+mn-cs"/>
            </a:rPr>
            <a:t>34,172</a:t>
          </a:r>
          <a:r>
            <a:rPr kumimoji="1" lang="ja-JP" altLang="en-US"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1.4</a:t>
          </a:r>
          <a:r>
            <a:rPr kumimoji="1" lang="ja-JP" altLang="en-US"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繰出金</a:t>
          </a:r>
          <a:r>
            <a:rPr kumimoji="1" lang="en-US" altLang="ja-JP" sz="700">
              <a:solidFill>
                <a:schemeClr val="dk1"/>
              </a:solidFill>
              <a:effectLst/>
              <a:latin typeface="+mn-lt"/>
              <a:ea typeface="+mn-ea"/>
              <a:cs typeface="+mn-cs"/>
            </a:rPr>
            <a:t>18,010</a:t>
          </a:r>
          <a:r>
            <a:rPr kumimoji="1" lang="ja-JP" altLang="ja-JP"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1.9</a:t>
          </a:r>
          <a:r>
            <a:rPr kumimoji="1" lang="ja-JP"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、公債費</a:t>
          </a:r>
          <a:r>
            <a:rPr kumimoji="1" lang="en-US" altLang="ja-JP" sz="700">
              <a:solidFill>
                <a:schemeClr val="dk1"/>
              </a:solidFill>
              <a:effectLst/>
              <a:latin typeface="+mn-lt"/>
              <a:ea typeface="+mn-ea"/>
              <a:cs typeface="+mn-cs"/>
            </a:rPr>
            <a:t>5,328</a:t>
          </a:r>
          <a:r>
            <a:rPr kumimoji="1" lang="ja-JP" altLang="en-US"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0.3</a:t>
          </a:r>
          <a:r>
            <a:rPr kumimoji="1" lang="ja-JP" altLang="en-US"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の減となり、合計で</a:t>
          </a:r>
          <a:r>
            <a:rPr kumimoji="1" lang="en-US" altLang="ja-JP" sz="700">
              <a:solidFill>
                <a:schemeClr val="dk1"/>
              </a:solidFill>
              <a:effectLst/>
              <a:latin typeface="+mn-lt"/>
              <a:ea typeface="+mn-ea"/>
              <a:cs typeface="+mn-cs"/>
            </a:rPr>
            <a:t>7,597,669</a:t>
          </a:r>
          <a:r>
            <a:rPr kumimoji="1" lang="ja-JP" altLang="ja-JP"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94,786</a:t>
          </a:r>
          <a:r>
            <a:rPr kumimoji="1" lang="ja-JP" altLang="ja-JP"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1.2</a:t>
          </a:r>
          <a:r>
            <a:rPr kumimoji="1" lang="ja-JP" altLang="ja-JP" sz="700">
              <a:solidFill>
                <a:schemeClr val="dk1"/>
              </a:solidFill>
              <a:effectLst/>
              <a:latin typeface="+mn-lt"/>
              <a:ea typeface="+mn-ea"/>
              <a:cs typeface="+mn-cs"/>
            </a:rPr>
            <a:t>％の減）となっている。</a:t>
          </a:r>
          <a:endParaRPr lang="ja-JP" altLang="ja-JP" sz="700">
            <a:effectLst/>
          </a:endParaRPr>
        </a:p>
        <a:p>
          <a:r>
            <a:rPr kumimoji="1" lang="ja-JP" altLang="ja-JP" sz="700">
              <a:solidFill>
                <a:schemeClr val="dk1"/>
              </a:solidFill>
              <a:effectLst/>
              <a:latin typeface="+mn-lt"/>
              <a:ea typeface="+mn-ea"/>
              <a:cs typeface="+mn-cs"/>
            </a:rPr>
            <a:t>　また、分母となる経常一般財源は、昨年度と比較して普通交付税が</a:t>
          </a:r>
          <a:r>
            <a:rPr kumimoji="1" lang="en-US" altLang="ja-JP" sz="700">
              <a:solidFill>
                <a:schemeClr val="dk1"/>
              </a:solidFill>
              <a:effectLst/>
              <a:latin typeface="+mn-lt"/>
              <a:ea typeface="+mn-ea"/>
              <a:cs typeface="+mn-cs"/>
            </a:rPr>
            <a:t>401,890</a:t>
          </a:r>
          <a:r>
            <a:rPr kumimoji="1" lang="ja-JP" altLang="ja-JP"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7.7</a:t>
          </a:r>
          <a:r>
            <a:rPr kumimoji="1" lang="ja-JP" altLang="ja-JP" sz="700">
              <a:solidFill>
                <a:schemeClr val="dk1"/>
              </a:solidFill>
              <a:effectLst/>
              <a:latin typeface="+mn-lt"/>
              <a:ea typeface="+mn-ea"/>
              <a:cs typeface="+mn-cs"/>
            </a:rPr>
            <a:t>％）の増、臨時財政対策債が</a:t>
          </a:r>
          <a:r>
            <a:rPr kumimoji="1" lang="en-US" altLang="ja-JP" sz="700">
              <a:solidFill>
                <a:schemeClr val="dk1"/>
              </a:solidFill>
              <a:effectLst/>
              <a:latin typeface="+mn-lt"/>
              <a:ea typeface="+mn-ea"/>
              <a:cs typeface="+mn-cs"/>
            </a:rPr>
            <a:t>65,461</a:t>
          </a:r>
          <a:r>
            <a:rPr kumimoji="1" lang="ja-JP" altLang="ja-JP"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24.3</a:t>
          </a:r>
          <a:r>
            <a:rPr kumimoji="1" lang="ja-JP" altLang="ja-JP" sz="700">
              <a:solidFill>
                <a:schemeClr val="dk1"/>
              </a:solidFill>
              <a:effectLst/>
              <a:latin typeface="+mn-lt"/>
              <a:ea typeface="+mn-ea"/>
              <a:cs typeface="+mn-cs"/>
            </a:rPr>
            <a:t>％）の増、</a:t>
          </a:r>
          <a:r>
            <a:rPr kumimoji="1" lang="ja-JP" altLang="en-US" sz="700">
              <a:solidFill>
                <a:schemeClr val="dk1"/>
              </a:solidFill>
              <a:effectLst/>
              <a:latin typeface="+mn-lt"/>
              <a:ea typeface="+mn-ea"/>
              <a:cs typeface="+mn-cs"/>
            </a:rPr>
            <a:t>地方特例交付金が</a:t>
          </a:r>
          <a:r>
            <a:rPr kumimoji="1" lang="en-US" altLang="ja-JP" sz="700">
              <a:solidFill>
                <a:schemeClr val="dk1"/>
              </a:solidFill>
              <a:effectLst/>
              <a:latin typeface="+mn-lt"/>
              <a:ea typeface="+mn-ea"/>
              <a:cs typeface="+mn-cs"/>
            </a:rPr>
            <a:t>79,890</a:t>
          </a:r>
          <a:r>
            <a:rPr kumimoji="1" lang="ja-JP" altLang="en-US"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396.9</a:t>
          </a:r>
          <a:r>
            <a:rPr kumimoji="1" lang="ja-JP" altLang="en-US" sz="700">
              <a:solidFill>
                <a:schemeClr val="dk1"/>
              </a:solidFill>
              <a:effectLst/>
              <a:latin typeface="+mn-lt"/>
              <a:ea typeface="+mn-ea"/>
              <a:cs typeface="+mn-cs"/>
            </a:rPr>
            <a:t>％）の増、</a:t>
          </a:r>
          <a:r>
            <a:rPr kumimoji="1" lang="ja-JP" altLang="ja-JP" sz="700">
              <a:solidFill>
                <a:schemeClr val="dk1"/>
              </a:solidFill>
              <a:effectLst/>
              <a:latin typeface="+mn-lt"/>
              <a:ea typeface="+mn-ea"/>
              <a:cs typeface="+mn-cs"/>
            </a:rPr>
            <a:t>地方消費税交付金が</a:t>
          </a:r>
          <a:r>
            <a:rPr kumimoji="1" lang="en-US" altLang="ja-JP" sz="700">
              <a:solidFill>
                <a:schemeClr val="dk1"/>
              </a:solidFill>
              <a:effectLst/>
              <a:latin typeface="+mn-lt"/>
              <a:ea typeface="+mn-ea"/>
              <a:cs typeface="+mn-cs"/>
            </a:rPr>
            <a:t>42,059</a:t>
          </a:r>
          <a:r>
            <a:rPr kumimoji="1" lang="ja-JP" altLang="ja-JP"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8.7</a:t>
          </a:r>
          <a:r>
            <a:rPr kumimoji="1" lang="ja-JP" altLang="ja-JP" sz="700">
              <a:solidFill>
                <a:schemeClr val="dk1"/>
              </a:solidFill>
              <a:effectLst/>
              <a:latin typeface="+mn-lt"/>
              <a:ea typeface="+mn-ea"/>
              <a:cs typeface="+mn-cs"/>
            </a:rPr>
            <a:t>％）の増とな</a:t>
          </a:r>
          <a:r>
            <a:rPr kumimoji="1" lang="ja-JP" altLang="en-US" sz="700">
              <a:solidFill>
                <a:schemeClr val="dk1"/>
              </a:solidFill>
              <a:effectLst/>
              <a:latin typeface="+mn-lt"/>
              <a:ea typeface="+mn-ea"/>
              <a:cs typeface="+mn-cs"/>
            </a:rPr>
            <a:t>っているが</a:t>
          </a:r>
          <a:r>
            <a:rPr kumimoji="1" lang="ja-JP" altLang="ja-JP" sz="700">
              <a:solidFill>
                <a:schemeClr val="dk1"/>
              </a:solidFill>
              <a:effectLst/>
              <a:latin typeface="+mn-lt"/>
              <a:ea typeface="+mn-ea"/>
              <a:cs typeface="+mn-cs"/>
            </a:rPr>
            <a:t>、地方税は</a:t>
          </a:r>
          <a:r>
            <a:rPr kumimoji="1" lang="en-US" altLang="ja-JP" sz="700">
              <a:solidFill>
                <a:schemeClr val="dk1"/>
              </a:solidFill>
              <a:effectLst/>
              <a:latin typeface="+mn-lt"/>
              <a:ea typeface="+mn-ea"/>
              <a:cs typeface="+mn-cs"/>
            </a:rPr>
            <a:t>10,533</a:t>
          </a:r>
          <a:r>
            <a:rPr kumimoji="1" lang="ja-JP" altLang="ja-JP" sz="700">
              <a:solidFill>
                <a:schemeClr val="dk1"/>
              </a:solidFill>
              <a:effectLst/>
              <a:latin typeface="+mn-lt"/>
              <a:ea typeface="+mn-ea"/>
              <a:cs typeface="+mn-cs"/>
            </a:rPr>
            <a:t>千円（</a:t>
          </a:r>
          <a:r>
            <a:rPr kumimoji="1" lang="ja-JP" altLang="en-US" sz="700">
              <a:solidFill>
                <a:schemeClr val="dk1"/>
              </a:solidFill>
              <a:effectLst/>
              <a:latin typeface="+mn-lt"/>
              <a:ea typeface="+mn-ea"/>
              <a:cs typeface="+mn-cs"/>
            </a:rPr>
            <a:t>△</a:t>
          </a:r>
          <a:r>
            <a:rPr kumimoji="1" lang="en-US" altLang="ja-JP" sz="700">
              <a:solidFill>
                <a:schemeClr val="dk1"/>
              </a:solidFill>
              <a:effectLst/>
              <a:latin typeface="+mn-lt"/>
              <a:ea typeface="+mn-ea"/>
              <a:cs typeface="+mn-cs"/>
            </a:rPr>
            <a:t>0.5</a:t>
          </a:r>
          <a:r>
            <a:rPr kumimoji="1" lang="ja-JP" altLang="ja-JP" sz="700">
              <a:solidFill>
                <a:schemeClr val="dk1"/>
              </a:solidFill>
              <a:effectLst/>
              <a:latin typeface="+mn-lt"/>
              <a:ea typeface="+mn-ea"/>
              <a:cs typeface="+mn-cs"/>
            </a:rPr>
            <a:t>％）の減により、合計で</a:t>
          </a:r>
          <a:r>
            <a:rPr kumimoji="1" lang="en-US" altLang="ja-JP" sz="700">
              <a:solidFill>
                <a:schemeClr val="dk1"/>
              </a:solidFill>
              <a:effectLst/>
              <a:latin typeface="+mn-lt"/>
              <a:ea typeface="+mn-ea"/>
              <a:cs typeface="+mn-cs"/>
            </a:rPr>
            <a:t>9,085,448</a:t>
          </a:r>
          <a:r>
            <a:rPr kumimoji="1" lang="ja-JP" altLang="ja-JP"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598,627</a:t>
          </a:r>
          <a:r>
            <a:rPr kumimoji="1" lang="ja-JP" altLang="ja-JP" sz="700">
              <a:solidFill>
                <a:schemeClr val="dk1"/>
              </a:solidFill>
              <a:effectLst/>
              <a:latin typeface="+mn-lt"/>
              <a:ea typeface="+mn-ea"/>
              <a:cs typeface="+mn-cs"/>
            </a:rPr>
            <a:t>千円、</a:t>
          </a:r>
          <a:r>
            <a:rPr kumimoji="1" lang="en-US" altLang="ja-JP" sz="700">
              <a:solidFill>
                <a:schemeClr val="dk1"/>
              </a:solidFill>
              <a:effectLst/>
              <a:latin typeface="+mn-lt"/>
              <a:ea typeface="+mn-ea"/>
              <a:cs typeface="+mn-cs"/>
            </a:rPr>
            <a:t>7.1</a:t>
          </a:r>
          <a:r>
            <a:rPr kumimoji="1" lang="ja-JP" altLang="ja-JP" sz="700">
              <a:solidFill>
                <a:schemeClr val="dk1"/>
              </a:solidFill>
              <a:effectLst/>
              <a:latin typeface="+mn-lt"/>
              <a:ea typeface="+mn-ea"/>
              <a:cs typeface="+mn-cs"/>
            </a:rPr>
            <a:t>％の増）となって</a:t>
          </a:r>
          <a:r>
            <a:rPr kumimoji="1" lang="ja-JP" altLang="en-US" sz="700">
              <a:solidFill>
                <a:schemeClr val="dk1"/>
              </a:solidFill>
              <a:effectLst/>
              <a:latin typeface="+mn-lt"/>
              <a:ea typeface="+mn-ea"/>
              <a:cs typeface="+mn-cs"/>
            </a:rPr>
            <a:t>いる。特に普通交付税については、例年にない臨時経済対策費（</a:t>
          </a:r>
          <a:r>
            <a:rPr kumimoji="1" lang="en-US" altLang="ja-JP" sz="700">
              <a:solidFill>
                <a:schemeClr val="dk1"/>
              </a:solidFill>
              <a:effectLst/>
              <a:latin typeface="+mn-lt"/>
              <a:ea typeface="+mn-ea"/>
              <a:cs typeface="+mn-cs"/>
            </a:rPr>
            <a:t>102,685</a:t>
          </a:r>
          <a:r>
            <a:rPr kumimoji="1" lang="ja-JP" altLang="en-US" sz="700">
              <a:solidFill>
                <a:schemeClr val="dk1"/>
              </a:solidFill>
              <a:effectLst/>
              <a:latin typeface="+mn-lt"/>
              <a:ea typeface="+mn-ea"/>
              <a:cs typeface="+mn-cs"/>
            </a:rPr>
            <a:t>千円）の増や臨時財政対策債償還基金費（</a:t>
          </a:r>
          <a:r>
            <a:rPr kumimoji="1" lang="en-US" altLang="ja-JP" sz="700">
              <a:solidFill>
                <a:schemeClr val="dk1"/>
              </a:solidFill>
              <a:effectLst/>
              <a:latin typeface="+mn-lt"/>
              <a:ea typeface="+mn-ea"/>
              <a:cs typeface="+mn-cs"/>
            </a:rPr>
            <a:t>91,774</a:t>
          </a:r>
          <a:r>
            <a:rPr kumimoji="1" lang="ja-JP" altLang="en-US" sz="700">
              <a:solidFill>
                <a:schemeClr val="dk1"/>
              </a:solidFill>
              <a:effectLst/>
              <a:latin typeface="+mn-lt"/>
              <a:ea typeface="+mn-ea"/>
              <a:cs typeface="+mn-cs"/>
            </a:rPr>
            <a:t>千円）の増等が追加されたことにより増額となった。</a:t>
          </a:r>
          <a:endParaRPr kumimoji="1" lang="en-US" altLang="ja-JP" sz="700">
            <a:solidFill>
              <a:schemeClr val="dk1"/>
            </a:solidFill>
            <a:effectLst/>
            <a:latin typeface="+mn-lt"/>
            <a:ea typeface="+mn-ea"/>
            <a:cs typeface="+mn-cs"/>
          </a:endParaRPr>
        </a:p>
        <a:p>
          <a:r>
            <a:rPr kumimoji="1" lang="ja-JP" altLang="en-US" sz="700">
              <a:solidFill>
                <a:schemeClr val="dk1"/>
              </a:solidFill>
              <a:effectLst/>
              <a:latin typeface="+mn-lt"/>
              <a:ea typeface="+mn-ea"/>
              <a:cs typeface="+mn-cs"/>
            </a:rPr>
            <a:t>これ</a:t>
          </a:r>
          <a:r>
            <a:rPr kumimoji="1" lang="ja-JP" altLang="ja-JP" sz="700">
              <a:solidFill>
                <a:schemeClr val="dk1"/>
              </a:solidFill>
              <a:effectLst/>
              <a:latin typeface="+mn-lt"/>
              <a:ea typeface="+mn-ea"/>
              <a:cs typeface="+mn-cs"/>
            </a:rPr>
            <a:t>らの要因から対前年比で経常収支比率が</a:t>
          </a:r>
          <a:r>
            <a:rPr kumimoji="1" lang="en-US" altLang="ja-JP" sz="700">
              <a:solidFill>
                <a:schemeClr val="dk1"/>
              </a:solidFill>
              <a:effectLst/>
              <a:latin typeface="+mn-lt"/>
              <a:ea typeface="+mn-ea"/>
              <a:cs typeface="+mn-cs"/>
            </a:rPr>
            <a:t>7.0</a:t>
          </a:r>
          <a:r>
            <a:rPr kumimoji="1" lang="ja-JP" altLang="ja-JP" sz="700">
              <a:solidFill>
                <a:schemeClr val="dk1"/>
              </a:solidFill>
              <a:effectLst/>
              <a:latin typeface="+mn-lt"/>
              <a:ea typeface="+mn-ea"/>
              <a:cs typeface="+mn-cs"/>
            </a:rPr>
            <a:t>ポイント低下している。今後もこれまでの財政健全化の取組みを引き継ぎ、</a:t>
          </a:r>
          <a:r>
            <a:rPr kumimoji="1" lang="ja-JP" altLang="en-US" sz="700">
              <a:solidFill>
                <a:schemeClr val="dk1"/>
              </a:solidFill>
              <a:effectLst/>
              <a:latin typeface="+mn-lt"/>
              <a:ea typeface="+mn-ea"/>
              <a:cs typeface="+mn-cs"/>
            </a:rPr>
            <a:t>財源の確保と経費の抑制に努める。</a:t>
          </a:r>
          <a:endParaRPr lang="ja-JP" altLang="ja-JP" sz="7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63</xdr:row>
      <xdr:rowOff>41910</xdr:rowOff>
    </xdr:to>
    <xdr:cxnSp macro="">
      <xdr:nvCxnSpPr>
        <xdr:cNvPr id="130" name="直線コネクタ 129"/>
        <xdr:cNvCxnSpPr/>
      </xdr:nvCxnSpPr>
      <xdr:spPr>
        <a:xfrm flipV="1">
          <a:off x="4114800" y="10280227"/>
          <a:ext cx="8382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1"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65</xdr:row>
      <xdr:rowOff>117263</xdr:rowOff>
    </xdr:to>
    <xdr:cxnSp macro="">
      <xdr:nvCxnSpPr>
        <xdr:cNvPr id="133" name="直線コネクタ 132"/>
        <xdr:cNvCxnSpPr/>
      </xdr:nvCxnSpPr>
      <xdr:spPr>
        <a:xfrm flipV="1">
          <a:off x="3225800" y="10843260"/>
          <a:ext cx="8890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5" name="テキスト ボックス 134"/>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117263</xdr:rowOff>
    </xdr:to>
    <xdr:cxnSp macro="">
      <xdr:nvCxnSpPr>
        <xdr:cNvPr id="136" name="直線コネクタ 135"/>
        <xdr:cNvCxnSpPr/>
      </xdr:nvCxnSpPr>
      <xdr:spPr>
        <a:xfrm>
          <a:off x="2336800" y="111810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38" name="テキスト ボックス 137"/>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52917</xdr:rowOff>
    </xdr:to>
    <xdr:cxnSp macro="">
      <xdr:nvCxnSpPr>
        <xdr:cNvPr id="139" name="直線コネクタ 138"/>
        <xdr:cNvCxnSpPr/>
      </xdr:nvCxnSpPr>
      <xdr:spPr>
        <a:xfrm flipV="1">
          <a:off x="1447800" y="1118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1" name="テキスト ボックス 140"/>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113877</xdr:rowOff>
    </xdr:from>
    <xdr:to>
      <xdr:col>23</xdr:col>
      <xdr:colOff>184150</xdr:colOff>
      <xdr:row>60</xdr:row>
      <xdr:rowOff>44027</xdr:rowOff>
    </xdr:to>
    <xdr:sp macro="" textlink="">
      <xdr:nvSpPr>
        <xdr:cNvPr id="149" name="楕円 148"/>
        <xdr:cNvSpPr/>
      </xdr:nvSpPr>
      <xdr:spPr>
        <a:xfrm>
          <a:off x="4902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130404</xdr:rowOff>
    </xdr:from>
    <xdr:ext cx="762000" cy="259045"/>
    <xdr:sp macro="" textlink="">
      <xdr:nvSpPr>
        <xdr:cNvPr id="150" name="財政構造の弾力性該当値テキスト"/>
        <xdr:cNvSpPr txBox="1"/>
      </xdr:nvSpPr>
      <xdr:spPr>
        <a:xfrm>
          <a:off x="5041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1" name="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2" name="テキスト ボックス 151"/>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66463</xdr:rowOff>
    </xdr:from>
    <xdr:to>
      <xdr:col>15</xdr:col>
      <xdr:colOff>133350</xdr:colOff>
      <xdr:row>65</xdr:row>
      <xdr:rowOff>168063</xdr:rowOff>
    </xdr:to>
    <xdr:sp macro="" textlink="">
      <xdr:nvSpPr>
        <xdr:cNvPr id="153" name="楕円 152"/>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54" name="テキスト ボックス 153"/>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5" name="楕円 154"/>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6" name="テキスト ボックス 155"/>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57" name="楕円 156"/>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58" name="テキスト ボックス 157"/>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類似団体平均と比較して高い水準で推移しているのは、主に人件費が要因となっている。</a:t>
          </a:r>
          <a:endParaRPr lang="ja-JP" altLang="ja-JP" sz="1400">
            <a:effectLst/>
          </a:endParaRPr>
        </a:p>
        <a:p>
          <a:r>
            <a:rPr kumimoji="1" lang="ja-JP" altLang="ja-JP" sz="1100">
              <a:solidFill>
                <a:schemeClr val="dk1"/>
              </a:solidFill>
              <a:effectLst/>
              <a:latin typeface="+mn-lt"/>
              <a:ea typeface="+mn-ea"/>
              <a:cs typeface="+mn-cs"/>
            </a:rPr>
            <a:t>　これは、消防業務やごみ処理業務を一部事務組合ではなく直営で実施していること等によるものであるが、これまでの行財政改革の取組みを引き継ぎ、今後も人件費の抑制に努める。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161263</xdr:rowOff>
    </xdr:from>
    <xdr:to>
      <xdr:col>23</xdr:col>
      <xdr:colOff>133350</xdr:colOff>
      <xdr:row>86</xdr:row>
      <xdr:rowOff>13108</xdr:rowOff>
    </xdr:to>
    <xdr:cxnSp macro="">
      <xdr:nvCxnSpPr>
        <xdr:cNvPr id="193" name="直線コネクタ 192"/>
        <xdr:cNvCxnSpPr/>
      </xdr:nvCxnSpPr>
      <xdr:spPr>
        <a:xfrm flipV="1">
          <a:off x="4114800" y="14734513"/>
          <a:ext cx="8382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4" name="人件費・物件費等の状況平均値テキスト"/>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89815</xdr:rowOff>
    </xdr:from>
    <xdr:to>
      <xdr:col>19</xdr:col>
      <xdr:colOff>133350</xdr:colOff>
      <xdr:row>86</xdr:row>
      <xdr:rowOff>13108</xdr:rowOff>
    </xdr:to>
    <xdr:cxnSp macro="">
      <xdr:nvCxnSpPr>
        <xdr:cNvPr id="196" name="直線コネクタ 195"/>
        <xdr:cNvCxnSpPr/>
      </xdr:nvCxnSpPr>
      <xdr:spPr>
        <a:xfrm>
          <a:off x="3225800" y="14663065"/>
          <a:ext cx="889000" cy="9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161923</xdr:rowOff>
    </xdr:from>
    <xdr:ext cx="736600" cy="259045"/>
    <xdr:sp macro="" textlink="">
      <xdr:nvSpPr>
        <xdr:cNvPr id="198" name="テキスト ボックス 197"/>
        <xdr:cNvSpPr txBox="1"/>
      </xdr:nvSpPr>
      <xdr:spPr>
        <a:xfrm>
          <a:off x="3733800" y="1422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18438</xdr:rowOff>
    </xdr:from>
    <xdr:to>
      <xdr:col>15</xdr:col>
      <xdr:colOff>82550</xdr:colOff>
      <xdr:row>85</xdr:row>
      <xdr:rowOff>89815</xdr:rowOff>
    </xdr:to>
    <xdr:cxnSp macro="">
      <xdr:nvCxnSpPr>
        <xdr:cNvPr id="199" name="直線コネクタ 198"/>
        <xdr:cNvCxnSpPr/>
      </xdr:nvCxnSpPr>
      <xdr:spPr>
        <a:xfrm>
          <a:off x="2336800" y="14591688"/>
          <a:ext cx="889000" cy="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59667</xdr:rowOff>
    </xdr:from>
    <xdr:ext cx="762000" cy="259045"/>
    <xdr:sp macro="" textlink="">
      <xdr:nvSpPr>
        <xdr:cNvPr id="201" name="テキスト ボックス 200"/>
        <xdr:cNvSpPr txBox="1"/>
      </xdr:nvSpPr>
      <xdr:spPr>
        <a:xfrm>
          <a:off x="2844800" y="141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169185</xdr:rowOff>
    </xdr:from>
    <xdr:to>
      <xdr:col>11</xdr:col>
      <xdr:colOff>31750</xdr:colOff>
      <xdr:row>85</xdr:row>
      <xdr:rowOff>18438</xdr:rowOff>
    </xdr:to>
    <xdr:cxnSp macro="">
      <xdr:nvCxnSpPr>
        <xdr:cNvPr id="202" name="直線コネクタ 201"/>
        <xdr:cNvCxnSpPr/>
      </xdr:nvCxnSpPr>
      <xdr:spPr>
        <a:xfrm>
          <a:off x="1447800" y="14570985"/>
          <a:ext cx="8890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165395</xdr:rowOff>
    </xdr:from>
    <xdr:ext cx="762000" cy="259045"/>
    <xdr:sp macro="" textlink="">
      <xdr:nvSpPr>
        <xdr:cNvPr id="204" name="テキスト ボックス 203"/>
        <xdr:cNvSpPr txBox="1"/>
      </xdr:nvSpPr>
      <xdr:spPr>
        <a:xfrm>
          <a:off x="1955800" y="1405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98603</xdr:rowOff>
    </xdr:from>
    <xdr:ext cx="762000" cy="259045"/>
    <xdr:sp macro="" textlink="">
      <xdr:nvSpPr>
        <xdr:cNvPr id="206" name="テキスト ボックス 205"/>
        <xdr:cNvSpPr txBox="1"/>
      </xdr:nvSpPr>
      <xdr:spPr>
        <a:xfrm>
          <a:off x="1066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110463</xdr:rowOff>
    </xdr:from>
    <xdr:to>
      <xdr:col>23</xdr:col>
      <xdr:colOff>184150</xdr:colOff>
      <xdr:row>86</xdr:row>
      <xdr:rowOff>40613</xdr:rowOff>
    </xdr:to>
    <xdr:sp macro="" textlink="">
      <xdr:nvSpPr>
        <xdr:cNvPr id="212" name="楕円 211"/>
        <xdr:cNvSpPr/>
      </xdr:nvSpPr>
      <xdr:spPr>
        <a:xfrm>
          <a:off x="4902200" y="146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82540</xdr:rowOff>
    </xdr:from>
    <xdr:ext cx="762000" cy="259045"/>
    <xdr:sp macro="" textlink="">
      <xdr:nvSpPr>
        <xdr:cNvPr id="213" name="人件費・物件費等の状況該当値テキスト"/>
        <xdr:cNvSpPr txBox="1"/>
      </xdr:nvSpPr>
      <xdr:spPr>
        <a:xfrm>
          <a:off x="5041900" y="146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133758</xdr:rowOff>
    </xdr:from>
    <xdr:to>
      <xdr:col>19</xdr:col>
      <xdr:colOff>184150</xdr:colOff>
      <xdr:row>86</xdr:row>
      <xdr:rowOff>63908</xdr:rowOff>
    </xdr:to>
    <xdr:sp macro="" textlink="">
      <xdr:nvSpPr>
        <xdr:cNvPr id="214" name="楕円 213"/>
        <xdr:cNvSpPr/>
      </xdr:nvSpPr>
      <xdr:spPr>
        <a:xfrm>
          <a:off x="4064000" y="147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48685</xdr:rowOff>
    </xdr:from>
    <xdr:ext cx="736600" cy="259045"/>
    <xdr:sp macro="" textlink="">
      <xdr:nvSpPr>
        <xdr:cNvPr id="215" name="テキスト ボックス 214"/>
        <xdr:cNvSpPr txBox="1"/>
      </xdr:nvSpPr>
      <xdr:spPr>
        <a:xfrm>
          <a:off x="3733800" y="14793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39015</xdr:rowOff>
    </xdr:from>
    <xdr:to>
      <xdr:col>15</xdr:col>
      <xdr:colOff>133350</xdr:colOff>
      <xdr:row>85</xdr:row>
      <xdr:rowOff>140615</xdr:rowOff>
    </xdr:to>
    <xdr:sp macro="" textlink="">
      <xdr:nvSpPr>
        <xdr:cNvPr id="216" name="楕円 215"/>
        <xdr:cNvSpPr/>
      </xdr:nvSpPr>
      <xdr:spPr>
        <a:xfrm>
          <a:off x="3175000" y="146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125392</xdr:rowOff>
    </xdr:from>
    <xdr:ext cx="762000" cy="259045"/>
    <xdr:sp macro="" textlink="">
      <xdr:nvSpPr>
        <xdr:cNvPr id="217" name="テキスト ボックス 216"/>
        <xdr:cNvSpPr txBox="1"/>
      </xdr:nvSpPr>
      <xdr:spPr>
        <a:xfrm>
          <a:off x="2844800" y="1469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139088</xdr:rowOff>
    </xdr:from>
    <xdr:to>
      <xdr:col>11</xdr:col>
      <xdr:colOff>82550</xdr:colOff>
      <xdr:row>85</xdr:row>
      <xdr:rowOff>69238</xdr:rowOff>
    </xdr:to>
    <xdr:sp macro="" textlink="">
      <xdr:nvSpPr>
        <xdr:cNvPr id="218" name="楕円 217"/>
        <xdr:cNvSpPr/>
      </xdr:nvSpPr>
      <xdr:spPr>
        <a:xfrm>
          <a:off x="2286000" y="145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54015</xdr:rowOff>
    </xdr:from>
    <xdr:ext cx="762000" cy="259045"/>
    <xdr:sp macro="" textlink="">
      <xdr:nvSpPr>
        <xdr:cNvPr id="219" name="テキスト ボックス 218"/>
        <xdr:cNvSpPr txBox="1"/>
      </xdr:nvSpPr>
      <xdr:spPr>
        <a:xfrm>
          <a:off x="1955800" y="1462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118385</xdr:rowOff>
    </xdr:from>
    <xdr:to>
      <xdr:col>7</xdr:col>
      <xdr:colOff>31750</xdr:colOff>
      <xdr:row>85</xdr:row>
      <xdr:rowOff>48535</xdr:rowOff>
    </xdr:to>
    <xdr:sp macro="" textlink="">
      <xdr:nvSpPr>
        <xdr:cNvPr id="220" name="楕円 219"/>
        <xdr:cNvSpPr/>
      </xdr:nvSpPr>
      <xdr:spPr>
        <a:xfrm>
          <a:off x="1397000" y="145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33312</xdr:rowOff>
    </xdr:from>
    <xdr:ext cx="762000" cy="259045"/>
    <xdr:sp macro="" textlink="">
      <xdr:nvSpPr>
        <xdr:cNvPr id="221" name="テキスト ボックス 220"/>
        <xdr:cNvSpPr txBox="1"/>
      </xdr:nvSpPr>
      <xdr:spPr>
        <a:xfrm>
          <a:off x="1066800" y="1460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国家公務員の給与削減にあわせ、本市も平成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月から引き下げをおこなったところであるが、類似団体平均を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年度に給与制度の総合的見直しを実施したが、今後も給与の適正化に努める。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7" name="直線コネクタ 256"/>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34471</xdr:rowOff>
    </xdr:to>
    <xdr:cxnSp macro="">
      <xdr:nvCxnSpPr>
        <xdr:cNvPr id="260" name="直線コネクタ 259"/>
        <xdr:cNvCxnSpPr/>
      </xdr:nvCxnSpPr>
      <xdr:spPr>
        <a:xfrm flipV="1">
          <a:off x="15290800" y="151048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51707</xdr:rowOff>
    </xdr:to>
    <xdr:cxnSp macro="">
      <xdr:nvCxnSpPr>
        <xdr:cNvPr id="263" name="直線コネクタ 262"/>
        <xdr:cNvCxnSpPr/>
      </xdr:nvCxnSpPr>
      <xdr:spPr>
        <a:xfrm flipV="1">
          <a:off x="14401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51707</xdr:rowOff>
    </xdr:to>
    <xdr:cxnSp macro="">
      <xdr:nvCxnSpPr>
        <xdr:cNvPr id="266" name="直線コネクタ 265"/>
        <xdr:cNvCxnSpPr/>
      </xdr:nvCxnSpPr>
      <xdr:spPr>
        <a:xfrm>
          <a:off x="13512800" y="1513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6" name="楕円 275"/>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7"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8" name="楕円 277"/>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9" name="テキスト ボックス 278"/>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0" name="楕円 279"/>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1" name="テキスト ボックス 280"/>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2" name="楕円 281"/>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3" name="テキスト ボックス 282"/>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4" name="楕円 283"/>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5" name="テキスト ボックス 284"/>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職員数は横ばいだが、人口が年々減少しているため、人口千人当たり職員数は増となっている。（人口は前年から</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人減）</a:t>
          </a:r>
          <a:endParaRPr lang="ja-JP" altLang="ja-JP">
            <a:effectLst/>
          </a:endParaRPr>
        </a:p>
        <a:p>
          <a:r>
            <a:rPr kumimoji="1" lang="ja-JP" altLang="ja-JP" sz="1100">
              <a:solidFill>
                <a:schemeClr val="dk1"/>
              </a:solidFill>
              <a:effectLst/>
              <a:latin typeface="+mn-lt"/>
              <a:ea typeface="+mn-ea"/>
              <a:cs typeface="+mn-cs"/>
            </a:rPr>
            <a:t>　今後は退職者数とのバランスを考慮しながら、各年代における採用職員数の平準化を図り、適正な人員配置に努めていく。</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115207</xdr:rowOff>
    </xdr:from>
    <xdr:to>
      <xdr:col>81</xdr:col>
      <xdr:colOff>44450</xdr:colOff>
      <xdr:row>64</xdr:row>
      <xdr:rowOff>128996</xdr:rowOff>
    </xdr:to>
    <xdr:cxnSp macro="">
      <xdr:nvCxnSpPr>
        <xdr:cNvPr id="322" name="直線コネクタ 321"/>
        <xdr:cNvCxnSpPr/>
      </xdr:nvCxnSpPr>
      <xdr:spPr>
        <a:xfrm>
          <a:off x="16179800" y="1108800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126473</xdr:rowOff>
    </xdr:from>
    <xdr:ext cx="762000" cy="259045"/>
    <xdr:sp macro="" textlink="">
      <xdr:nvSpPr>
        <xdr:cNvPr id="323" name="定員管理の状況平均値テキスト"/>
        <xdr:cNvSpPr txBox="1"/>
      </xdr:nvSpPr>
      <xdr:spPr>
        <a:xfrm>
          <a:off x="17106900" y="1041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82459</xdr:rowOff>
    </xdr:from>
    <xdr:to>
      <xdr:col>77</xdr:col>
      <xdr:colOff>44450</xdr:colOff>
      <xdr:row>64</xdr:row>
      <xdr:rowOff>115207</xdr:rowOff>
    </xdr:to>
    <xdr:cxnSp macro="">
      <xdr:nvCxnSpPr>
        <xdr:cNvPr id="325" name="直線コネクタ 324"/>
        <xdr:cNvCxnSpPr/>
      </xdr:nvCxnSpPr>
      <xdr:spPr>
        <a:xfrm>
          <a:off x="15290800" y="1105525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33037</xdr:rowOff>
    </xdr:from>
    <xdr:ext cx="736600" cy="259045"/>
    <xdr:sp macro="" textlink="">
      <xdr:nvSpPr>
        <xdr:cNvPr id="327" name="テキスト ボックス 326"/>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65224</xdr:rowOff>
    </xdr:from>
    <xdr:to>
      <xdr:col>72</xdr:col>
      <xdr:colOff>203200</xdr:colOff>
      <xdr:row>64</xdr:row>
      <xdr:rowOff>82459</xdr:rowOff>
    </xdr:to>
    <xdr:cxnSp macro="">
      <xdr:nvCxnSpPr>
        <xdr:cNvPr id="328" name="直線コネクタ 327"/>
        <xdr:cNvCxnSpPr/>
      </xdr:nvCxnSpPr>
      <xdr:spPr>
        <a:xfrm>
          <a:off x="14401800" y="1103802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26143</xdr:rowOff>
    </xdr:from>
    <xdr:ext cx="762000" cy="259045"/>
    <xdr:sp macro="" textlink="">
      <xdr:nvSpPr>
        <xdr:cNvPr id="330" name="テキスト ボックス 329"/>
        <xdr:cNvSpPr txBox="1"/>
      </xdr:nvSpPr>
      <xdr:spPr>
        <a:xfrm>
          <a:off x="14909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20410</xdr:rowOff>
    </xdr:from>
    <xdr:to>
      <xdr:col>68</xdr:col>
      <xdr:colOff>152400</xdr:colOff>
      <xdr:row>64</xdr:row>
      <xdr:rowOff>65224</xdr:rowOff>
    </xdr:to>
    <xdr:cxnSp macro="">
      <xdr:nvCxnSpPr>
        <xdr:cNvPr id="331" name="直線コネクタ 330"/>
        <xdr:cNvCxnSpPr/>
      </xdr:nvCxnSpPr>
      <xdr:spPr>
        <a:xfrm>
          <a:off x="13512800" y="10993210"/>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33" name="テキスト ボックス 332"/>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35" name="テキスト ボックス 334"/>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78196</xdr:rowOff>
    </xdr:from>
    <xdr:to>
      <xdr:col>81</xdr:col>
      <xdr:colOff>95250</xdr:colOff>
      <xdr:row>65</xdr:row>
      <xdr:rowOff>8346</xdr:rowOff>
    </xdr:to>
    <xdr:sp macro="" textlink="">
      <xdr:nvSpPr>
        <xdr:cNvPr id="341" name="楕円 340"/>
        <xdr:cNvSpPr/>
      </xdr:nvSpPr>
      <xdr:spPr>
        <a:xfrm>
          <a:off x="169672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50273</xdr:rowOff>
    </xdr:from>
    <xdr:ext cx="762000" cy="259045"/>
    <xdr:sp macro="" textlink="">
      <xdr:nvSpPr>
        <xdr:cNvPr id="342" name="定員管理の状況該当値テキスト"/>
        <xdr:cNvSpPr txBox="1"/>
      </xdr:nvSpPr>
      <xdr:spPr>
        <a:xfrm>
          <a:off x="17106900" y="1102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64407</xdr:rowOff>
    </xdr:from>
    <xdr:to>
      <xdr:col>77</xdr:col>
      <xdr:colOff>95250</xdr:colOff>
      <xdr:row>64</xdr:row>
      <xdr:rowOff>166007</xdr:rowOff>
    </xdr:to>
    <xdr:sp macro="" textlink="">
      <xdr:nvSpPr>
        <xdr:cNvPr id="343" name="楕円 342"/>
        <xdr:cNvSpPr/>
      </xdr:nvSpPr>
      <xdr:spPr>
        <a:xfrm>
          <a:off x="16129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150784</xdr:rowOff>
    </xdr:from>
    <xdr:ext cx="736600" cy="259045"/>
    <xdr:sp macro="" textlink="">
      <xdr:nvSpPr>
        <xdr:cNvPr id="344" name="テキスト ボックス 343"/>
        <xdr:cNvSpPr txBox="1"/>
      </xdr:nvSpPr>
      <xdr:spPr>
        <a:xfrm>
          <a:off x="15798800" y="1112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31659</xdr:rowOff>
    </xdr:from>
    <xdr:to>
      <xdr:col>73</xdr:col>
      <xdr:colOff>44450</xdr:colOff>
      <xdr:row>64</xdr:row>
      <xdr:rowOff>133259</xdr:rowOff>
    </xdr:to>
    <xdr:sp macro="" textlink="">
      <xdr:nvSpPr>
        <xdr:cNvPr id="345" name="楕円 344"/>
        <xdr:cNvSpPr/>
      </xdr:nvSpPr>
      <xdr:spPr>
        <a:xfrm>
          <a:off x="15240000" y="110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118036</xdr:rowOff>
    </xdr:from>
    <xdr:ext cx="762000" cy="259045"/>
    <xdr:sp macro="" textlink="">
      <xdr:nvSpPr>
        <xdr:cNvPr id="346" name="テキスト ボックス 345"/>
        <xdr:cNvSpPr txBox="1"/>
      </xdr:nvSpPr>
      <xdr:spPr>
        <a:xfrm>
          <a:off x="14909800" y="110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14424</xdr:rowOff>
    </xdr:from>
    <xdr:to>
      <xdr:col>68</xdr:col>
      <xdr:colOff>203200</xdr:colOff>
      <xdr:row>64</xdr:row>
      <xdr:rowOff>116024</xdr:rowOff>
    </xdr:to>
    <xdr:sp macro="" textlink="">
      <xdr:nvSpPr>
        <xdr:cNvPr id="347" name="楕円 346"/>
        <xdr:cNvSpPr/>
      </xdr:nvSpPr>
      <xdr:spPr>
        <a:xfrm>
          <a:off x="14351000" y="109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100801</xdr:rowOff>
    </xdr:from>
    <xdr:ext cx="762000" cy="259045"/>
    <xdr:sp macro="" textlink="">
      <xdr:nvSpPr>
        <xdr:cNvPr id="348" name="テキスト ボックス 347"/>
        <xdr:cNvSpPr txBox="1"/>
      </xdr:nvSpPr>
      <xdr:spPr>
        <a:xfrm>
          <a:off x="14020800" y="1107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141060</xdr:rowOff>
    </xdr:from>
    <xdr:to>
      <xdr:col>64</xdr:col>
      <xdr:colOff>152400</xdr:colOff>
      <xdr:row>64</xdr:row>
      <xdr:rowOff>71210</xdr:rowOff>
    </xdr:to>
    <xdr:sp macro="" textlink="">
      <xdr:nvSpPr>
        <xdr:cNvPr id="349" name="楕円 348"/>
        <xdr:cNvSpPr/>
      </xdr:nvSpPr>
      <xdr:spPr>
        <a:xfrm>
          <a:off x="13462000" y="109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55987</xdr:rowOff>
    </xdr:from>
    <xdr:ext cx="762000" cy="259045"/>
    <xdr:sp macro="" textlink="">
      <xdr:nvSpPr>
        <xdr:cNvPr id="350" name="テキスト ボックス 349"/>
        <xdr:cNvSpPr txBox="1"/>
      </xdr:nvSpPr>
      <xdr:spPr>
        <a:xfrm>
          <a:off x="13131800" y="1102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類似団体平均を下回っており、前年度から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ポイント減少している。その要因は、近年では過疎債などの有利な地方債のみを発行しているため、基準財政需要額への算入公債費が増えていることや</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年度に行った繰上償還などによるものである。</a:t>
          </a:r>
          <a:endParaRPr lang="ja-JP" altLang="ja-JP" sz="1400">
            <a:effectLst/>
          </a:endParaRPr>
        </a:p>
        <a:p>
          <a:r>
            <a:rPr kumimoji="1" lang="ja-JP" altLang="ja-JP" sz="1100">
              <a:solidFill>
                <a:schemeClr val="dk1"/>
              </a:solidFill>
              <a:effectLst/>
              <a:latin typeface="+mn-lt"/>
              <a:ea typeface="+mn-ea"/>
              <a:cs typeface="+mn-cs"/>
            </a:rPr>
            <a:t>今後も、過疎債などの基準財政需要額への算入公債費が有利な地方債の活用に努める。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84727</xdr:rowOff>
    </xdr:from>
    <xdr:to>
      <xdr:col>81</xdr:col>
      <xdr:colOff>44450</xdr:colOff>
      <xdr:row>40</xdr:row>
      <xdr:rowOff>23585</xdr:rowOff>
    </xdr:to>
    <xdr:cxnSp macro="">
      <xdr:nvCxnSpPr>
        <xdr:cNvPr id="385" name="直線コネクタ 384"/>
        <xdr:cNvCxnSpPr/>
      </xdr:nvCxnSpPr>
      <xdr:spPr>
        <a:xfrm flipV="1">
          <a:off x="16179800" y="6771277"/>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6" name="公債費負担の状況平均値テキスト"/>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41</xdr:row>
      <xdr:rowOff>10704</xdr:rowOff>
    </xdr:to>
    <xdr:cxnSp macro="">
      <xdr:nvCxnSpPr>
        <xdr:cNvPr id="388" name="直線コネクタ 387"/>
        <xdr:cNvCxnSpPr/>
      </xdr:nvCxnSpPr>
      <xdr:spPr>
        <a:xfrm flipV="1">
          <a:off x="15290800" y="6881585"/>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90" name="テキスト ボックス 389"/>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10704</xdr:rowOff>
    </xdr:from>
    <xdr:to>
      <xdr:col>72</xdr:col>
      <xdr:colOff>203200</xdr:colOff>
      <xdr:row>41</xdr:row>
      <xdr:rowOff>10704</xdr:rowOff>
    </xdr:to>
    <xdr:cxnSp macro="">
      <xdr:nvCxnSpPr>
        <xdr:cNvPr id="391" name="直線コネクタ 390"/>
        <xdr:cNvCxnSpPr/>
      </xdr:nvCxnSpPr>
      <xdr:spPr>
        <a:xfrm>
          <a:off x="14401800" y="70401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41</xdr:row>
      <xdr:rowOff>10704</xdr:rowOff>
    </xdr:to>
    <xdr:cxnSp macro="">
      <xdr:nvCxnSpPr>
        <xdr:cNvPr id="394" name="直線コネクタ 393"/>
        <xdr:cNvCxnSpPr/>
      </xdr:nvCxnSpPr>
      <xdr:spPr>
        <a:xfrm>
          <a:off x="13512800" y="701947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6" name="テキスト ボックス 395"/>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8" name="テキスト ボックス 397"/>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33927</xdr:rowOff>
    </xdr:from>
    <xdr:to>
      <xdr:col>81</xdr:col>
      <xdr:colOff>95250</xdr:colOff>
      <xdr:row>39</xdr:row>
      <xdr:rowOff>135527</xdr:rowOff>
    </xdr:to>
    <xdr:sp macro="" textlink="">
      <xdr:nvSpPr>
        <xdr:cNvPr id="404" name="楕円 403"/>
        <xdr:cNvSpPr/>
      </xdr:nvSpPr>
      <xdr:spPr>
        <a:xfrm>
          <a:off x="169672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50454</xdr:rowOff>
    </xdr:from>
    <xdr:ext cx="762000" cy="259045"/>
    <xdr:sp macro="" textlink="">
      <xdr:nvSpPr>
        <xdr:cNvPr id="405" name="公債費負担の状況該当値テキスト"/>
        <xdr:cNvSpPr txBox="1"/>
      </xdr:nvSpPr>
      <xdr:spPr>
        <a:xfrm>
          <a:off x="17106900" y="65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6" name="楕円 405"/>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07" name="テキスト ボックス 406"/>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131354</xdr:rowOff>
    </xdr:from>
    <xdr:to>
      <xdr:col>73</xdr:col>
      <xdr:colOff>44450</xdr:colOff>
      <xdr:row>41</xdr:row>
      <xdr:rowOff>61504</xdr:rowOff>
    </xdr:to>
    <xdr:sp macro="" textlink="">
      <xdr:nvSpPr>
        <xdr:cNvPr id="408" name="楕円 407"/>
        <xdr:cNvSpPr/>
      </xdr:nvSpPr>
      <xdr:spPr>
        <a:xfrm>
          <a:off x="15240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71681</xdr:rowOff>
    </xdr:from>
    <xdr:ext cx="762000" cy="259045"/>
    <xdr:sp macro="" textlink="">
      <xdr:nvSpPr>
        <xdr:cNvPr id="409" name="テキスト ボックス 408"/>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131354</xdr:rowOff>
    </xdr:from>
    <xdr:to>
      <xdr:col>68</xdr:col>
      <xdr:colOff>203200</xdr:colOff>
      <xdr:row>41</xdr:row>
      <xdr:rowOff>61504</xdr:rowOff>
    </xdr:to>
    <xdr:sp macro="" textlink="">
      <xdr:nvSpPr>
        <xdr:cNvPr id="410" name="楕円 409"/>
        <xdr:cNvSpPr/>
      </xdr:nvSpPr>
      <xdr:spPr>
        <a:xfrm>
          <a:off x="14351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71681</xdr:rowOff>
    </xdr:from>
    <xdr:ext cx="762000" cy="259045"/>
    <xdr:sp macro="" textlink="">
      <xdr:nvSpPr>
        <xdr:cNvPr id="411" name="テキスト ボックス 410"/>
        <xdr:cNvSpPr txBox="1"/>
      </xdr:nvSpPr>
      <xdr:spPr>
        <a:xfrm>
          <a:off x="14020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2" name="楕円 411"/>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13" name="テキスト ボックス 412"/>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将来負担額よりも充当可能財源等が多いことから分子がマイナスとなるため、「将来負担比率なし」となっている。</a:t>
          </a:r>
          <a:endParaRPr lang="ja-JP" altLang="ja-JP" sz="1400">
            <a:effectLst/>
          </a:endParaRPr>
        </a:p>
        <a:p>
          <a:r>
            <a:rPr kumimoji="1" lang="ja-JP" altLang="ja-JP" sz="1100">
              <a:solidFill>
                <a:schemeClr val="dk1"/>
              </a:solidFill>
              <a:effectLst/>
              <a:latin typeface="+mn-lt"/>
              <a:ea typeface="+mn-ea"/>
              <a:cs typeface="+mn-cs"/>
            </a:rPr>
            <a:t>　過疎債などの基準財政需要額への算入公債費が有利な地方債を活用することで、分母も減少している。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158465</xdr:rowOff>
    </xdr:from>
    <xdr:ext cx="762000" cy="259045"/>
    <xdr:sp macro="" textlink="">
      <xdr:nvSpPr>
        <xdr:cNvPr id="449" name="将来負担の状況平均値テキスト"/>
        <xdr:cNvSpPr txBox="1"/>
      </xdr:nvSpPr>
      <xdr:spPr>
        <a:xfrm>
          <a:off x="17106900" y="238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0" name="フローチャート: 判断 449"/>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1" name="フローチャート: 判断 450"/>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52" name="テキスト ボックス 451"/>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33322</xdr:rowOff>
    </xdr:from>
    <xdr:to>
      <xdr:col>73</xdr:col>
      <xdr:colOff>44450</xdr:colOff>
      <xdr:row>14</xdr:row>
      <xdr:rowOff>134922</xdr:rowOff>
    </xdr:to>
    <xdr:sp macro="" textlink="">
      <xdr:nvSpPr>
        <xdr:cNvPr id="453" name="フローチャート: 判断 452"/>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54" name="テキスト ボックス 453"/>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55" name="フローチャート: 判断 454"/>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56" name="テキスト ボックス 455"/>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57" name="フローチャート: 判断 456"/>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58" name="テキスト ボックス 457"/>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124239</xdr:colOff>
      <xdr:row>26</xdr:row>
      <xdr:rowOff>36443</xdr:rowOff>
    </xdr:from>
    <xdr:ext cx="9099176" cy="526774"/>
    <xdr:sp macro="" textlink="">
      <xdr:nvSpPr>
        <xdr:cNvPr id="464" name="テキスト ボックス 463">
          <a:extLst>
            <a:ext uri="{FF2B5EF4-FFF2-40B4-BE49-F238E27FC236}">
              <a16:creationId xmlns:a16="http://schemas.microsoft.com/office/drawing/2014/main" id="{B7833EC5-7802-49C9-93AF-5F55205E114C}"/>
            </a:ext>
          </a:extLst>
        </xdr:cNvPr>
        <xdr:cNvSpPr txBox="1"/>
      </xdr:nvSpPr>
      <xdr:spPr>
        <a:xfrm>
          <a:off x="745435" y="4558747"/>
          <a:ext cx="9099176" cy="526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22,294
21,698
206.24
17,466,497
16,746,473
698,025
8,910,607
15,827,506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退職手当の減（△</a:t>
          </a:r>
          <a:r>
            <a:rPr kumimoji="1" lang="en-US" altLang="ja-JP" sz="1000">
              <a:solidFill>
                <a:schemeClr val="dk1"/>
              </a:solidFill>
              <a:effectLst/>
              <a:latin typeface="+mn-lt"/>
              <a:ea typeface="+mn-ea"/>
              <a:cs typeface="+mn-cs"/>
            </a:rPr>
            <a:t>26,733</a:t>
          </a:r>
          <a:r>
            <a:rPr kumimoji="1" lang="ja-JP" altLang="en-US" sz="1000">
              <a:solidFill>
                <a:schemeClr val="dk1"/>
              </a:solidFill>
              <a:effectLst/>
              <a:latin typeface="+mn-lt"/>
              <a:ea typeface="+mn-ea"/>
              <a:cs typeface="+mn-cs"/>
            </a:rPr>
            <a:t>千円）などにより経常的な歳出が減少（△</a:t>
          </a:r>
          <a:r>
            <a:rPr kumimoji="1" lang="en-US" altLang="ja-JP" sz="1000">
              <a:solidFill>
                <a:schemeClr val="dk1"/>
              </a:solidFill>
              <a:effectLst/>
              <a:latin typeface="+mn-lt"/>
              <a:ea typeface="+mn-ea"/>
              <a:cs typeface="+mn-cs"/>
            </a:rPr>
            <a:t>34,172</a:t>
          </a:r>
          <a:r>
            <a:rPr kumimoji="1" lang="ja-JP" altLang="en-US" sz="1000">
              <a:solidFill>
                <a:schemeClr val="dk1"/>
              </a:solidFill>
              <a:effectLst/>
              <a:latin typeface="+mn-lt"/>
              <a:ea typeface="+mn-ea"/>
              <a:cs typeface="+mn-cs"/>
            </a:rPr>
            <a:t>千円）したことに加え、普通交付税（</a:t>
          </a:r>
          <a:r>
            <a:rPr kumimoji="1" lang="en-US" altLang="ja-JP" sz="1000">
              <a:solidFill>
                <a:schemeClr val="dk1"/>
              </a:solidFill>
              <a:effectLst/>
              <a:latin typeface="+mn-lt"/>
              <a:ea typeface="+mn-ea"/>
              <a:cs typeface="+mn-cs"/>
            </a:rPr>
            <a:t>+401,890</a:t>
          </a:r>
          <a:r>
            <a:rPr kumimoji="1" lang="ja-JP" altLang="en-US" sz="1000">
              <a:solidFill>
                <a:schemeClr val="dk1"/>
              </a:solidFill>
              <a:effectLst/>
              <a:latin typeface="+mn-lt"/>
              <a:ea typeface="+mn-ea"/>
              <a:cs typeface="+mn-cs"/>
            </a:rPr>
            <a:t>千円）や臨時財政対策債（</a:t>
          </a:r>
          <a:r>
            <a:rPr kumimoji="1" lang="en-US" altLang="ja-JP" sz="1000">
              <a:solidFill>
                <a:schemeClr val="dk1"/>
              </a:solidFill>
              <a:effectLst/>
              <a:latin typeface="+mn-lt"/>
              <a:ea typeface="+mn-ea"/>
              <a:cs typeface="+mn-cs"/>
            </a:rPr>
            <a:t>+65,461</a:t>
          </a:r>
          <a:r>
            <a:rPr kumimoji="1" lang="ja-JP" altLang="en-US" sz="1000">
              <a:solidFill>
                <a:schemeClr val="dk1"/>
              </a:solidFill>
              <a:effectLst/>
              <a:latin typeface="+mn-lt"/>
              <a:ea typeface="+mn-ea"/>
              <a:cs typeface="+mn-cs"/>
            </a:rPr>
            <a:t>千円）などにより経常一般財源が増加（</a:t>
          </a:r>
          <a:r>
            <a:rPr kumimoji="1" lang="en-US" altLang="ja-JP" sz="1000">
              <a:solidFill>
                <a:schemeClr val="dk1"/>
              </a:solidFill>
              <a:effectLst/>
              <a:latin typeface="+mn-lt"/>
              <a:ea typeface="+mn-ea"/>
              <a:cs typeface="+mn-cs"/>
            </a:rPr>
            <a:t>+598,627</a:t>
          </a:r>
          <a:r>
            <a:rPr kumimoji="1" lang="ja-JP" altLang="en-US" sz="1000">
              <a:solidFill>
                <a:schemeClr val="dk1"/>
              </a:solidFill>
              <a:effectLst/>
              <a:latin typeface="+mn-lt"/>
              <a:ea typeface="+mn-ea"/>
              <a:cs typeface="+mn-cs"/>
            </a:rPr>
            <a:t>千円）した事などにより</a:t>
          </a:r>
          <a:r>
            <a:rPr kumimoji="1" lang="en-US" altLang="ja-JP" sz="1000">
              <a:solidFill>
                <a:schemeClr val="dk1"/>
              </a:solidFill>
              <a:effectLst/>
              <a:latin typeface="+mn-lt"/>
              <a:ea typeface="+mn-ea"/>
              <a:cs typeface="+mn-cs"/>
            </a:rPr>
            <a:t>2.4</a:t>
          </a:r>
          <a:r>
            <a:rPr kumimoji="1" lang="ja-JP" altLang="en-US" sz="1000">
              <a:solidFill>
                <a:schemeClr val="dk1"/>
              </a:solidFill>
              <a:effectLst/>
              <a:latin typeface="+mn-lt"/>
              <a:ea typeface="+mn-ea"/>
              <a:cs typeface="+mn-cs"/>
            </a:rPr>
            <a:t>ポイント低下した。</a:t>
          </a:r>
          <a:r>
            <a:rPr kumimoji="1" lang="en-US" altLang="ja-JP" sz="1000">
              <a:solidFill>
                <a:schemeClr val="dk1"/>
              </a:solidFill>
              <a:effectLst/>
              <a:latin typeface="+mn-lt"/>
              <a:ea typeface="+mn-ea"/>
              <a:cs typeface="+mn-cs"/>
            </a:rPr>
            <a:t> </a:t>
          </a:r>
        </a:p>
        <a:p>
          <a:r>
            <a:rPr kumimoji="1" lang="ja-JP" altLang="en-US" sz="1000">
              <a:solidFill>
                <a:schemeClr val="dk1"/>
              </a:solidFill>
              <a:effectLst/>
              <a:latin typeface="+mn-lt"/>
              <a:ea typeface="+mn-ea"/>
              <a:cs typeface="+mn-cs"/>
            </a:rPr>
            <a:t>　しかし</a:t>
          </a:r>
          <a:r>
            <a:rPr kumimoji="1" lang="ja-JP" altLang="ja-JP" sz="1000">
              <a:solidFill>
                <a:schemeClr val="dk1"/>
              </a:solidFill>
              <a:effectLst/>
              <a:latin typeface="+mn-lt"/>
              <a:ea typeface="+mn-ea"/>
              <a:cs typeface="+mn-cs"/>
            </a:rPr>
            <a:t>消防業務やごみ処理業務を直営で実施しているため</a:t>
          </a:r>
          <a:r>
            <a:rPr kumimoji="1" lang="ja-JP" altLang="en-US" sz="1000">
              <a:solidFill>
                <a:schemeClr val="dk1"/>
              </a:solidFill>
              <a:effectLst/>
              <a:latin typeface="+mn-lt"/>
              <a:ea typeface="+mn-ea"/>
              <a:cs typeface="+mn-cs"/>
            </a:rPr>
            <a:t>依然として</a:t>
          </a:r>
          <a:r>
            <a:rPr kumimoji="1" lang="ja-JP" altLang="ja-JP" sz="1000">
              <a:solidFill>
                <a:schemeClr val="dk1"/>
              </a:solidFill>
              <a:effectLst/>
              <a:latin typeface="+mn-lt"/>
              <a:ea typeface="+mn-ea"/>
              <a:cs typeface="+mn-cs"/>
            </a:rPr>
            <a:t>類似団体と比較して高いものとなっているが、これまでの行財政改革の取組みを引き継ぎ、今後も人件費の抑制に努める。</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158750</xdr:rowOff>
    </xdr:from>
    <xdr:to>
      <xdr:col>24</xdr:col>
      <xdr:colOff>25400</xdr:colOff>
      <xdr:row>41</xdr:row>
      <xdr:rowOff>120650</xdr:rowOff>
    </xdr:to>
    <xdr:cxnSp macro="">
      <xdr:nvCxnSpPr>
        <xdr:cNvPr id="66" name="直線コネクタ 65"/>
        <xdr:cNvCxnSpPr/>
      </xdr:nvCxnSpPr>
      <xdr:spPr>
        <a:xfrm flipV="1">
          <a:off x="3987800" y="68453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139700</xdr:rowOff>
    </xdr:from>
    <xdr:to>
      <xdr:col>19</xdr:col>
      <xdr:colOff>187325</xdr:colOff>
      <xdr:row>41</xdr:row>
      <xdr:rowOff>120650</xdr:rowOff>
    </xdr:to>
    <xdr:cxnSp macro="">
      <xdr:nvCxnSpPr>
        <xdr:cNvPr id="69" name="直線コネクタ 68"/>
        <xdr:cNvCxnSpPr/>
      </xdr:nvCxnSpPr>
      <xdr:spPr>
        <a:xfrm>
          <a:off x="3098800" y="699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0</xdr:rowOff>
    </xdr:from>
    <xdr:to>
      <xdr:col>15</xdr:col>
      <xdr:colOff>98425</xdr:colOff>
      <xdr:row>40</xdr:row>
      <xdr:rowOff>139700</xdr:rowOff>
    </xdr:to>
    <xdr:cxnSp macro="">
      <xdr:nvCxnSpPr>
        <xdr:cNvPr id="72" name="直線コネクタ 71"/>
        <xdr:cNvCxnSpPr/>
      </xdr:nvCxnSpPr>
      <xdr:spPr>
        <a:xfrm>
          <a:off x="2209800" y="685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74" name="テキスト ボックス 73"/>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40</xdr:row>
      <xdr:rowOff>0</xdr:rowOff>
    </xdr:to>
    <xdr:cxnSp macro="">
      <xdr:nvCxnSpPr>
        <xdr:cNvPr id="75" name="直線コネクタ 74"/>
        <xdr:cNvCxnSpPr/>
      </xdr:nvCxnSpPr>
      <xdr:spPr>
        <a:xfrm>
          <a:off x="1320800" y="679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29227</xdr:rowOff>
    </xdr:from>
    <xdr:ext cx="762000" cy="259045"/>
    <xdr:sp macro="" textlink="">
      <xdr:nvSpPr>
        <xdr:cNvPr id="77" name="テキスト ボックス 76"/>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3827</xdr:rowOff>
    </xdr:from>
    <xdr:ext cx="762000" cy="259045"/>
    <xdr:sp macro="" textlink="">
      <xdr:nvSpPr>
        <xdr:cNvPr id="79" name="テキスト ボックス 78"/>
        <xdr:cNvSpPr txBox="1"/>
      </xdr:nvSpPr>
      <xdr:spPr>
        <a:xfrm>
          <a:off x="939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107950</xdr:rowOff>
    </xdr:from>
    <xdr:to>
      <xdr:col>24</xdr:col>
      <xdr:colOff>76200</xdr:colOff>
      <xdr:row>40</xdr:row>
      <xdr:rowOff>38100</xdr:rowOff>
    </xdr:to>
    <xdr:sp macro="" textlink="">
      <xdr:nvSpPr>
        <xdr:cNvPr id="85" name="楕円 84"/>
        <xdr:cNvSpPr/>
      </xdr:nvSpPr>
      <xdr:spPr>
        <a:xfrm>
          <a:off x="47752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80027</xdr:rowOff>
    </xdr:from>
    <xdr:ext cx="762000" cy="259045"/>
    <xdr:sp macro="" textlink="">
      <xdr:nvSpPr>
        <xdr:cNvPr id="86" name="人件費該当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69850</xdr:rowOff>
    </xdr:from>
    <xdr:to>
      <xdr:col>20</xdr:col>
      <xdr:colOff>38100</xdr:colOff>
      <xdr:row>42</xdr:row>
      <xdr:rowOff>0</xdr:rowOff>
    </xdr:to>
    <xdr:sp macro="" textlink="">
      <xdr:nvSpPr>
        <xdr:cNvPr id="87" name="楕円 86"/>
        <xdr:cNvSpPr/>
      </xdr:nvSpPr>
      <xdr:spPr>
        <a:xfrm>
          <a:off x="3937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156227</xdr:rowOff>
    </xdr:from>
    <xdr:ext cx="736600" cy="259045"/>
    <xdr:sp macro="" textlink="">
      <xdr:nvSpPr>
        <xdr:cNvPr id="88" name="テキスト ボックス 87"/>
        <xdr:cNvSpPr txBox="1"/>
      </xdr:nvSpPr>
      <xdr:spPr>
        <a:xfrm>
          <a:off x="3606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88900</xdr:rowOff>
    </xdr:from>
    <xdr:to>
      <xdr:col>15</xdr:col>
      <xdr:colOff>149225</xdr:colOff>
      <xdr:row>41</xdr:row>
      <xdr:rowOff>19050</xdr:rowOff>
    </xdr:to>
    <xdr:sp macro="" textlink="">
      <xdr:nvSpPr>
        <xdr:cNvPr id="89" name="楕円 88"/>
        <xdr:cNvSpPr/>
      </xdr:nvSpPr>
      <xdr:spPr>
        <a:xfrm>
          <a:off x="3048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3827</xdr:rowOff>
    </xdr:from>
    <xdr:ext cx="762000" cy="259045"/>
    <xdr:sp macro="" textlink="">
      <xdr:nvSpPr>
        <xdr:cNvPr id="90" name="テキスト ボックス 89"/>
        <xdr:cNvSpPr txBox="1"/>
      </xdr:nvSpPr>
      <xdr:spPr>
        <a:xfrm>
          <a:off x="2717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120650</xdr:rowOff>
    </xdr:from>
    <xdr:to>
      <xdr:col>11</xdr:col>
      <xdr:colOff>60325</xdr:colOff>
      <xdr:row>40</xdr:row>
      <xdr:rowOff>50800</xdr:rowOff>
    </xdr:to>
    <xdr:sp macro="" textlink="">
      <xdr:nvSpPr>
        <xdr:cNvPr id="91" name="楕円 90"/>
        <xdr:cNvSpPr/>
      </xdr:nvSpPr>
      <xdr:spPr>
        <a:xfrm>
          <a:off x="2159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35577</xdr:rowOff>
    </xdr:from>
    <xdr:ext cx="762000" cy="259045"/>
    <xdr:sp macro="" textlink="">
      <xdr:nvSpPr>
        <xdr:cNvPr id="92" name="テキスト ボックス 91"/>
        <xdr:cNvSpPr txBox="1"/>
      </xdr:nvSpPr>
      <xdr:spPr>
        <a:xfrm>
          <a:off x="1828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経常的な歳出</a:t>
          </a:r>
          <a:r>
            <a:rPr kumimoji="1" lang="ja-JP" altLang="en-US" sz="1100">
              <a:solidFill>
                <a:schemeClr val="dk1"/>
              </a:solidFill>
              <a:effectLst/>
              <a:latin typeface="+mn-lt"/>
              <a:ea typeface="+mn-ea"/>
              <a:cs typeface="+mn-cs"/>
            </a:rPr>
            <a:t>は増加</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+86,268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しているものの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交付税（</a:t>
          </a:r>
          <a:r>
            <a:rPr kumimoji="1" lang="en-US" altLang="ja-JP" sz="1100">
              <a:solidFill>
                <a:schemeClr val="dk1"/>
              </a:solidFill>
              <a:effectLst/>
              <a:latin typeface="+mn-lt"/>
              <a:ea typeface="+mn-ea"/>
              <a:cs typeface="+mn-cs"/>
            </a:rPr>
            <a:t>+401,890</a:t>
          </a:r>
          <a:r>
            <a:rPr kumimoji="1" lang="ja-JP" altLang="ja-JP" sz="1100">
              <a:solidFill>
                <a:schemeClr val="dk1"/>
              </a:solidFill>
              <a:effectLst/>
              <a:latin typeface="+mn-lt"/>
              <a:ea typeface="+mn-ea"/>
              <a:cs typeface="+mn-cs"/>
            </a:rPr>
            <a:t>千円）や臨時財政対策債（</a:t>
          </a:r>
          <a:r>
            <a:rPr kumimoji="1" lang="en-US" altLang="ja-JP" sz="1100">
              <a:solidFill>
                <a:schemeClr val="dk1"/>
              </a:solidFill>
              <a:effectLst/>
              <a:latin typeface="+mn-lt"/>
              <a:ea typeface="+mn-ea"/>
              <a:cs typeface="+mn-cs"/>
            </a:rPr>
            <a:t>+65,461</a:t>
          </a:r>
          <a:r>
            <a:rPr kumimoji="1" lang="ja-JP" altLang="ja-JP" sz="1100">
              <a:solidFill>
                <a:schemeClr val="dk1"/>
              </a:solidFill>
              <a:effectLst/>
              <a:latin typeface="+mn-lt"/>
              <a:ea typeface="+mn-ea"/>
              <a:cs typeface="+mn-cs"/>
            </a:rPr>
            <a:t>千円）などにより</a:t>
          </a:r>
          <a:r>
            <a:rPr kumimoji="1" lang="ja-JP" altLang="en-US" sz="1100">
              <a:solidFill>
                <a:schemeClr val="dk1"/>
              </a:solidFill>
              <a:effectLst/>
              <a:latin typeface="+mn-lt"/>
              <a:ea typeface="+mn-ea"/>
              <a:cs typeface="+mn-cs"/>
            </a:rPr>
            <a:t>経常一般財源も</a:t>
          </a:r>
          <a:r>
            <a:rPr kumimoji="1" lang="ja-JP" altLang="ja-JP" sz="1100">
              <a:solidFill>
                <a:schemeClr val="dk1"/>
              </a:solidFill>
              <a:effectLst/>
              <a:latin typeface="+mn-lt"/>
              <a:ea typeface="+mn-ea"/>
              <a:cs typeface="+mn-cs"/>
            </a:rPr>
            <a:t>増加（</a:t>
          </a:r>
          <a:r>
            <a:rPr kumimoji="1" lang="en-US" altLang="ja-JP" sz="1100">
              <a:solidFill>
                <a:schemeClr val="dk1"/>
              </a:solidFill>
              <a:effectLst/>
              <a:latin typeface="+mn-lt"/>
              <a:ea typeface="+mn-ea"/>
              <a:cs typeface="+mn-cs"/>
            </a:rPr>
            <a:t>+598,627</a:t>
          </a:r>
          <a:r>
            <a:rPr kumimoji="1" lang="ja-JP" altLang="ja-JP" sz="1100">
              <a:solidFill>
                <a:schemeClr val="dk1"/>
              </a:solidFill>
              <a:effectLst/>
              <a:latin typeface="+mn-lt"/>
              <a:ea typeface="+mn-ea"/>
              <a:cs typeface="+mn-cs"/>
            </a:rPr>
            <a:t>千円）した</a:t>
          </a:r>
          <a:r>
            <a:rPr kumimoji="1" lang="ja-JP" altLang="en-US" sz="1100">
              <a:solidFill>
                <a:schemeClr val="dk1"/>
              </a:solidFill>
              <a:effectLst/>
              <a:latin typeface="+mn-lt"/>
              <a:ea typeface="+mn-ea"/>
              <a:cs typeface="+mn-cs"/>
            </a:rPr>
            <a:t>たためほぼ横ばいの</a:t>
          </a:r>
          <a:r>
            <a:rPr kumimoji="1" lang="en-US" altLang="ja-JP" sz="1100">
              <a:solidFill>
                <a:schemeClr val="dk1"/>
              </a:solidFill>
              <a:effectLst/>
              <a:latin typeface="+mn-lt"/>
              <a:ea typeface="+mn-ea"/>
              <a:cs typeface="+mn-cs"/>
            </a:rPr>
            <a:t>12.4</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ポイント下回っ</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今後もランニングコストの削減や継続事業の見直しを図り物件費の抑制に努める。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57150</xdr:rowOff>
    </xdr:from>
    <xdr:to>
      <xdr:col>82</xdr:col>
      <xdr:colOff>107950</xdr:colOff>
      <xdr:row>15</xdr:row>
      <xdr:rowOff>82550</xdr:rowOff>
    </xdr:to>
    <xdr:cxnSp macro="">
      <xdr:nvCxnSpPr>
        <xdr:cNvPr id="127" name="直線コネクタ 126"/>
        <xdr:cNvCxnSpPr/>
      </xdr:nvCxnSpPr>
      <xdr:spPr>
        <a:xfrm>
          <a:off x="15671800" y="2628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8"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57150</xdr:rowOff>
    </xdr:from>
    <xdr:to>
      <xdr:col>78</xdr:col>
      <xdr:colOff>69850</xdr:colOff>
      <xdr:row>16</xdr:row>
      <xdr:rowOff>114300</xdr:rowOff>
    </xdr:to>
    <xdr:cxnSp macro="">
      <xdr:nvCxnSpPr>
        <xdr:cNvPr id="130" name="直線コネクタ 129"/>
        <xdr:cNvCxnSpPr/>
      </xdr:nvCxnSpPr>
      <xdr:spPr>
        <a:xfrm flipV="1">
          <a:off x="14782800" y="2628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114300</xdr:rowOff>
    </xdr:from>
    <xdr:to>
      <xdr:col>73</xdr:col>
      <xdr:colOff>180975</xdr:colOff>
      <xdr:row>17</xdr:row>
      <xdr:rowOff>57150</xdr:rowOff>
    </xdr:to>
    <xdr:cxnSp macro="">
      <xdr:nvCxnSpPr>
        <xdr:cNvPr id="133" name="直線コネクタ 132"/>
        <xdr:cNvCxnSpPr/>
      </xdr:nvCxnSpPr>
      <xdr:spPr>
        <a:xfrm flipV="1">
          <a:off x="13893800" y="285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5" name="テキスト ボックス 134"/>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57150</xdr:rowOff>
    </xdr:to>
    <xdr:cxnSp macro="">
      <xdr:nvCxnSpPr>
        <xdr:cNvPr id="136" name="直線コネクタ 135"/>
        <xdr:cNvCxnSpPr/>
      </xdr:nvCxnSpPr>
      <xdr:spPr>
        <a:xfrm>
          <a:off x="13004800" y="294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31750</xdr:rowOff>
    </xdr:from>
    <xdr:to>
      <xdr:col>82</xdr:col>
      <xdr:colOff>158750</xdr:colOff>
      <xdr:row>15</xdr:row>
      <xdr:rowOff>133350</xdr:rowOff>
    </xdr:to>
    <xdr:sp macro="" textlink="">
      <xdr:nvSpPr>
        <xdr:cNvPr id="146" name="楕円 145"/>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48277</xdr:rowOff>
    </xdr:from>
    <xdr:ext cx="762000" cy="259045"/>
    <xdr:sp macro="" textlink="">
      <xdr:nvSpPr>
        <xdr:cNvPr id="147" name="物件費該当値テキスト"/>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6350</xdr:rowOff>
    </xdr:from>
    <xdr:to>
      <xdr:col>78</xdr:col>
      <xdr:colOff>120650</xdr:colOff>
      <xdr:row>15</xdr:row>
      <xdr:rowOff>107950</xdr:rowOff>
    </xdr:to>
    <xdr:sp macro="" textlink="">
      <xdr:nvSpPr>
        <xdr:cNvPr id="148" name="楕円 147"/>
        <xdr:cNvSpPr/>
      </xdr:nvSpPr>
      <xdr:spPr>
        <a:xfrm>
          <a:off x="1562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118127</xdr:rowOff>
    </xdr:from>
    <xdr:ext cx="736600" cy="259045"/>
    <xdr:sp macro="" textlink="">
      <xdr:nvSpPr>
        <xdr:cNvPr id="149" name="テキスト ボックス 148"/>
        <xdr:cNvSpPr txBox="1"/>
      </xdr:nvSpPr>
      <xdr:spPr>
        <a:xfrm>
          <a:off x="15290800" y="23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63500</xdr:rowOff>
    </xdr:from>
    <xdr:to>
      <xdr:col>74</xdr:col>
      <xdr:colOff>31750</xdr:colOff>
      <xdr:row>16</xdr:row>
      <xdr:rowOff>165100</xdr:rowOff>
    </xdr:to>
    <xdr:sp macro="" textlink="">
      <xdr:nvSpPr>
        <xdr:cNvPr id="150" name="楕円 149"/>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51" name="テキスト ボックス 150"/>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6350</xdr:rowOff>
    </xdr:from>
    <xdr:to>
      <xdr:col>69</xdr:col>
      <xdr:colOff>142875</xdr:colOff>
      <xdr:row>17</xdr:row>
      <xdr:rowOff>107950</xdr:rowOff>
    </xdr:to>
    <xdr:sp macro="" textlink="">
      <xdr:nvSpPr>
        <xdr:cNvPr id="152" name="楕円 151"/>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92727</xdr:rowOff>
    </xdr:from>
    <xdr:ext cx="762000" cy="259045"/>
    <xdr:sp macro="" textlink="">
      <xdr:nvSpPr>
        <xdr:cNvPr id="153" name="テキスト ボックス 152"/>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4" name="楕円 153"/>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5" name="テキスト ボックス 154"/>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生活保護費の減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25,903</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により経常的な歳出が減少（△</a:t>
          </a:r>
          <a:r>
            <a:rPr kumimoji="1" lang="en-US" altLang="ja-JP" sz="1100">
              <a:solidFill>
                <a:schemeClr val="dk1"/>
              </a:solidFill>
              <a:effectLst/>
              <a:latin typeface="+mn-lt"/>
              <a:ea typeface="+mn-ea"/>
              <a:cs typeface="+mn-cs"/>
            </a:rPr>
            <a:t>67,354</a:t>
          </a:r>
          <a:r>
            <a:rPr kumimoji="1" lang="ja-JP" altLang="en-US" sz="1100">
              <a:solidFill>
                <a:schemeClr val="dk1"/>
              </a:solidFill>
              <a:effectLst/>
              <a:latin typeface="+mn-lt"/>
              <a:ea typeface="+mn-ea"/>
              <a:cs typeface="+mn-cs"/>
            </a:rPr>
            <a:t>千円）したことに加え、普通</a:t>
          </a:r>
          <a:r>
            <a:rPr kumimoji="1" lang="ja-JP" altLang="ja-JP" sz="1100">
              <a:solidFill>
                <a:schemeClr val="dk1"/>
              </a:solidFill>
              <a:effectLst/>
              <a:latin typeface="+mn-lt"/>
              <a:ea typeface="+mn-ea"/>
              <a:cs typeface="+mn-cs"/>
            </a:rPr>
            <a:t>交付税（</a:t>
          </a:r>
          <a:r>
            <a:rPr kumimoji="1" lang="en-US" altLang="ja-JP" sz="1100">
              <a:solidFill>
                <a:schemeClr val="dk1"/>
              </a:solidFill>
              <a:effectLst/>
              <a:latin typeface="+mn-lt"/>
              <a:ea typeface="+mn-ea"/>
              <a:cs typeface="+mn-cs"/>
            </a:rPr>
            <a:t>+401,890</a:t>
          </a:r>
          <a:r>
            <a:rPr kumimoji="1" lang="ja-JP" altLang="ja-JP" sz="1100">
              <a:solidFill>
                <a:schemeClr val="dk1"/>
              </a:solidFill>
              <a:effectLst/>
              <a:latin typeface="+mn-lt"/>
              <a:ea typeface="+mn-ea"/>
              <a:cs typeface="+mn-cs"/>
            </a:rPr>
            <a:t>千円）や臨時財政対策債（</a:t>
          </a:r>
          <a:r>
            <a:rPr kumimoji="1" lang="en-US" altLang="ja-JP" sz="1100">
              <a:solidFill>
                <a:schemeClr val="dk1"/>
              </a:solidFill>
              <a:effectLst/>
              <a:latin typeface="+mn-lt"/>
              <a:ea typeface="+mn-ea"/>
              <a:cs typeface="+mn-cs"/>
            </a:rPr>
            <a:t>+65,461</a:t>
          </a:r>
          <a:r>
            <a:rPr kumimoji="1" lang="ja-JP" altLang="ja-JP" sz="1100">
              <a:solidFill>
                <a:schemeClr val="dk1"/>
              </a:solidFill>
              <a:effectLst/>
              <a:latin typeface="+mn-lt"/>
              <a:ea typeface="+mn-ea"/>
              <a:cs typeface="+mn-cs"/>
            </a:rPr>
            <a:t>千円）などにより</a:t>
          </a:r>
          <a:r>
            <a:rPr kumimoji="1" lang="ja-JP" altLang="en-US" sz="1100">
              <a:solidFill>
                <a:schemeClr val="dk1"/>
              </a:solidFill>
              <a:effectLst/>
              <a:latin typeface="+mn-lt"/>
              <a:ea typeface="+mn-ea"/>
              <a:cs typeface="+mn-cs"/>
            </a:rPr>
            <a:t>経常一般財源</a:t>
          </a:r>
          <a:r>
            <a:rPr kumimoji="1" lang="ja-JP" altLang="ja-JP" sz="1100">
              <a:solidFill>
                <a:schemeClr val="dk1"/>
              </a:solidFill>
              <a:effectLst/>
              <a:latin typeface="+mn-lt"/>
              <a:ea typeface="+mn-ea"/>
              <a:cs typeface="+mn-cs"/>
            </a:rPr>
            <a:t>が増加（</a:t>
          </a:r>
          <a:r>
            <a:rPr kumimoji="1" lang="en-US" altLang="ja-JP" sz="1100">
              <a:solidFill>
                <a:schemeClr val="dk1"/>
              </a:solidFill>
              <a:effectLst/>
              <a:latin typeface="+mn-lt"/>
              <a:ea typeface="+mn-ea"/>
              <a:cs typeface="+mn-cs"/>
            </a:rPr>
            <a:t>+598,627</a:t>
          </a:r>
          <a:r>
            <a:rPr kumimoji="1" lang="ja-JP" altLang="ja-JP" sz="1100">
              <a:solidFill>
                <a:schemeClr val="dk1"/>
              </a:solidFill>
              <a:effectLst/>
              <a:latin typeface="+mn-lt"/>
              <a:ea typeface="+mn-ea"/>
              <a:cs typeface="+mn-cs"/>
            </a:rPr>
            <a:t>千円）した事などにより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ポイント低下した。</a:t>
          </a:r>
          <a:r>
            <a:rPr kumimoji="1" lang="en-US"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類似団体の平均値に近づいているが、未だ割合は高い状況である。</a:t>
          </a:r>
          <a:r>
            <a:rPr kumimoji="1" lang="ja-JP" altLang="ja-JP" sz="1100">
              <a:solidFill>
                <a:schemeClr val="dk1"/>
              </a:solidFill>
              <a:effectLst/>
              <a:latin typeface="+mn-lt"/>
              <a:ea typeface="+mn-ea"/>
              <a:cs typeface="+mn-cs"/>
            </a:rPr>
            <a:t>引き続き適正実施や自立支援に努めなければならない。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58</xdr:row>
      <xdr:rowOff>127000</xdr:rowOff>
    </xdr:to>
    <xdr:cxnSp macro="">
      <xdr:nvCxnSpPr>
        <xdr:cNvPr id="188" name="直線コネクタ 187"/>
        <xdr:cNvCxnSpPr/>
      </xdr:nvCxnSpPr>
      <xdr:spPr>
        <a:xfrm flipV="1">
          <a:off x="3987800" y="98234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31750</xdr:rowOff>
    </xdr:to>
    <xdr:cxnSp macro="">
      <xdr:nvCxnSpPr>
        <xdr:cNvPr id="191" name="直線コネクタ 190"/>
        <xdr:cNvCxnSpPr/>
      </xdr:nvCxnSpPr>
      <xdr:spPr>
        <a:xfrm flipV="1">
          <a:off x="3098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3" name="テキスト ボックス 192"/>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31750</xdr:rowOff>
    </xdr:to>
    <xdr:cxnSp macro="">
      <xdr:nvCxnSpPr>
        <xdr:cNvPr id="194" name="直線コネクタ 193"/>
        <xdr:cNvCxnSpPr/>
      </xdr:nvCxnSpPr>
      <xdr:spPr>
        <a:xfrm>
          <a:off x="2209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130827</xdr:rowOff>
    </xdr:from>
    <xdr:ext cx="762000" cy="259045"/>
    <xdr:sp macro="" textlink="">
      <xdr:nvSpPr>
        <xdr:cNvPr id="196" name="テキスト ボックス 195"/>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31750</xdr:rowOff>
    </xdr:to>
    <xdr:cxnSp macro="">
      <xdr:nvCxnSpPr>
        <xdr:cNvPr id="197" name="直線コネクタ 196"/>
        <xdr:cNvCxnSpPr/>
      </xdr:nvCxnSpPr>
      <xdr:spPr>
        <a:xfrm flipV="1">
          <a:off x="1320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199" name="テキスト ボックス 198"/>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7" name="楕円 206"/>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8"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9" name="楕円 208"/>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0" name="テキスト ボックス 209"/>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1" name="楕円 210"/>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2" name="テキスト ボックス 211"/>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4" name="テキスト ボックス 213"/>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前年度から</a:t>
          </a:r>
          <a:r>
            <a:rPr kumimoji="1" lang="en-US" altLang="ja-JP" sz="1000">
              <a:solidFill>
                <a:schemeClr val="dk1"/>
              </a:solidFill>
              <a:effectLst/>
              <a:latin typeface="+mn-lt"/>
              <a:ea typeface="+mn-ea"/>
              <a:cs typeface="+mn-cs"/>
            </a:rPr>
            <a:t>0.9</a:t>
          </a:r>
          <a:r>
            <a:rPr kumimoji="1" lang="ja-JP" altLang="ja-JP" sz="1000">
              <a:solidFill>
                <a:schemeClr val="dk1"/>
              </a:solidFill>
              <a:effectLst/>
              <a:latin typeface="+mn-lt"/>
              <a:ea typeface="+mn-ea"/>
              <a:cs typeface="+mn-cs"/>
            </a:rPr>
            <a:t>ポイント低下しており、類似団体平均と比較して割合が低くなっている。</a:t>
          </a:r>
          <a:endParaRPr lang="ja-JP" altLang="ja-JP" sz="1000">
            <a:effectLst/>
          </a:endParaRPr>
        </a:p>
        <a:p>
          <a:r>
            <a:rPr kumimoji="1" lang="ja-JP" altLang="en-US" sz="1000">
              <a:solidFill>
                <a:schemeClr val="dk1"/>
              </a:solidFill>
              <a:effectLst/>
              <a:latin typeface="+mn-lt"/>
              <a:ea typeface="+mn-ea"/>
              <a:cs typeface="+mn-cs"/>
            </a:rPr>
            <a:t>昨年、</a:t>
          </a:r>
          <a:r>
            <a:rPr kumimoji="1" lang="ja-JP" altLang="ja-JP" sz="1000">
              <a:solidFill>
                <a:schemeClr val="dk1"/>
              </a:solidFill>
              <a:effectLst/>
              <a:latin typeface="+mn-lt"/>
              <a:ea typeface="+mn-ea"/>
              <a:cs typeface="+mn-cs"/>
            </a:rPr>
            <a:t>下水道関係の企業会計適用により繰出金から補助費等などへ移項したことなど</a:t>
          </a:r>
          <a:r>
            <a:rPr kumimoji="1" lang="ja-JP" altLang="en-US" sz="1000">
              <a:solidFill>
                <a:schemeClr val="dk1"/>
              </a:solidFill>
              <a:effectLst/>
              <a:latin typeface="+mn-lt"/>
              <a:ea typeface="+mn-ea"/>
              <a:cs typeface="+mn-cs"/>
            </a:rPr>
            <a:t>により類似団体平均より下回ったが、今年も類似団体平均と比較し下回った。</a:t>
          </a:r>
          <a:endParaRPr lang="ja-JP" altLang="ja-JP" sz="1000">
            <a:effectLst/>
          </a:endParaRPr>
        </a:p>
        <a:p>
          <a:r>
            <a:rPr kumimoji="1" lang="ja-JP" altLang="ja-JP" sz="1000">
              <a:solidFill>
                <a:schemeClr val="dk1"/>
              </a:solidFill>
              <a:effectLst/>
              <a:latin typeface="+mn-lt"/>
              <a:ea typeface="+mn-ea"/>
              <a:cs typeface="+mn-cs"/>
            </a:rPr>
            <a:t>　今後は国保・介護給付費対策に加え、老朽化が進む公共施設の計画的な維持補修が課題となる。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6" name="直線コネクタ 245"/>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49" name="その他最大値テキスト"/>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0" name="直線コネクタ 249"/>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140607</xdr:rowOff>
    </xdr:from>
    <xdr:to>
      <xdr:col>82</xdr:col>
      <xdr:colOff>107950</xdr:colOff>
      <xdr:row>56</xdr:row>
      <xdr:rowOff>67128</xdr:rowOff>
    </xdr:to>
    <xdr:cxnSp macro="">
      <xdr:nvCxnSpPr>
        <xdr:cNvPr id="251" name="直線コネクタ 250"/>
        <xdr:cNvCxnSpPr/>
      </xdr:nvCxnSpPr>
      <xdr:spPr>
        <a:xfrm flipV="1">
          <a:off x="15671800" y="95703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148970</xdr:rowOff>
    </xdr:from>
    <xdr:ext cx="762000" cy="259045"/>
    <xdr:sp macro="" textlink="">
      <xdr:nvSpPr>
        <xdr:cNvPr id="252" name="その他平均値テキスト"/>
        <xdr:cNvSpPr txBox="1"/>
      </xdr:nvSpPr>
      <xdr:spPr>
        <a:xfrm>
          <a:off x="16598900" y="957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3" name="フローチャート: 判断 252"/>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59</xdr:row>
      <xdr:rowOff>107950</xdr:rowOff>
    </xdr:to>
    <xdr:cxnSp macro="">
      <xdr:nvCxnSpPr>
        <xdr:cNvPr id="254" name="直線コネクタ 253"/>
        <xdr:cNvCxnSpPr/>
      </xdr:nvCxnSpPr>
      <xdr:spPr>
        <a:xfrm flipV="1">
          <a:off x="14782800" y="9668328"/>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56" name="テキスト ボックス 255"/>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97065</xdr:rowOff>
    </xdr:from>
    <xdr:to>
      <xdr:col>73</xdr:col>
      <xdr:colOff>180975</xdr:colOff>
      <xdr:row>59</xdr:row>
      <xdr:rowOff>107950</xdr:rowOff>
    </xdr:to>
    <xdr:cxnSp macro="">
      <xdr:nvCxnSpPr>
        <xdr:cNvPr id="257" name="直線コネクタ 256"/>
        <xdr:cNvCxnSpPr/>
      </xdr:nvCxnSpPr>
      <xdr:spPr>
        <a:xfrm>
          <a:off x="13893800" y="10212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8" name="フローチャート: 判断 257"/>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9" name="テキスト ボックス 258"/>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97065</xdr:rowOff>
    </xdr:from>
    <xdr:to>
      <xdr:col>69</xdr:col>
      <xdr:colOff>92075</xdr:colOff>
      <xdr:row>59</xdr:row>
      <xdr:rowOff>129722</xdr:rowOff>
    </xdr:to>
    <xdr:cxnSp macro="">
      <xdr:nvCxnSpPr>
        <xdr:cNvPr id="260" name="直線コネクタ 259"/>
        <xdr:cNvCxnSpPr/>
      </xdr:nvCxnSpPr>
      <xdr:spPr>
        <a:xfrm flipV="1">
          <a:off x="13004800" y="10212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1" name="フローチャート: 判断 260"/>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2" name="テキスト ボックス 261"/>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70" name="楕円 269"/>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71" name="その他該当値テキスト"/>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2" name="楕円 271"/>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73" name="テキスト ボックス 272"/>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4" name="楕円 273"/>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5" name="テキスト ボックス 274"/>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46265</xdr:rowOff>
    </xdr:from>
    <xdr:to>
      <xdr:col>69</xdr:col>
      <xdr:colOff>142875</xdr:colOff>
      <xdr:row>59</xdr:row>
      <xdr:rowOff>147865</xdr:rowOff>
    </xdr:to>
    <xdr:sp macro="" textlink="">
      <xdr:nvSpPr>
        <xdr:cNvPr id="276" name="楕円 275"/>
        <xdr:cNvSpPr/>
      </xdr:nvSpPr>
      <xdr:spPr>
        <a:xfrm>
          <a:off x="13843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132642</xdr:rowOff>
    </xdr:from>
    <xdr:ext cx="762000" cy="259045"/>
    <xdr:sp macro="" textlink="">
      <xdr:nvSpPr>
        <xdr:cNvPr id="277" name="テキスト ボックス 276"/>
        <xdr:cNvSpPr txBox="1"/>
      </xdr:nvSpPr>
      <xdr:spPr>
        <a:xfrm>
          <a:off x="13512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78922</xdr:rowOff>
    </xdr:from>
    <xdr:to>
      <xdr:col>65</xdr:col>
      <xdr:colOff>53975</xdr:colOff>
      <xdr:row>60</xdr:row>
      <xdr:rowOff>9072</xdr:rowOff>
    </xdr:to>
    <xdr:sp macro="" textlink="">
      <xdr:nvSpPr>
        <xdr:cNvPr id="278" name="楕円 277"/>
        <xdr:cNvSpPr/>
      </xdr:nvSpPr>
      <xdr:spPr>
        <a:xfrm>
          <a:off x="12954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165299</xdr:rowOff>
    </xdr:from>
    <xdr:ext cx="762000" cy="259045"/>
    <xdr:sp macro="" textlink="">
      <xdr:nvSpPr>
        <xdr:cNvPr id="279" name="テキスト ボックス 278"/>
        <xdr:cNvSpPr txBox="1"/>
      </xdr:nvSpPr>
      <xdr:spPr>
        <a:xfrm>
          <a:off x="12623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950">
              <a:solidFill>
                <a:schemeClr val="dk1"/>
              </a:solidFill>
              <a:effectLst/>
              <a:latin typeface="+mn-lt"/>
              <a:ea typeface="+mn-ea"/>
              <a:cs typeface="+mn-cs"/>
            </a:rPr>
            <a:t>下水道事業の維持補修費減等により公営企業会計への補助金が減（△</a:t>
          </a:r>
          <a:r>
            <a:rPr kumimoji="1" lang="en-US" altLang="ja-JP" sz="950">
              <a:solidFill>
                <a:schemeClr val="dk1"/>
              </a:solidFill>
              <a:effectLst/>
              <a:latin typeface="+mn-lt"/>
              <a:ea typeface="+mn-ea"/>
              <a:cs typeface="+mn-cs"/>
            </a:rPr>
            <a:t>49,402</a:t>
          </a:r>
          <a:r>
            <a:rPr kumimoji="1" lang="ja-JP" altLang="en-US" sz="950">
              <a:solidFill>
                <a:schemeClr val="dk1"/>
              </a:solidFill>
              <a:effectLst/>
              <a:latin typeface="+mn-lt"/>
              <a:ea typeface="+mn-ea"/>
              <a:cs typeface="+mn-cs"/>
            </a:rPr>
            <a:t>千円）となった事など</a:t>
          </a:r>
          <a:r>
            <a:rPr kumimoji="1" lang="ja-JP" altLang="ja-JP" sz="950">
              <a:solidFill>
                <a:schemeClr val="dk1"/>
              </a:solidFill>
              <a:effectLst/>
              <a:latin typeface="+mn-lt"/>
              <a:ea typeface="+mn-ea"/>
              <a:cs typeface="+mn-cs"/>
            </a:rPr>
            <a:t>により</a:t>
          </a:r>
          <a:r>
            <a:rPr kumimoji="1" lang="ja-JP" altLang="en-US" sz="950">
              <a:solidFill>
                <a:schemeClr val="dk1"/>
              </a:solidFill>
              <a:effectLst/>
              <a:latin typeface="+mn-lt"/>
              <a:ea typeface="+mn-ea"/>
              <a:cs typeface="+mn-cs"/>
            </a:rPr>
            <a:t>経常的な歳出が減少（△</a:t>
          </a:r>
          <a:r>
            <a:rPr kumimoji="1" lang="en-US" altLang="ja-JP" sz="950">
              <a:solidFill>
                <a:schemeClr val="dk1"/>
              </a:solidFill>
              <a:effectLst/>
              <a:latin typeface="+mn-lt"/>
              <a:ea typeface="+mn-ea"/>
              <a:cs typeface="+mn-cs"/>
            </a:rPr>
            <a:t>68,152</a:t>
          </a:r>
          <a:r>
            <a:rPr kumimoji="1" lang="ja-JP" altLang="en-US" sz="950">
              <a:solidFill>
                <a:schemeClr val="dk1"/>
              </a:solidFill>
              <a:effectLst/>
              <a:latin typeface="+mn-lt"/>
              <a:ea typeface="+mn-ea"/>
              <a:cs typeface="+mn-cs"/>
            </a:rPr>
            <a:t>千円）したことに加え</a:t>
          </a:r>
          <a:r>
            <a:rPr kumimoji="1" lang="ja-JP"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普通</a:t>
          </a:r>
          <a:r>
            <a:rPr kumimoji="1" lang="ja-JP" altLang="ja-JP" sz="950">
              <a:solidFill>
                <a:schemeClr val="dk1"/>
              </a:solidFill>
              <a:effectLst/>
              <a:latin typeface="+mn-lt"/>
              <a:ea typeface="+mn-ea"/>
              <a:cs typeface="+mn-cs"/>
            </a:rPr>
            <a:t>交付税（</a:t>
          </a:r>
          <a:r>
            <a:rPr kumimoji="1" lang="en-US" altLang="ja-JP" sz="950">
              <a:solidFill>
                <a:schemeClr val="dk1"/>
              </a:solidFill>
              <a:effectLst/>
              <a:latin typeface="+mn-lt"/>
              <a:ea typeface="+mn-ea"/>
              <a:cs typeface="+mn-cs"/>
            </a:rPr>
            <a:t>+401,890</a:t>
          </a:r>
          <a:r>
            <a:rPr kumimoji="1" lang="ja-JP" altLang="ja-JP" sz="950">
              <a:solidFill>
                <a:schemeClr val="dk1"/>
              </a:solidFill>
              <a:effectLst/>
              <a:latin typeface="+mn-lt"/>
              <a:ea typeface="+mn-ea"/>
              <a:cs typeface="+mn-cs"/>
            </a:rPr>
            <a:t>千円）や臨時財政対策債（</a:t>
          </a:r>
          <a:r>
            <a:rPr kumimoji="1" lang="en-US" altLang="ja-JP" sz="950">
              <a:solidFill>
                <a:schemeClr val="dk1"/>
              </a:solidFill>
              <a:effectLst/>
              <a:latin typeface="+mn-lt"/>
              <a:ea typeface="+mn-ea"/>
              <a:cs typeface="+mn-cs"/>
            </a:rPr>
            <a:t>+65,461</a:t>
          </a:r>
          <a:r>
            <a:rPr kumimoji="1" lang="ja-JP" altLang="ja-JP" sz="950">
              <a:solidFill>
                <a:schemeClr val="dk1"/>
              </a:solidFill>
              <a:effectLst/>
              <a:latin typeface="+mn-lt"/>
              <a:ea typeface="+mn-ea"/>
              <a:cs typeface="+mn-cs"/>
            </a:rPr>
            <a:t>千円）などにより</a:t>
          </a:r>
          <a:r>
            <a:rPr kumimoji="1" lang="ja-JP" altLang="en-US" sz="950">
              <a:solidFill>
                <a:schemeClr val="dk1"/>
              </a:solidFill>
              <a:effectLst/>
              <a:latin typeface="+mn-lt"/>
              <a:ea typeface="+mn-ea"/>
              <a:cs typeface="+mn-cs"/>
            </a:rPr>
            <a:t>経常一般財源も</a:t>
          </a:r>
          <a:r>
            <a:rPr kumimoji="1" lang="ja-JP" altLang="ja-JP" sz="950">
              <a:solidFill>
                <a:schemeClr val="dk1"/>
              </a:solidFill>
              <a:effectLst/>
              <a:latin typeface="+mn-lt"/>
              <a:ea typeface="+mn-ea"/>
              <a:cs typeface="+mn-cs"/>
            </a:rPr>
            <a:t>増加（</a:t>
          </a:r>
          <a:r>
            <a:rPr kumimoji="1" lang="en-US" altLang="ja-JP" sz="950">
              <a:solidFill>
                <a:schemeClr val="dk1"/>
              </a:solidFill>
              <a:effectLst/>
              <a:latin typeface="+mn-lt"/>
              <a:ea typeface="+mn-ea"/>
              <a:cs typeface="+mn-cs"/>
            </a:rPr>
            <a:t>+598,627</a:t>
          </a:r>
          <a:r>
            <a:rPr kumimoji="1" lang="ja-JP" altLang="ja-JP" sz="950">
              <a:solidFill>
                <a:schemeClr val="dk1"/>
              </a:solidFill>
              <a:effectLst/>
              <a:latin typeface="+mn-lt"/>
              <a:ea typeface="+mn-ea"/>
              <a:cs typeface="+mn-cs"/>
            </a:rPr>
            <a:t>千円）し</a:t>
          </a:r>
          <a:r>
            <a:rPr kumimoji="1" lang="ja-JP" altLang="en-US" sz="950">
              <a:solidFill>
                <a:schemeClr val="dk1"/>
              </a:solidFill>
              <a:effectLst/>
              <a:latin typeface="+mn-lt"/>
              <a:ea typeface="+mn-ea"/>
              <a:cs typeface="+mn-cs"/>
            </a:rPr>
            <a:t>たことにより、</a:t>
          </a:r>
          <a:r>
            <a:rPr kumimoji="1" lang="ja-JP" altLang="ja-JP" sz="950">
              <a:solidFill>
                <a:schemeClr val="dk1"/>
              </a:solidFill>
              <a:effectLst/>
              <a:latin typeface="+mn-lt"/>
              <a:ea typeface="+mn-ea"/>
              <a:cs typeface="+mn-cs"/>
            </a:rPr>
            <a:t>前年度から</a:t>
          </a:r>
          <a:r>
            <a:rPr kumimoji="1" lang="en-US" altLang="ja-JP" sz="950">
              <a:solidFill>
                <a:schemeClr val="dk1"/>
              </a:solidFill>
              <a:effectLst/>
              <a:latin typeface="+mn-lt"/>
              <a:ea typeface="+mn-ea"/>
              <a:cs typeface="+mn-cs"/>
            </a:rPr>
            <a:t>1.2</a:t>
          </a:r>
          <a:r>
            <a:rPr kumimoji="1" lang="ja-JP" altLang="ja-JP" sz="950">
              <a:solidFill>
                <a:schemeClr val="dk1"/>
              </a:solidFill>
              <a:effectLst/>
              <a:latin typeface="+mn-lt"/>
              <a:ea typeface="+mn-ea"/>
              <a:cs typeface="+mn-cs"/>
            </a:rPr>
            <a:t>ポイント</a:t>
          </a:r>
          <a:r>
            <a:rPr kumimoji="1" lang="ja-JP" altLang="en-US" sz="950">
              <a:solidFill>
                <a:schemeClr val="dk1"/>
              </a:solidFill>
              <a:effectLst/>
              <a:latin typeface="+mn-lt"/>
              <a:ea typeface="+mn-ea"/>
              <a:cs typeface="+mn-cs"/>
            </a:rPr>
            <a:t>減少</a:t>
          </a:r>
          <a:r>
            <a:rPr kumimoji="1" lang="ja-JP" altLang="ja-JP" sz="950">
              <a:solidFill>
                <a:schemeClr val="dk1"/>
              </a:solidFill>
              <a:effectLst/>
              <a:latin typeface="+mn-lt"/>
              <a:ea typeface="+mn-ea"/>
              <a:cs typeface="+mn-cs"/>
            </a:rPr>
            <a:t>した</a:t>
          </a:r>
          <a:r>
            <a:rPr kumimoji="1" lang="ja-JP" altLang="en-US" sz="950">
              <a:solidFill>
                <a:schemeClr val="dk1"/>
              </a:solidFill>
              <a:effectLst/>
              <a:latin typeface="+mn-lt"/>
              <a:ea typeface="+mn-ea"/>
              <a:cs typeface="+mn-cs"/>
            </a:rPr>
            <a:t>。</a:t>
          </a:r>
          <a:endParaRPr kumimoji="1" lang="en-US" altLang="ja-JP" sz="950">
            <a:solidFill>
              <a:schemeClr val="dk1"/>
            </a:solidFill>
            <a:effectLst/>
            <a:latin typeface="+mn-lt"/>
            <a:ea typeface="+mn-ea"/>
            <a:cs typeface="+mn-cs"/>
          </a:endParaRPr>
        </a:p>
        <a:p>
          <a:r>
            <a:rPr kumimoji="1" lang="ja-JP" altLang="en-US" sz="950">
              <a:solidFill>
                <a:schemeClr val="dk1"/>
              </a:solidFill>
              <a:effectLst/>
              <a:latin typeface="+mn-lt"/>
              <a:ea typeface="+mn-ea"/>
              <a:cs typeface="+mn-cs"/>
            </a:rPr>
            <a:t>　</a:t>
          </a:r>
          <a:r>
            <a:rPr kumimoji="1" lang="ja-JP" altLang="ja-JP" sz="950">
              <a:solidFill>
                <a:schemeClr val="dk1"/>
              </a:solidFill>
              <a:effectLst/>
              <a:latin typeface="+mn-lt"/>
              <a:ea typeface="+mn-ea"/>
              <a:cs typeface="+mn-cs"/>
            </a:rPr>
            <a:t>消防業務やごみ処理業務を直営で実施しているため類似団体平均と比較してかなり低いものとなって</a:t>
          </a:r>
          <a:r>
            <a:rPr kumimoji="1" lang="ja-JP" altLang="en-US" sz="950">
              <a:solidFill>
                <a:schemeClr val="dk1"/>
              </a:solidFill>
              <a:effectLst/>
              <a:latin typeface="+mn-lt"/>
              <a:ea typeface="+mn-ea"/>
              <a:cs typeface="+mn-cs"/>
            </a:rPr>
            <a:t>おり、</a:t>
          </a:r>
          <a:r>
            <a:rPr kumimoji="1" lang="ja-JP" altLang="ja-JP" sz="950">
              <a:solidFill>
                <a:schemeClr val="dk1"/>
              </a:solidFill>
              <a:effectLst/>
              <a:latin typeface="+mn-lt"/>
              <a:ea typeface="+mn-ea"/>
              <a:cs typeface="+mn-cs"/>
            </a:rPr>
            <a:t>これまでの行財政改革による経費の見直しと削減の効果も出ている</a:t>
          </a:r>
          <a:r>
            <a:rPr kumimoji="1" lang="ja-JP" altLang="en-US" sz="950">
              <a:solidFill>
                <a:schemeClr val="dk1"/>
              </a:solidFill>
              <a:effectLst/>
              <a:latin typeface="+mn-lt"/>
              <a:ea typeface="+mn-ea"/>
              <a:cs typeface="+mn-cs"/>
            </a:rPr>
            <a:t>と考えられ</a:t>
          </a:r>
          <a:r>
            <a:rPr kumimoji="1" lang="ja-JP" altLang="ja-JP" sz="950">
              <a:solidFill>
                <a:schemeClr val="dk1"/>
              </a:solidFill>
              <a:effectLst/>
              <a:latin typeface="+mn-lt"/>
              <a:ea typeface="+mn-ea"/>
              <a:cs typeface="+mn-cs"/>
            </a:rPr>
            <a:t>、今後も引き続き歳出の見直しを進め、経費の抑制に努める。</a:t>
          </a:r>
          <a:endParaRPr lang="ja-JP" altLang="ja-JP" sz="95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46990</xdr:rowOff>
    </xdr:from>
    <xdr:to>
      <xdr:col>82</xdr:col>
      <xdr:colOff>107950</xdr:colOff>
      <xdr:row>41</xdr:row>
      <xdr:rowOff>168910</xdr:rowOff>
    </xdr:to>
    <xdr:cxnSp macro="">
      <xdr:nvCxnSpPr>
        <xdr:cNvPr id="306" name="直線コネクタ 305"/>
        <xdr:cNvCxnSpPr/>
      </xdr:nvCxnSpPr>
      <xdr:spPr>
        <a:xfrm flipV="1">
          <a:off x="16510000" y="60477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140987</xdr:rowOff>
    </xdr:from>
    <xdr:ext cx="762000" cy="259045"/>
    <xdr:sp macro="" textlink="">
      <xdr:nvSpPr>
        <xdr:cNvPr id="307" name="補助費等最小値テキスト"/>
        <xdr:cNvSpPr txBox="1"/>
      </xdr:nvSpPr>
      <xdr:spPr>
        <a:xfrm>
          <a:off x="16598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168910</xdr:rowOff>
    </xdr:from>
    <xdr:to>
      <xdr:col>82</xdr:col>
      <xdr:colOff>196850</xdr:colOff>
      <xdr:row>41</xdr:row>
      <xdr:rowOff>168910</xdr:rowOff>
    </xdr:to>
    <xdr:cxnSp macro="">
      <xdr:nvCxnSpPr>
        <xdr:cNvPr id="308" name="直線コネクタ 307"/>
        <xdr:cNvCxnSpPr/>
      </xdr:nvCxnSpPr>
      <xdr:spPr>
        <a:xfrm>
          <a:off x="16421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133367</xdr:rowOff>
    </xdr:from>
    <xdr:ext cx="762000" cy="259045"/>
    <xdr:sp macro="" textlink="">
      <xdr:nvSpPr>
        <xdr:cNvPr id="309" name="補助費等最大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46990</xdr:rowOff>
    </xdr:from>
    <xdr:to>
      <xdr:col>82</xdr:col>
      <xdr:colOff>196850</xdr:colOff>
      <xdr:row>35</xdr:row>
      <xdr:rowOff>46990</xdr:rowOff>
    </xdr:to>
    <xdr:cxnSp macro="">
      <xdr:nvCxnSpPr>
        <xdr:cNvPr id="310" name="直線コネクタ 309"/>
        <xdr:cNvCxnSpPr/>
      </xdr:nvCxnSpPr>
      <xdr:spPr>
        <a:xfrm>
          <a:off x="16421100" y="604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36</xdr:row>
      <xdr:rowOff>35560</xdr:rowOff>
    </xdr:to>
    <xdr:cxnSp macro="">
      <xdr:nvCxnSpPr>
        <xdr:cNvPr id="311" name="直線コネクタ 310"/>
        <xdr:cNvCxnSpPr/>
      </xdr:nvCxnSpPr>
      <xdr:spPr>
        <a:xfrm flipV="1">
          <a:off x="15671800" y="6116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78757</xdr:rowOff>
    </xdr:from>
    <xdr:ext cx="762000" cy="259045"/>
    <xdr:sp macro="" textlink="">
      <xdr:nvSpPr>
        <xdr:cNvPr id="312" name="補助費等平均値テキスト"/>
        <xdr:cNvSpPr txBox="1"/>
      </xdr:nvSpPr>
      <xdr:spPr>
        <a:xfrm>
          <a:off x="16598900" y="659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106680</xdr:rowOff>
    </xdr:from>
    <xdr:to>
      <xdr:col>82</xdr:col>
      <xdr:colOff>158750</xdr:colOff>
      <xdr:row>39</xdr:row>
      <xdr:rowOff>36830</xdr:rowOff>
    </xdr:to>
    <xdr:sp macro="" textlink="">
      <xdr:nvSpPr>
        <xdr:cNvPr id="313" name="フローチャート: 判断 312"/>
        <xdr:cNvSpPr/>
      </xdr:nvSpPr>
      <xdr:spPr>
        <a:xfrm>
          <a:off x="164592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36</xdr:row>
      <xdr:rowOff>35560</xdr:rowOff>
    </xdr:to>
    <xdr:cxnSp macro="">
      <xdr:nvCxnSpPr>
        <xdr:cNvPr id="314" name="直線コネクタ 313"/>
        <xdr:cNvCxnSpPr/>
      </xdr:nvCxnSpPr>
      <xdr:spPr>
        <a:xfrm>
          <a:off x="14782800" y="59182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152400</xdr:rowOff>
    </xdr:from>
    <xdr:to>
      <xdr:col>78</xdr:col>
      <xdr:colOff>120650</xdr:colOff>
      <xdr:row>39</xdr:row>
      <xdr:rowOff>82550</xdr:rowOff>
    </xdr:to>
    <xdr:sp macro="" textlink="">
      <xdr:nvSpPr>
        <xdr:cNvPr id="315" name="フローチャート: 判断 314"/>
        <xdr:cNvSpPr/>
      </xdr:nvSpPr>
      <xdr:spPr>
        <a:xfrm>
          <a:off x="15621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67327</xdr:rowOff>
    </xdr:from>
    <xdr:ext cx="736600" cy="259045"/>
    <xdr:sp macro="" textlink="">
      <xdr:nvSpPr>
        <xdr:cNvPr id="316" name="テキスト ボックス 315"/>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88900</xdr:rowOff>
    </xdr:to>
    <xdr:cxnSp macro="">
      <xdr:nvCxnSpPr>
        <xdr:cNvPr id="317" name="直線コネクタ 316"/>
        <xdr:cNvCxnSpPr/>
      </xdr:nvCxnSpPr>
      <xdr:spPr>
        <a:xfrm>
          <a:off x="13893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53340</xdr:rowOff>
    </xdr:from>
    <xdr:to>
      <xdr:col>74</xdr:col>
      <xdr:colOff>31750</xdr:colOff>
      <xdr:row>38</xdr:row>
      <xdr:rowOff>154940</xdr:rowOff>
    </xdr:to>
    <xdr:sp macro="" textlink="">
      <xdr:nvSpPr>
        <xdr:cNvPr id="318" name="フローチャート: 判断 317"/>
        <xdr:cNvSpPr/>
      </xdr:nvSpPr>
      <xdr:spPr>
        <a:xfrm>
          <a:off x="147320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19" name="テキスト ボックス 318"/>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66040</xdr:rowOff>
    </xdr:from>
    <xdr:to>
      <xdr:col>69</xdr:col>
      <xdr:colOff>92075</xdr:colOff>
      <xdr:row>34</xdr:row>
      <xdr:rowOff>81280</xdr:rowOff>
    </xdr:to>
    <xdr:cxnSp macro="">
      <xdr:nvCxnSpPr>
        <xdr:cNvPr id="320" name="直線コネクタ 319"/>
        <xdr:cNvCxnSpPr/>
      </xdr:nvCxnSpPr>
      <xdr:spPr>
        <a:xfrm>
          <a:off x="13004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60960</xdr:rowOff>
    </xdr:from>
    <xdr:to>
      <xdr:col>69</xdr:col>
      <xdr:colOff>142875</xdr:colOff>
      <xdr:row>38</xdr:row>
      <xdr:rowOff>162560</xdr:rowOff>
    </xdr:to>
    <xdr:sp macro="" textlink="">
      <xdr:nvSpPr>
        <xdr:cNvPr id="321" name="フローチャート: 判断 320"/>
        <xdr:cNvSpPr/>
      </xdr:nvSpPr>
      <xdr:spPr>
        <a:xfrm>
          <a:off x="138430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147337</xdr:rowOff>
    </xdr:from>
    <xdr:ext cx="762000" cy="259045"/>
    <xdr:sp macro="" textlink="">
      <xdr:nvSpPr>
        <xdr:cNvPr id="322" name="テキスト ボックス 321"/>
        <xdr:cNvSpPr txBox="1"/>
      </xdr:nvSpPr>
      <xdr:spPr>
        <a:xfrm>
          <a:off x="13512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xdr:rowOff>
    </xdr:from>
    <xdr:to>
      <xdr:col>65</xdr:col>
      <xdr:colOff>53975</xdr:colOff>
      <xdr:row>38</xdr:row>
      <xdr:rowOff>116840</xdr:rowOff>
    </xdr:to>
    <xdr:sp macro="" textlink="">
      <xdr:nvSpPr>
        <xdr:cNvPr id="323" name="フローチャート: 判断 322"/>
        <xdr:cNvSpPr/>
      </xdr:nvSpPr>
      <xdr:spPr>
        <a:xfrm>
          <a:off x="12954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101617</xdr:rowOff>
    </xdr:from>
    <xdr:ext cx="762000" cy="259045"/>
    <xdr:sp macro="" textlink="">
      <xdr:nvSpPr>
        <xdr:cNvPr id="324" name="テキスト ボックス 323"/>
        <xdr:cNvSpPr txBox="1"/>
      </xdr:nvSpPr>
      <xdr:spPr>
        <a:xfrm>
          <a:off x="12623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0" name="楕円 329"/>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144797</xdr:rowOff>
    </xdr:from>
    <xdr:ext cx="762000" cy="259045"/>
    <xdr:sp macro="" textlink="">
      <xdr:nvSpPr>
        <xdr:cNvPr id="331" name="補助費等該当値テキスト"/>
        <xdr:cNvSpPr txBox="1"/>
      </xdr:nvSpPr>
      <xdr:spPr>
        <a:xfrm>
          <a:off x="16598900" y="597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2" name="楕円 331"/>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3" name="テキスト ボックス 332"/>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4" name="楕円 333"/>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5" name="テキスト ボックス 334"/>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6" name="楕円 335"/>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7" name="テキスト ボックス 336"/>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38" name="楕円 337"/>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39" name="テキスト ボックス 338"/>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経常的な歳出については、ほぼ前年通りであるが、普通</a:t>
          </a:r>
          <a:r>
            <a:rPr kumimoji="1" lang="ja-JP" altLang="ja-JP" sz="1100">
              <a:solidFill>
                <a:schemeClr val="dk1"/>
              </a:solidFill>
              <a:effectLst/>
              <a:latin typeface="+mn-lt"/>
              <a:ea typeface="+mn-ea"/>
              <a:cs typeface="+mn-cs"/>
            </a:rPr>
            <a:t>交付税（</a:t>
          </a:r>
          <a:r>
            <a:rPr kumimoji="1" lang="en-US" altLang="ja-JP" sz="1100">
              <a:solidFill>
                <a:schemeClr val="dk1"/>
              </a:solidFill>
              <a:effectLst/>
              <a:latin typeface="+mn-lt"/>
              <a:ea typeface="+mn-ea"/>
              <a:cs typeface="+mn-cs"/>
            </a:rPr>
            <a:t>+401,890</a:t>
          </a:r>
          <a:r>
            <a:rPr kumimoji="1" lang="ja-JP" altLang="ja-JP" sz="1100">
              <a:solidFill>
                <a:schemeClr val="dk1"/>
              </a:solidFill>
              <a:effectLst/>
              <a:latin typeface="+mn-lt"/>
              <a:ea typeface="+mn-ea"/>
              <a:cs typeface="+mn-cs"/>
            </a:rPr>
            <a:t>千円）や臨時財政対策債（</a:t>
          </a:r>
          <a:r>
            <a:rPr kumimoji="1" lang="en-US" altLang="ja-JP" sz="1100">
              <a:solidFill>
                <a:schemeClr val="dk1"/>
              </a:solidFill>
              <a:effectLst/>
              <a:latin typeface="+mn-lt"/>
              <a:ea typeface="+mn-ea"/>
              <a:cs typeface="+mn-cs"/>
            </a:rPr>
            <a:t>+65,461</a:t>
          </a:r>
          <a:r>
            <a:rPr kumimoji="1" lang="ja-JP" altLang="ja-JP" sz="1100">
              <a:solidFill>
                <a:schemeClr val="dk1"/>
              </a:solidFill>
              <a:effectLst/>
              <a:latin typeface="+mn-lt"/>
              <a:ea typeface="+mn-ea"/>
              <a:cs typeface="+mn-cs"/>
            </a:rPr>
            <a:t>千円）などにより</a:t>
          </a:r>
          <a:r>
            <a:rPr kumimoji="1" lang="ja-JP" altLang="en-US" sz="1100">
              <a:solidFill>
                <a:schemeClr val="dk1"/>
              </a:solidFill>
              <a:effectLst/>
              <a:latin typeface="+mn-lt"/>
              <a:ea typeface="+mn-ea"/>
              <a:cs typeface="+mn-cs"/>
            </a:rPr>
            <a:t>経常一般財源</a:t>
          </a:r>
          <a:r>
            <a:rPr kumimoji="1" lang="ja-JP" altLang="ja-JP" sz="1100">
              <a:solidFill>
                <a:schemeClr val="dk1"/>
              </a:solidFill>
              <a:effectLst/>
              <a:latin typeface="+mn-lt"/>
              <a:ea typeface="+mn-ea"/>
              <a:cs typeface="+mn-cs"/>
            </a:rPr>
            <a:t>が増加（</a:t>
          </a:r>
          <a:r>
            <a:rPr kumimoji="1" lang="en-US" altLang="ja-JP" sz="1100">
              <a:solidFill>
                <a:schemeClr val="dk1"/>
              </a:solidFill>
              <a:effectLst/>
              <a:latin typeface="+mn-lt"/>
              <a:ea typeface="+mn-ea"/>
              <a:cs typeface="+mn-cs"/>
            </a:rPr>
            <a:t>+598,627</a:t>
          </a:r>
          <a:r>
            <a:rPr kumimoji="1" lang="ja-JP" altLang="ja-JP" sz="1100">
              <a:solidFill>
                <a:schemeClr val="dk1"/>
              </a:solidFill>
              <a:effectLst/>
              <a:latin typeface="+mn-lt"/>
              <a:ea typeface="+mn-ea"/>
              <a:cs typeface="+mn-cs"/>
            </a:rPr>
            <a:t>千円）した事などにより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ポイント低下した。</a:t>
          </a:r>
          <a:r>
            <a:rPr kumimoji="1" lang="en-US" altLang="ja-JP" sz="1100">
              <a:solidFill>
                <a:schemeClr val="dk1"/>
              </a:solidFill>
              <a:effectLst/>
              <a:latin typeface="+mn-lt"/>
              <a:ea typeface="+mn-ea"/>
              <a:cs typeface="+mn-cs"/>
            </a:rPr>
            <a:t> </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5" name="直線コネクタ 364"/>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6"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7" name="直線コネクタ 366"/>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8" name="公債費最大値テキスト"/>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69" name="直線コネクタ 368"/>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145287</xdr:rowOff>
    </xdr:to>
    <xdr:cxnSp macro="">
      <xdr:nvCxnSpPr>
        <xdr:cNvPr id="370" name="直線コネクタ 369"/>
        <xdr:cNvCxnSpPr/>
      </xdr:nvCxnSpPr>
      <xdr:spPr>
        <a:xfrm flipV="1">
          <a:off x="3987800" y="13390372"/>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80</xdr:row>
      <xdr:rowOff>67563</xdr:rowOff>
    </xdr:to>
    <xdr:cxnSp macro="">
      <xdr:nvCxnSpPr>
        <xdr:cNvPr id="373" name="直線コネクタ 372"/>
        <xdr:cNvCxnSpPr/>
      </xdr:nvCxnSpPr>
      <xdr:spPr>
        <a:xfrm flipV="1">
          <a:off x="3098800" y="13518387"/>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4" name="フローチャート: 判断 373"/>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5" name="テキスト ボックス 374"/>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67563</xdr:rowOff>
    </xdr:from>
    <xdr:to>
      <xdr:col>15</xdr:col>
      <xdr:colOff>98425</xdr:colOff>
      <xdr:row>80</xdr:row>
      <xdr:rowOff>85852</xdr:rowOff>
    </xdr:to>
    <xdr:cxnSp macro="">
      <xdr:nvCxnSpPr>
        <xdr:cNvPr id="376" name="直線コネクタ 375"/>
        <xdr:cNvCxnSpPr/>
      </xdr:nvCxnSpPr>
      <xdr:spPr>
        <a:xfrm flipV="1">
          <a:off x="2209800" y="137835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7" name="フローチャート: 判断 376"/>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78249</xdr:rowOff>
    </xdr:from>
    <xdr:ext cx="762000" cy="259045"/>
    <xdr:sp macro="" textlink="">
      <xdr:nvSpPr>
        <xdr:cNvPr id="378" name="テキスト ボックス 377"/>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85852</xdr:rowOff>
    </xdr:from>
    <xdr:to>
      <xdr:col>11</xdr:col>
      <xdr:colOff>9525</xdr:colOff>
      <xdr:row>80</xdr:row>
      <xdr:rowOff>85852</xdr:rowOff>
    </xdr:to>
    <xdr:cxnSp macro="">
      <xdr:nvCxnSpPr>
        <xdr:cNvPr id="379" name="直線コネクタ 378"/>
        <xdr:cNvCxnSpPr/>
      </xdr:nvCxnSpPr>
      <xdr:spPr>
        <a:xfrm>
          <a:off x="1320800" y="13801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80" name="フローチャート: 判断 379"/>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81" name="テキスト ボックス 380"/>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2" name="フローチャート: 判断 381"/>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3" name="テキスト ボックス 382"/>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9" name="楕円 388"/>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90"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91" name="楕円 390"/>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92" name="テキスト ボックス 391"/>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16763</xdr:rowOff>
    </xdr:from>
    <xdr:to>
      <xdr:col>15</xdr:col>
      <xdr:colOff>149225</xdr:colOff>
      <xdr:row>80</xdr:row>
      <xdr:rowOff>118363</xdr:rowOff>
    </xdr:to>
    <xdr:sp macro="" textlink="">
      <xdr:nvSpPr>
        <xdr:cNvPr id="393" name="楕円 392"/>
        <xdr:cNvSpPr/>
      </xdr:nvSpPr>
      <xdr:spPr>
        <a:xfrm>
          <a:off x="3048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103140</xdr:rowOff>
    </xdr:from>
    <xdr:ext cx="762000" cy="259045"/>
    <xdr:sp macro="" textlink="">
      <xdr:nvSpPr>
        <xdr:cNvPr id="394" name="テキスト ボックス 393"/>
        <xdr:cNvSpPr txBox="1"/>
      </xdr:nvSpPr>
      <xdr:spPr>
        <a:xfrm>
          <a:off x="2717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35052</xdr:rowOff>
    </xdr:from>
    <xdr:to>
      <xdr:col>11</xdr:col>
      <xdr:colOff>60325</xdr:colOff>
      <xdr:row>80</xdr:row>
      <xdr:rowOff>136652</xdr:rowOff>
    </xdr:to>
    <xdr:sp macro="" textlink="">
      <xdr:nvSpPr>
        <xdr:cNvPr id="395" name="楕円 394"/>
        <xdr:cNvSpPr/>
      </xdr:nvSpPr>
      <xdr:spPr>
        <a:xfrm>
          <a:off x="2159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121429</xdr:rowOff>
    </xdr:from>
    <xdr:ext cx="762000" cy="259045"/>
    <xdr:sp macro="" textlink="">
      <xdr:nvSpPr>
        <xdr:cNvPr id="396" name="テキスト ボックス 395"/>
        <xdr:cNvSpPr txBox="1"/>
      </xdr:nvSpPr>
      <xdr:spPr>
        <a:xfrm>
          <a:off x="1828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35052</xdr:rowOff>
    </xdr:from>
    <xdr:to>
      <xdr:col>6</xdr:col>
      <xdr:colOff>171450</xdr:colOff>
      <xdr:row>80</xdr:row>
      <xdr:rowOff>136652</xdr:rowOff>
    </xdr:to>
    <xdr:sp macro="" textlink="">
      <xdr:nvSpPr>
        <xdr:cNvPr id="397" name="楕円 396"/>
        <xdr:cNvSpPr/>
      </xdr:nvSpPr>
      <xdr:spPr>
        <a:xfrm>
          <a:off x="1270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121429</xdr:rowOff>
    </xdr:from>
    <xdr:ext cx="762000" cy="259045"/>
    <xdr:sp macro="" textlink="">
      <xdr:nvSpPr>
        <xdr:cNvPr id="398" name="テキスト ボックス 397"/>
        <xdr:cNvSpPr txBox="1"/>
      </xdr:nvSpPr>
      <xdr:spPr>
        <a:xfrm>
          <a:off x="939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ポイント低下しており、類似団体平均と比較して割合が低くなっている。これまでの行財政改革の取組みを引き継ぎ、今後も定員管理や事業実施の適正化を図り、経常経費の削減に努める。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6" name="直線コネクタ 425"/>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7"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8" name="直線コネクタ 427"/>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29"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0" name="直線コネクタ 429"/>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xdr:rowOff>
    </xdr:from>
    <xdr:to>
      <xdr:col>82</xdr:col>
      <xdr:colOff>107950</xdr:colOff>
      <xdr:row>77</xdr:row>
      <xdr:rowOff>100330</xdr:rowOff>
    </xdr:to>
    <xdr:cxnSp macro="">
      <xdr:nvCxnSpPr>
        <xdr:cNvPr id="431" name="直線コネクタ 430"/>
        <xdr:cNvCxnSpPr/>
      </xdr:nvCxnSpPr>
      <xdr:spPr>
        <a:xfrm flipV="1">
          <a:off x="15671800" y="1287526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2"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3" name="フローチャート: 判断 432"/>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78</xdr:row>
      <xdr:rowOff>104139</xdr:rowOff>
    </xdr:to>
    <xdr:cxnSp macro="">
      <xdr:nvCxnSpPr>
        <xdr:cNvPr id="434" name="直線コネクタ 433"/>
        <xdr:cNvCxnSpPr/>
      </xdr:nvCxnSpPr>
      <xdr:spPr>
        <a:xfrm flipV="1">
          <a:off x="14782800" y="133019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5" name="フローチャート: 判断 434"/>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6" name="テキスト ボックス 435"/>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104139</xdr:rowOff>
    </xdr:to>
    <xdr:cxnSp macro="">
      <xdr:nvCxnSpPr>
        <xdr:cNvPr id="437" name="直線コネクタ 436"/>
        <xdr:cNvCxnSpPr/>
      </xdr:nvCxnSpPr>
      <xdr:spPr>
        <a:xfrm>
          <a:off x="13893800" y="13385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8" name="フローチャート: 判断 437"/>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39" name="テキスト ボックス 438"/>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27939</xdr:rowOff>
    </xdr:to>
    <xdr:cxnSp macro="">
      <xdr:nvCxnSpPr>
        <xdr:cNvPr id="440" name="直線コネクタ 439"/>
        <xdr:cNvCxnSpPr/>
      </xdr:nvCxnSpPr>
      <xdr:spPr>
        <a:xfrm flipV="1">
          <a:off x="13004800" y="13385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1" name="フローチャート: 判断 440"/>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42" name="テキスト ボックス 441"/>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3" name="フローチャート: 判断 442"/>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81297</xdr:rowOff>
    </xdr:from>
    <xdr:ext cx="762000" cy="259045"/>
    <xdr:sp macro="" textlink="">
      <xdr:nvSpPr>
        <xdr:cNvPr id="444" name="テキスト ボックス 443"/>
        <xdr:cNvSpPr txBox="1"/>
      </xdr:nvSpPr>
      <xdr:spPr>
        <a:xfrm>
          <a:off x="12623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137160</xdr:rowOff>
    </xdr:from>
    <xdr:to>
      <xdr:col>82</xdr:col>
      <xdr:colOff>158750</xdr:colOff>
      <xdr:row>75</xdr:row>
      <xdr:rowOff>67310</xdr:rowOff>
    </xdr:to>
    <xdr:sp macro="" textlink="">
      <xdr:nvSpPr>
        <xdr:cNvPr id="450" name="楕円 449"/>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153687</xdr:rowOff>
    </xdr:from>
    <xdr:ext cx="762000" cy="259045"/>
    <xdr:sp macro="" textlink="">
      <xdr:nvSpPr>
        <xdr:cNvPr id="451" name="公債費以外該当値テキスト"/>
        <xdr:cNvSpPr txBox="1"/>
      </xdr:nvSpPr>
      <xdr:spPr>
        <a:xfrm>
          <a:off x="16598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52" name="楕円 451"/>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53" name="テキスト ボックス 452"/>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4" name="楕円 453"/>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165116</xdr:rowOff>
    </xdr:from>
    <xdr:ext cx="762000" cy="259045"/>
    <xdr:sp macro="" textlink="">
      <xdr:nvSpPr>
        <xdr:cNvPr id="455" name="テキスト ボックス 454"/>
        <xdr:cNvSpPr txBox="1"/>
      </xdr:nvSpPr>
      <xdr:spPr>
        <a:xfrm>
          <a:off x="14401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6" name="楕円 455"/>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57" name="テキスト ボックス 456"/>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58" name="楕円 457"/>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59" name="テキスト ボックス 458"/>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124758</xdr:rowOff>
    </xdr:from>
    <xdr:to>
      <xdr:col>29</xdr:col>
      <xdr:colOff>127000</xdr:colOff>
      <xdr:row>14</xdr:row>
      <xdr:rowOff>153610</xdr:rowOff>
    </xdr:to>
    <xdr:cxnSp macro="">
      <xdr:nvCxnSpPr>
        <xdr:cNvPr id="52" name="直線コネクタ 51"/>
        <xdr:cNvCxnSpPr/>
      </xdr:nvCxnSpPr>
      <xdr:spPr bwMode="auto">
        <a:xfrm flipV="1">
          <a:off x="5003800" y="2572683"/>
          <a:ext cx="647700" cy="2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3156</xdr:rowOff>
    </xdr:from>
    <xdr:ext cx="762000" cy="259045"/>
    <xdr:sp macro="" textlink="">
      <xdr:nvSpPr>
        <xdr:cNvPr id="53" name="人口1人当たり決算額の推移平均値テキスト130"/>
        <xdr:cNvSpPr txBox="1"/>
      </xdr:nvSpPr>
      <xdr:spPr>
        <a:xfrm>
          <a:off x="5740400" y="279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153610</xdr:rowOff>
    </xdr:from>
    <xdr:to>
      <xdr:col>26</xdr:col>
      <xdr:colOff>50800</xdr:colOff>
      <xdr:row>15</xdr:row>
      <xdr:rowOff>26998</xdr:rowOff>
    </xdr:to>
    <xdr:cxnSp macro="">
      <xdr:nvCxnSpPr>
        <xdr:cNvPr id="55" name="直線コネクタ 54"/>
        <xdr:cNvCxnSpPr/>
      </xdr:nvCxnSpPr>
      <xdr:spPr bwMode="auto">
        <a:xfrm flipV="1">
          <a:off x="4305300" y="2601535"/>
          <a:ext cx="698500" cy="4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152872</xdr:rowOff>
    </xdr:from>
    <xdr:ext cx="736600" cy="259045"/>
    <xdr:sp macro="" textlink="">
      <xdr:nvSpPr>
        <xdr:cNvPr id="57" name="テキスト ボックス 56"/>
        <xdr:cNvSpPr txBox="1"/>
      </xdr:nvSpPr>
      <xdr:spPr>
        <a:xfrm>
          <a:off x="4622800" y="294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26998</xdr:rowOff>
    </xdr:from>
    <xdr:to>
      <xdr:col>22</xdr:col>
      <xdr:colOff>114300</xdr:colOff>
      <xdr:row>15</xdr:row>
      <xdr:rowOff>49450</xdr:rowOff>
    </xdr:to>
    <xdr:cxnSp macro="">
      <xdr:nvCxnSpPr>
        <xdr:cNvPr id="58" name="直線コネクタ 57"/>
        <xdr:cNvCxnSpPr/>
      </xdr:nvCxnSpPr>
      <xdr:spPr bwMode="auto">
        <a:xfrm flipV="1">
          <a:off x="3606800" y="2646373"/>
          <a:ext cx="698500" cy="22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7940</xdr:rowOff>
    </xdr:from>
    <xdr:ext cx="762000" cy="259045"/>
    <xdr:sp macro="" textlink="">
      <xdr:nvSpPr>
        <xdr:cNvPr id="60" name="テキスト ボックス 59"/>
        <xdr:cNvSpPr txBox="1"/>
      </xdr:nvSpPr>
      <xdr:spPr>
        <a:xfrm>
          <a:off x="39243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49450</xdr:rowOff>
    </xdr:from>
    <xdr:to>
      <xdr:col>18</xdr:col>
      <xdr:colOff>177800</xdr:colOff>
      <xdr:row>15</xdr:row>
      <xdr:rowOff>110846</xdr:rowOff>
    </xdr:to>
    <xdr:cxnSp macro="">
      <xdr:nvCxnSpPr>
        <xdr:cNvPr id="61" name="直線コネクタ 60"/>
        <xdr:cNvCxnSpPr/>
      </xdr:nvCxnSpPr>
      <xdr:spPr bwMode="auto">
        <a:xfrm flipV="1">
          <a:off x="2908300" y="2668825"/>
          <a:ext cx="698500" cy="61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70087</xdr:rowOff>
    </xdr:from>
    <xdr:ext cx="762000" cy="259045"/>
    <xdr:sp macro="" textlink="">
      <xdr:nvSpPr>
        <xdr:cNvPr id="63" name="テキスト ボックス 62"/>
        <xdr:cNvSpPr txBox="1"/>
      </xdr:nvSpPr>
      <xdr:spPr>
        <a:xfrm>
          <a:off x="32258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93273</xdr:rowOff>
    </xdr:from>
    <xdr:ext cx="762000" cy="259045"/>
    <xdr:sp macro="" textlink="">
      <xdr:nvSpPr>
        <xdr:cNvPr id="65" name="テキスト ボックス 64"/>
        <xdr:cNvSpPr txBox="1"/>
      </xdr:nvSpPr>
      <xdr:spPr>
        <a:xfrm>
          <a:off x="2527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73958</xdr:rowOff>
    </xdr:from>
    <xdr:to>
      <xdr:col>29</xdr:col>
      <xdr:colOff>177800</xdr:colOff>
      <xdr:row>15</xdr:row>
      <xdr:rowOff>4108</xdr:rowOff>
    </xdr:to>
    <xdr:sp macro="" textlink="">
      <xdr:nvSpPr>
        <xdr:cNvPr id="71" name="楕円 70"/>
        <xdr:cNvSpPr/>
      </xdr:nvSpPr>
      <xdr:spPr bwMode="auto">
        <a:xfrm>
          <a:off x="5600700" y="252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90485</xdr:rowOff>
    </xdr:from>
    <xdr:ext cx="762000" cy="259045"/>
    <xdr:sp macro="" textlink="">
      <xdr:nvSpPr>
        <xdr:cNvPr id="72" name="人口1人当たり決算額の推移該当値テキスト130"/>
        <xdr:cNvSpPr txBox="1"/>
      </xdr:nvSpPr>
      <xdr:spPr>
        <a:xfrm>
          <a:off x="5740400" y="23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102810</xdr:rowOff>
    </xdr:from>
    <xdr:to>
      <xdr:col>26</xdr:col>
      <xdr:colOff>101600</xdr:colOff>
      <xdr:row>15</xdr:row>
      <xdr:rowOff>32960</xdr:rowOff>
    </xdr:to>
    <xdr:sp macro="" textlink="">
      <xdr:nvSpPr>
        <xdr:cNvPr id="73" name="楕円 72"/>
        <xdr:cNvSpPr/>
      </xdr:nvSpPr>
      <xdr:spPr bwMode="auto">
        <a:xfrm>
          <a:off x="4953000" y="255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43137</xdr:rowOff>
    </xdr:from>
    <xdr:ext cx="736600" cy="259045"/>
    <xdr:sp macro="" textlink="">
      <xdr:nvSpPr>
        <xdr:cNvPr id="74" name="テキスト ボックス 73"/>
        <xdr:cNvSpPr txBox="1"/>
      </xdr:nvSpPr>
      <xdr:spPr>
        <a:xfrm>
          <a:off x="4622800" y="2319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147648</xdr:rowOff>
    </xdr:from>
    <xdr:to>
      <xdr:col>22</xdr:col>
      <xdr:colOff>165100</xdr:colOff>
      <xdr:row>15</xdr:row>
      <xdr:rowOff>77798</xdr:rowOff>
    </xdr:to>
    <xdr:sp macro="" textlink="">
      <xdr:nvSpPr>
        <xdr:cNvPr id="75" name="楕円 74"/>
        <xdr:cNvSpPr/>
      </xdr:nvSpPr>
      <xdr:spPr bwMode="auto">
        <a:xfrm>
          <a:off x="4254500" y="259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87975</xdr:rowOff>
    </xdr:from>
    <xdr:ext cx="762000" cy="259045"/>
    <xdr:sp macro="" textlink="">
      <xdr:nvSpPr>
        <xdr:cNvPr id="76" name="テキスト ボックス 75"/>
        <xdr:cNvSpPr txBox="1"/>
      </xdr:nvSpPr>
      <xdr:spPr>
        <a:xfrm>
          <a:off x="3924300" y="236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170100</xdr:rowOff>
    </xdr:from>
    <xdr:to>
      <xdr:col>19</xdr:col>
      <xdr:colOff>38100</xdr:colOff>
      <xdr:row>15</xdr:row>
      <xdr:rowOff>100250</xdr:rowOff>
    </xdr:to>
    <xdr:sp macro="" textlink="">
      <xdr:nvSpPr>
        <xdr:cNvPr id="77" name="楕円 76"/>
        <xdr:cNvSpPr/>
      </xdr:nvSpPr>
      <xdr:spPr bwMode="auto">
        <a:xfrm>
          <a:off x="3556000" y="261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110427</xdr:rowOff>
    </xdr:from>
    <xdr:ext cx="762000" cy="259045"/>
    <xdr:sp macro="" textlink="">
      <xdr:nvSpPr>
        <xdr:cNvPr id="78" name="テキスト ボックス 77"/>
        <xdr:cNvSpPr txBox="1"/>
      </xdr:nvSpPr>
      <xdr:spPr>
        <a:xfrm>
          <a:off x="3225800" y="238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60046</xdr:rowOff>
    </xdr:from>
    <xdr:to>
      <xdr:col>15</xdr:col>
      <xdr:colOff>101600</xdr:colOff>
      <xdr:row>15</xdr:row>
      <xdr:rowOff>161646</xdr:rowOff>
    </xdr:to>
    <xdr:sp macro="" textlink="">
      <xdr:nvSpPr>
        <xdr:cNvPr id="79" name="楕円 78"/>
        <xdr:cNvSpPr/>
      </xdr:nvSpPr>
      <xdr:spPr bwMode="auto">
        <a:xfrm>
          <a:off x="2857500" y="267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373</xdr:rowOff>
    </xdr:from>
    <xdr:ext cx="762000" cy="259045"/>
    <xdr:sp macro="" textlink="">
      <xdr:nvSpPr>
        <xdr:cNvPr id="80" name="テキスト ボックス 79"/>
        <xdr:cNvSpPr txBox="1"/>
      </xdr:nvSpPr>
      <xdr:spPr>
        <a:xfrm>
          <a:off x="2527300" y="244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231528</xdr:rowOff>
    </xdr:from>
    <xdr:to>
      <xdr:col>29</xdr:col>
      <xdr:colOff>127000</xdr:colOff>
      <xdr:row>37</xdr:row>
      <xdr:rowOff>257835</xdr:rowOff>
    </xdr:to>
    <xdr:cxnSp macro="">
      <xdr:nvCxnSpPr>
        <xdr:cNvPr id="114" name="直線コネクタ 113"/>
        <xdr:cNvCxnSpPr/>
      </xdr:nvCxnSpPr>
      <xdr:spPr bwMode="auto">
        <a:xfrm flipV="1">
          <a:off x="5003800" y="7356228"/>
          <a:ext cx="647700" cy="2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271854</xdr:rowOff>
    </xdr:from>
    <xdr:ext cx="762000" cy="259045"/>
    <xdr:sp macro="" textlink="">
      <xdr:nvSpPr>
        <xdr:cNvPr id="115" name="人口1人当たり決算額の推移平均値テキスト445"/>
        <xdr:cNvSpPr txBox="1"/>
      </xdr:nvSpPr>
      <xdr:spPr>
        <a:xfrm>
          <a:off x="5740400" y="6882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48476</xdr:rowOff>
    </xdr:from>
    <xdr:to>
      <xdr:col>26</xdr:col>
      <xdr:colOff>50800</xdr:colOff>
      <xdr:row>37</xdr:row>
      <xdr:rowOff>257835</xdr:rowOff>
    </xdr:to>
    <xdr:cxnSp macro="">
      <xdr:nvCxnSpPr>
        <xdr:cNvPr id="117" name="直線コネクタ 116"/>
        <xdr:cNvCxnSpPr/>
      </xdr:nvCxnSpPr>
      <xdr:spPr bwMode="auto">
        <a:xfrm>
          <a:off x="4305300" y="7173176"/>
          <a:ext cx="698500" cy="20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225353</xdr:rowOff>
    </xdr:from>
    <xdr:ext cx="736600" cy="259045"/>
    <xdr:sp macro="" textlink="">
      <xdr:nvSpPr>
        <xdr:cNvPr id="119" name="テキスト ボックス 118"/>
        <xdr:cNvSpPr txBox="1"/>
      </xdr:nvSpPr>
      <xdr:spPr>
        <a:xfrm>
          <a:off x="4622800" y="683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160051</xdr:rowOff>
    </xdr:from>
    <xdr:to>
      <xdr:col>22</xdr:col>
      <xdr:colOff>114300</xdr:colOff>
      <xdr:row>37</xdr:row>
      <xdr:rowOff>48476</xdr:rowOff>
    </xdr:to>
    <xdr:cxnSp macro="">
      <xdr:nvCxnSpPr>
        <xdr:cNvPr id="120" name="直線コネクタ 119"/>
        <xdr:cNvCxnSpPr/>
      </xdr:nvCxnSpPr>
      <xdr:spPr bwMode="auto">
        <a:xfrm>
          <a:off x="3606800" y="7113301"/>
          <a:ext cx="698500" cy="5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237697</xdr:rowOff>
    </xdr:from>
    <xdr:ext cx="762000" cy="259045"/>
    <xdr:sp macro="" textlink="">
      <xdr:nvSpPr>
        <xdr:cNvPr id="122" name="テキスト ボックス 121"/>
        <xdr:cNvSpPr txBox="1"/>
      </xdr:nvSpPr>
      <xdr:spPr>
        <a:xfrm>
          <a:off x="3924300" y="68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60420</xdr:rowOff>
    </xdr:from>
    <xdr:to>
      <xdr:col>18</xdr:col>
      <xdr:colOff>177800</xdr:colOff>
      <xdr:row>36</xdr:row>
      <xdr:rowOff>160051</xdr:rowOff>
    </xdr:to>
    <xdr:cxnSp macro="">
      <xdr:nvCxnSpPr>
        <xdr:cNvPr id="123" name="直線コネクタ 122"/>
        <xdr:cNvCxnSpPr/>
      </xdr:nvCxnSpPr>
      <xdr:spPr bwMode="auto">
        <a:xfrm>
          <a:off x="2908300" y="7013670"/>
          <a:ext cx="698500" cy="99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38390</xdr:rowOff>
    </xdr:from>
    <xdr:ext cx="762000" cy="259045"/>
    <xdr:sp macro="" textlink="">
      <xdr:nvSpPr>
        <xdr:cNvPr id="125" name="テキスト ボックス 124"/>
        <xdr:cNvSpPr txBox="1"/>
      </xdr:nvSpPr>
      <xdr:spPr>
        <a:xfrm>
          <a:off x="3225800" y="71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38009</xdr:rowOff>
    </xdr:from>
    <xdr:ext cx="762000" cy="259045"/>
    <xdr:sp macro="" textlink="">
      <xdr:nvSpPr>
        <xdr:cNvPr id="127" name="テキスト ボックス 126"/>
        <xdr:cNvSpPr txBox="1"/>
      </xdr:nvSpPr>
      <xdr:spPr>
        <a:xfrm>
          <a:off x="2527300" y="71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180728</xdr:rowOff>
    </xdr:from>
    <xdr:to>
      <xdr:col>29</xdr:col>
      <xdr:colOff>177800</xdr:colOff>
      <xdr:row>37</xdr:row>
      <xdr:rowOff>282328</xdr:rowOff>
    </xdr:to>
    <xdr:sp macro="" textlink="">
      <xdr:nvSpPr>
        <xdr:cNvPr id="133" name="楕円 132"/>
        <xdr:cNvSpPr/>
      </xdr:nvSpPr>
      <xdr:spPr bwMode="auto">
        <a:xfrm>
          <a:off x="5600700" y="730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152805</xdr:rowOff>
    </xdr:from>
    <xdr:ext cx="762000" cy="259045"/>
    <xdr:sp macro="" textlink="">
      <xdr:nvSpPr>
        <xdr:cNvPr id="134" name="人口1人当たり決算額の推移該当値テキスト445"/>
        <xdr:cNvSpPr txBox="1"/>
      </xdr:nvSpPr>
      <xdr:spPr>
        <a:xfrm>
          <a:off x="5740400" y="727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207035</xdr:rowOff>
    </xdr:from>
    <xdr:to>
      <xdr:col>26</xdr:col>
      <xdr:colOff>101600</xdr:colOff>
      <xdr:row>37</xdr:row>
      <xdr:rowOff>308635</xdr:rowOff>
    </xdr:to>
    <xdr:sp macro="" textlink="">
      <xdr:nvSpPr>
        <xdr:cNvPr id="135" name="楕円 134"/>
        <xdr:cNvSpPr/>
      </xdr:nvSpPr>
      <xdr:spPr bwMode="auto">
        <a:xfrm>
          <a:off x="4953000" y="7331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293412</xdr:rowOff>
    </xdr:from>
    <xdr:ext cx="736600" cy="259045"/>
    <xdr:sp macro="" textlink="">
      <xdr:nvSpPr>
        <xdr:cNvPr id="136" name="テキスト ボックス 135"/>
        <xdr:cNvSpPr txBox="1"/>
      </xdr:nvSpPr>
      <xdr:spPr>
        <a:xfrm>
          <a:off x="4622800" y="7418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169126</xdr:rowOff>
    </xdr:from>
    <xdr:to>
      <xdr:col>22</xdr:col>
      <xdr:colOff>165100</xdr:colOff>
      <xdr:row>37</xdr:row>
      <xdr:rowOff>99276</xdr:rowOff>
    </xdr:to>
    <xdr:sp macro="" textlink="">
      <xdr:nvSpPr>
        <xdr:cNvPr id="137" name="楕円 136"/>
        <xdr:cNvSpPr/>
      </xdr:nvSpPr>
      <xdr:spPr bwMode="auto">
        <a:xfrm>
          <a:off x="4254500" y="712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84053</xdr:rowOff>
    </xdr:from>
    <xdr:ext cx="762000" cy="259045"/>
    <xdr:sp macro="" textlink="">
      <xdr:nvSpPr>
        <xdr:cNvPr id="138" name="テキスト ボックス 137"/>
        <xdr:cNvSpPr txBox="1"/>
      </xdr:nvSpPr>
      <xdr:spPr>
        <a:xfrm>
          <a:off x="3924300" y="72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109251</xdr:rowOff>
    </xdr:from>
    <xdr:to>
      <xdr:col>19</xdr:col>
      <xdr:colOff>38100</xdr:colOff>
      <xdr:row>37</xdr:row>
      <xdr:rowOff>39401</xdr:rowOff>
    </xdr:to>
    <xdr:sp macro="" textlink="">
      <xdr:nvSpPr>
        <xdr:cNvPr id="139" name="楕円 138"/>
        <xdr:cNvSpPr/>
      </xdr:nvSpPr>
      <xdr:spPr bwMode="auto">
        <a:xfrm>
          <a:off x="3556000" y="706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221028</xdr:rowOff>
    </xdr:from>
    <xdr:ext cx="762000" cy="259045"/>
    <xdr:sp macro="" textlink="">
      <xdr:nvSpPr>
        <xdr:cNvPr id="140" name="テキスト ボックス 139"/>
        <xdr:cNvSpPr txBox="1"/>
      </xdr:nvSpPr>
      <xdr:spPr>
        <a:xfrm>
          <a:off x="3225800" y="68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9620</xdr:rowOff>
    </xdr:from>
    <xdr:to>
      <xdr:col>15</xdr:col>
      <xdr:colOff>101600</xdr:colOff>
      <xdr:row>36</xdr:row>
      <xdr:rowOff>111220</xdr:rowOff>
    </xdr:to>
    <xdr:sp macro="" textlink="">
      <xdr:nvSpPr>
        <xdr:cNvPr id="141" name="楕円 140"/>
        <xdr:cNvSpPr/>
      </xdr:nvSpPr>
      <xdr:spPr bwMode="auto">
        <a:xfrm>
          <a:off x="2857500" y="6962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121397</xdr:rowOff>
    </xdr:from>
    <xdr:ext cx="762000" cy="259045"/>
    <xdr:sp macro="" textlink="">
      <xdr:nvSpPr>
        <xdr:cNvPr id="142" name="テキスト ボックス 141"/>
        <xdr:cNvSpPr txBox="1"/>
      </xdr:nvSpPr>
      <xdr:spPr>
        <a:xfrm>
          <a:off x="2527300" y="67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22,294
21,698
206.24
17,466,497
16,746,473
698,025
8,910,607
15,827,506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125837</xdr:rowOff>
    </xdr:from>
    <xdr:to>
      <xdr:col>24</xdr:col>
      <xdr:colOff>63500</xdr:colOff>
      <xdr:row>33</xdr:row>
      <xdr:rowOff>139145</xdr:rowOff>
    </xdr:to>
    <xdr:cxnSp macro="">
      <xdr:nvCxnSpPr>
        <xdr:cNvPr id="63" name="直線コネクタ 62"/>
        <xdr:cNvCxnSpPr/>
      </xdr:nvCxnSpPr>
      <xdr:spPr>
        <a:xfrm flipV="1">
          <a:off x="3797300" y="5783687"/>
          <a:ext cx="8382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137654</xdr:rowOff>
    </xdr:from>
    <xdr:ext cx="534377" cy="259045"/>
    <xdr:sp macro="" textlink="">
      <xdr:nvSpPr>
        <xdr:cNvPr id="64" name="人件費平均値テキスト"/>
        <xdr:cNvSpPr txBox="1"/>
      </xdr:nvSpPr>
      <xdr:spPr>
        <a:xfrm>
          <a:off x="4686300" y="613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139145</xdr:rowOff>
    </xdr:from>
    <xdr:to>
      <xdr:col>19</xdr:col>
      <xdr:colOff>177800</xdr:colOff>
      <xdr:row>34</xdr:row>
      <xdr:rowOff>134573</xdr:rowOff>
    </xdr:to>
    <xdr:cxnSp macro="">
      <xdr:nvCxnSpPr>
        <xdr:cNvPr id="66" name="直線コネクタ 65"/>
        <xdr:cNvCxnSpPr/>
      </xdr:nvCxnSpPr>
      <xdr:spPr>
        <a:xfrm flipV="1">
          <a:off x="2908300" y="5796995"/>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93942</xdr:rowOff>
    </xdr:from>
    <xdr:ext cx="534377" cy="259045"/>
    <xdr:sp macro="" textlink="">
      <xdr:nvSpPr>
        <xdr:cNvPr id="68" name="テキスト ボックス 67"/>
        <xdr:cNvSpPr txBox="1"/>
      </xdr:nvSpPr>
      <xdr:spPr>
        <a:xfrm>
          <a:off x="3530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134573</xdr:rowOff>
    </xdr:from>
    <xdr:to>
      <xdr:col>15</xdr:col>
      <xdr:colOff>50800</xdr:colOff>
      <xdr:row>35</xdr:row>
      <xdr:rowOff>629</xdr:rowOff>
    </xdr:to>
    <xdr:cxnSp macro="">
      <xdr:nvCxnSpPr>
        <xdr:cNvPr id="69" name="直線コネクタ 68"/>
        <xdr:cNvCxnSpPr/>
      </xdr:nvCxnSpPr>
      <xdr:spPr>
        <a:xfrm flipV="1">
          <a:off x="2019300" y="5963873"/>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44255</xdr:rowOff>
    </xdr:from>
    <xdr:ext cx="534377" cy="259045"/>
    <xdr:sp macro="" textlink="">
      <xdr:nvSpPr>
        <xdr:cNvPr id="71" name="テキスト ボックス 70"/>
        <xdr:cNvSpPr txBox="1"/>
      </xdr:nvSpPr>
      <xdr:spPr>
        <a:xfrm>
          <a:off x="2641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629</xdr:rowOff>
    </xdr:from>
    <xdr:to>
      <xdr:col>10</xdr:col>
      <xdr:colOff>114300</xdr:colOff>
      <xdr:row>35</xdr:row>
      <xdr:rowOff>60490</xdr:rowOff>
    </xdr:to>
    <xdr:cxnSp macro="">
      <xdr:nvCxnSpPr>
        <xdr:cNvPr id="72" name="直線コネクタ 71"/>
        <xdr:cNvCxnSpPr/>
      </xdr:nvCxnSpPr>
      <xdr:spPr>
        <a:xfrm flipV="1">
          <a:off x="1130300" y="6001379"/>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101715</xdr:rowOff>
    </xdr:from>
    <xdr:ext cx="534377" cy="259045"/>
    <xdr:sp macro="" textlink="">
      <xdr:nvSpPr>
        <xdr:cNvPr id="74" name="テキスト ボックス 73"/>
        <xdr:cNvSpPr txBox="1"/>
      </xdr:nvSpPr>
      <xdr:spPr>
        <a:xfrm>
          <a:off x="1752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118419</xdr:rowOff>
    </xdr:from>
    <xdr:ext cx="534377" cy="259045"/>
    <xdr:sp macro="" textlink="">
      <xdr:nvSpPr>
        <xdr:cNvPr id="76" name="テキスト ボックス 75"/>
        <xdr:cNvSpPr txBox="1"/>
      </xdr:nvSpPr>
      <xdr:spPr>
        <a:xfrm>
          <a:off x="863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75037</xdr:rowOff>
    </xdr:from>
    <xdr:to>
      <xdr:col>24</xdr:col>
      <xdr:colOff>114300</xdr:colOff>
      <xdr:row>34</xdr:row>
      <xdr:rowOff>5187</xdr:rowOff>
    </xdr:to>
    <xdr:sp macro="" textlink="">
      <xdr:nvSpPr>
        <xdr:cNvPr id="82" name="楕円 81"/>
        <xdr:cNvSpPr/>
      </xdr:nvSpPr>
      <xdr:spPr>
        <a:xfrm>
          <a:off x="4584700" y="5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97914</xdr:rowOff>
    </xdr:from>
    <xdr:ext cx="599010" cy="259045"/>
    <xdr:sp macro="" textlink="">
      <xdr:nvSpPr>
        <xdr:cNvPr id="83" name="人件費該当値テキスト"/>
        <xdr:cNvSpPr txBox="1"/>
      </xdr:nvSpPr>
      <xdr:spPr>
        <a:xfrm>
          <a:off x="4686300" y="558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88345</xdr:rowOff>
    </xdr:from>
    <xdr:to>
      <xdr:col>20</xdr:col>
      <xdr:colOff>38100</xdr:colOff>
      <xdr:row>34</xdr:row>
      <xdr:rowOff>18495</xdr:rowOff>
    </xdr:to>
    <xdr:sp macro="" textlink="">
      <xdr:nvSpPr>
        <xdr:cNvPr id="84" name="楕円 83"/>
        <xdr:cNvSpPr/>
      </xdr:nvSpPr>
      <xdr:spPr>
        <a:xfrm>
          <a:off x="3746500" y="57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35022</xdr:rowOff>
    </xdr:from>
    <xdr:ext cx="599010" cy="259045"/>
    <xdr:sp macro="" textlink="">
      <xdr:nvSpPr>
        <xdr:cNvPr id="85" name="テキスト ボックス 84"/>
        <xdr:cNvSpPr txBox="1"/>
      </xdr:nvSpPr>
      <xdr:spPr>
        <a:xfrm>
          <a:off x="3497795" y="552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83773</xdr:rowOff>
    </xdr:from>
    <xdr:to>
      <xdr:col>15</xdr:col>
      <xdr:colOff>101600</xdr:colOff>
      <xdr:row>35</xdr:row>
      <xdr:rowOff>13923</xdr:rowOff>
    </xdr:to>
    <xdr:sp macro="" textlink="">
      <xdr:nvSpPr>
        <xdr:cNvPr id="86" name="楕円 85"/>
        <xdr:cNvSpPr/>
      </xdr:nvSpPr>
      <xdr:spPr>
        <a:xfrm>
          <a:off x="2857500" y="59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30450</xdr:rowOff>
    </xdr:from>
    <xdr:ext cx="599010" cy="259045"/>
    <xdr:sp macro="" textlink="">
      <xdr:nvSpPr>
        <xdr:cNvPr id="87" name="テキスト ボックス 86"/>
        <xdr:cNvSpPr txBox="1"/>
      </xdr:nvSpPr>
      <xdr:spPr>
        <a:xfrm>
          <a:off x="2608795" y="568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121279</xdr:rowOff>
    </xdr:from>
    <xdr:to>
      <xdr:col>10</xdr:col>
      <xdr:colOff>165100</xdr:colOff>
      <xdr:row>35</xdr:row>
      <xdr:rowOff>51429</xdr:rowOff>
    </xdr:to>
    <xdr:sp macro="" textlink="">
      <xdr:nvSpPr>
        <xdr:cNvPr id="88" name="楕円 87"/>
        <xdr:cNvSpPr/>
      </xdr:nvSpPr>
      <xdr:spPr>
        <a:xfrm>
          <a:off x="1968500" y="59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67956</xdr:rowOff>
    </xdr:from>
    <xdr:ext cx="599010" cy="259045"/>
    <xdr:sp macro="" textlink="">
      <xdr:nvSpPr>
        <xdr:cNvPr id="89" name="テキスト ボックス 88"/>
        <xdr:cNvSpPr txBox="1"/>
      </xdr:nvSpPr>
      <xdr:spPr>
        <a:xfrm>
          <a:off x="1719795" y="572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9690</xdr:rowOff>
    </xdr:from>
    <xdr:to>
      <xdr:col>6</xdr:col>
      <xdr:colOff>38100</xdr:colOff>
      <xdr:row>35</xdr:row>
      <xdr:rowOff>111290</xdr:rowOff>
    </xdr:to>
    <xdr:sp macro="" textlink="">
      <xdr:nvSpPr>
        <xdr:cNvPr id="90" name="楕円 89"/>
        <xdr:cNvSpPr/>
      </xdr:nvSpPr>
      <xdr:spPr>
        <a:xfrm>
          <a:off x="1079500" y="60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127817</xdr:rowOff>
    </xdr:from>
    <xdr:ext cx="599010" cy="259045"/>
    <xdr:sp macro="" textlink="">
      <xdr:nvSpPr>
        <xdr:cNvPr id="91" name="テキスト ボックス 90"/>
        <xdr:cNvSpPr txBox="1"/>
      </xdr:nvSpPr>
      <xdr:spPr>
        <a:xfrm>
          <a:off x="830795" y="578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78067</xdr:rowOff>
    </xdr:from>
    <xdr:to>
      <xdr:col>24</xdr:col>
      <xdr:colOff>63500</xdr:colOff>
      <xdr:row>56</xdr:row>
      <xdr:rowOff>149961</xdr:rowOff>
    </xdr:to>
    <xdr:cxnSp macro="">
      <xdr:nvCxnSpPr>
        <xdr:cNvPr id="121" name="直線コネクタ 120"/>
        <xdr:cNvCxnSpPr/>
      </xdr:nvCxnSpPr>
      <xdr:spPr>
        <a:xfrm>
          <a:off x="3797300" y="9679267"/>
          <a:ext cx="8382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115358</xdr:rowOff>
    </xdr:from>
    <xdr:ext cx="534377" cy="259045"/>
    <xdr:sp macro="" textlink="">
      <xdr:nvSpPr>
        <xdr:cNvPr id="122" name="物件費平均値テキスト"/>
        <xdr:cNvSpPr txBox="1"/>
      </xdr:nvSpPr>
      <xdr:spPr>
        <a:xfrm>
          <a:off x="4686300" y="9545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78067</xdr:rowOff>
    </xdr:from>
    <xdr:to>
      <xdr:col>19</xdr:col>
      <xdr:colOff>177800</xdr:colOff>
      <xdr:row>56</xdr:row>
      <xdr:rowOff>98527</xdr:rowOff>
    </xdr:to>
    <xdr:cxnSp macro="">
      <xdr:nvCxnSpPr>
        <xdr:cNvPr id="124" name="直線コネクタ 123"/>
        <xdr:cNvCxnSpPr/>
      </xdr:nvCxnSpPr>
      <xdr:spPr>
        <a:xfrm flipV="1">
          <a:off x="2908300" y="9679267"/>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63746</xdr:rowOff>
    </xdr:from>
    <xdr:ext cx="534377" cy="259045"/>
    <xdr:sp macro="" textlink="">
      <xdr:nvSpPr>
        <xdr:cNvPr id="126" name="テキスト ボックス 125"/>
        <xdr:cNvSpPr txBox="1"/>
      </xdr:nvSpPr>
      <xdr:spPr>
        <a:xfrm>
          <a:off x="3530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98527</xdr:rowOff>
    </xdr:from>
    <xdr:to>
      <xdr:col>15</xdr:col>
      <xdr:colOff>50800</xdr:colOff>
      <xdr:row>57</xdr:row>
      <xdr:rowOff>29629</xdr:rowOff>
    </xdr:to>
    <xdr:cxnSp macro="">
      <xdr:nvCxnSpPr>
        <xdr:cNvPr id="127" name="直線コネクタ 126"/>
        <xdr:cNvCxnSpPr/>
      </xdr:nvCxnSpPr>
      <xdr:spPr>
        <a:xfrm flipV="1">
          <a:off x="2019300" y="9699727"/>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84688</xdr:rowOff>
    </xdr:from>
    <xdr:ext cx="534377" cy="259045"/>
    <xdr:sp macro="" textlink="">
      <xdr:nvSpPr>
        <xdr:cNvPr id="129" name="テキスト ボックス 128"/>
        <xdr:cNvSpPr txBox="1"/>
      </xdr:nvSpPr>
      <xdr:spPr>
        <a:xfrm>
          <a:off x="2641111" y="9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16891</xdr:rowOff>
    </xdr:from>
    <xdr:to>
      <xdr:col>10</xdr:col>
      <xdr:colOff>114300</xdr:colOff>
      <xdr:row>57</xdr:row>
      <xdr:rowOff>29629</xdr:rowOff>
    </xdr:to>
    <xdr:cxnSp macro="">
      <xdr:nvCxnSpPr>
        <xdr:cNvPr id="130" name="直線コネクタ 129"/>
        <xdr:cNvCxnSpPr/>
      </xdr:nvCxnSpPr>
      <xdr:spPr>
        <a:xfrm>
          <a:off x="1130300" y="9789541"/>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158056</xdr:rowOff>
    </xdr:from>
    <xdr:ext cx="534377" cy="259045"/>
    <xdr:sp macro="" textlink="">
      <xdr:nvSpPr>
        <xdr:cNvPr id="132" name="テキスト ボックス 131"/>
        <xdr:cNvSpPr txBox="1"/>
      </xdr:nvSpPr>
      <xdr:spPr>
        <a:xfrm>
          <a:off x="1752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89234</xdr:rowOff>
    </xdr:from>
    <xdr:ext cx="534377" cy="259045"/>
    <xdr:sp macro="" textlink="">
      <xdr:nvSpPr>
        <xdr:cNvPr id="134" name="テキスト ボックス 133"/>
        <xdr:cNvSpPr txBox="1"/>
      </xdr:nvSpPr>
      <xdr:spPr>
        <a:xfrm>
          <a:off x="863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99161</xdr:rowOff>
    </xdr:from>
    <xdr:to>
      <xdr:col>24</xdr:col>
      <xdr:colOff>114300</xdr:colOff>
      <xdr:row>57</xdr:row>
      <xdr:rowOff>29311</xdr:rowOff>
    </xdr:to>
    <xdr:sp macro="" textlink="">
      <xdr:nvSpPr>
        <xdr:cNvPr id="140" name="楕円 139"/>
        <xdr:cNvSpPr/>
      </xdr:nvSpPr>
      <xdr:spPr>
        <a:xfrm>
          <a:off x="4584700" y="97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77588</xdr:rowOff>
    </xdr:from>
    <xdr:ext cx="534377" cy="259045"/>
    <xdr:sp macro="" textlink="">
      <xdr:nvSpPr>
        <xdr:cNvPr id="141" name="物件費該当値テキスト"/>
        <xdr:cNvSpPr txBox="1"/>
      </xdr:nvSpPr>
      <xdr:spPr>
        <a:xfrm>
          <a:off x="4686300" y="96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27267</xdr:rowOff>
    </xdr:from>
    <xdr:to>
      <xdr:col>20</xdr:col>
      <xdr:colOff>38100</xdr:colOff>
      <xdr:row>56</xdr:row>
      <xdr:rowOff>128867</xdr:rowOff>
    </xdr:to>
    <xdr:sp macro="" textlink="">
      <xdr:nvSpPr>
        <xdr:cNvPr id="142" name="楕円 141"/>
        <xdr:cNvSpPr/>
      </xdr:nvSpPr>
      <xdr:spPr>
        <a:xfrm>
          <a:off x="3746500" y="96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145394</xdr:rowOff>
    </xdr:from>
    <xdr:ext cx="534377" cy="259045"/>
    <xdr:sp macro="" textlink="">
      <xdr:nvSpPr>
        <xdr:cNvPr id="143" name="テキスト ボックス 142"/>
        <xdr:cNvSpPr txBox="1"/>
      </xdr:nvSpPr>
      <xdr:spPr>
        <a:xfrm>
          <a:off x="3530111" y="94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47727</xdr:rowOff>
    </xdr:from>
    <xdr:to>
      <xdr:col>15</xdr:col>
      <xdr:colOff>101600</xdr:colOff>
      <xdr:row>56</xdr:row>
      <xdr:rowOff>149327</xdr:rowOff>
    </xdr:to>
    <xdr:sp macro="" textlink="">
      <xdr:nvSpPr>
        <xdr:cNvPr id="144" name="楕円 143"/>
        <xdr:cNvSpPr/>
      </xdr:nvSpPr>
      <xdr:spPr>
        <a:xfrm>
          <a:off x="2857500" y="96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165854</xdr:rowOff>
    </xdr:from>
    <xdr:ext cx="534377" cy="259045"/>
    <xdr:sp macro="" textlink="">
      <xdr:nvSpPr>
        <xdr:cNvPr id="145" name="テキスト ボックス 144"/>
        <xdr:cNvSpPr txBox="1"/>
      </xdr:nvSpPr>
      <xdr:spPr>
        <a:xfrm>
          <a:off x="2641111" y="942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150279</xdr:rowOff>
    </xdr:from>
    <xdr:to>
      <xdr:col>10</xdr:col>
      <xdr:colOff>165100</xdr:colOff>
      <xdr:row>57</xdr:row>
      <xdr:rowOff>80429</xdr:rowOff>
    </xdr:to>
    <xdr:sp macro="" textlink="">
      <xdr:nvSpPr>
        <xdr:cNvPr id="146" name="楕円 145"/>
        <xdr:cNvSpPr/>
      </xdr:nvSpPr>
      <xdr:spPr>
        <a:xfrm>
          <a:off x="1968500" y="97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96956</xdr:rowOff>
    </xdr:from>
    <xdr:ext cx="534377" cy="259045"/>
    <xdr:sp macro="" textlink="">
      <xdr:nvSpPr>
        <xdr:cNvPr id="147" name="テキスト ボックス 146"/>
        <xdr:cNvSpPr txBox="1"/>
      </xdr:nvSpPr>
      <xdr:spPr>
        <a:xfrm>
          <a:off x="1752111" y="952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137541</xdr:rowOff>
    </xdr:from>
    <xdr:to>
      <xdr:col>6</xdr:col>
      <xdr:colOff>38100</xdr:colOff>
      <xdr:row>57</xdr:row>
      <xdr:rowOff>67691</xdr:rowOff>
    </xdr:to>
    <xdr:sp macro="" textlink="">
      <xdr:nvSpPr>
        <xdr:cNvPr id="148" name="楕円 147"/>
        <xdr:cNvSpPr/>
      </xdr:nvSpPr>
      <xdr:spPr>
        <a:xfrm>
          <a:off x="1079500" y="97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84218</xdr:rowOff>
    </xdr:from>
    <xdr:ext cx="534377" cy="259045"/>
    <xdr:sp macro="" textlink="">
      <xdr:nvSpPr>
        <xdr:cNvPr id="149" name="テキスト ボックス 148"/>
        <xdr:cNvSpPr txBox="1"/>
      </xdr:nvSpPr>
      <xdr:spPr>
        <a:xfrm>
          <a:off x="863111" y="95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99447</xdr:rowOff>
    </xdr:from>
    <xdr:to>
      <xdr:col>24</xdr:col>
      <xdr:colOff>63500</xdr:colOff>
      <xdr:row>78</xdr:row>
      <xdr:rowOff>115393</xdr:rowOff>
    </xdr:to>
    <xdr:cxnSp macro="">
      <xdr:nvCxnSpPr>
        <xdr:cNvPr id="178" name="直線コネクタ 177"/>
        <xdr:cNvCxnSpPr/>
      </xdr:nvCxnSpPr>
      <xdr:spPr>
        <a:xfrm flipV="1">
          <a:off x="3797300" y="13472547"/>
          <a:ext cx="838200" cy="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79" name="維持補修費平均値テキスト"/>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109392</xdr:rowOff>
    </xdr:from>
    <xdr:to>
      <xdr:col>19</xdr:col>
      <xdr:colOff>177800</xdr:colOff>
      <xdr:row>78</xdr:row>
      <xdr:rowOff>115393</xdr:rowOff>
    </xdr:to>
    <xdr:cxnSp macro="">
      <xdr:nvCxnSpPr>
        <xdr:cNvPr id="181" name="直線コネクタ 180"/>
        <xdr:cNvCxnSpPr/>
      </xdr:nvCxnSpPr>
      <xdr:spPr>
        <a:xfrm>
          <a:off x="2908300" y="13482492"/>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3" name="テキスト ボックス 182"/>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104515</xdr:rowOff>
    </xdr:from>
    <xdr:to>
      <xdr:col>15</xdr:col>
      <xdr:colOff>50800</xdr:colOff>
      <xdr:row>78</xdr:row>
      <xdr:rowOff>109392</xdr:rowOff>
    </xdr:to>
    <xdr:cxnSp macro="">
      <xdr:nvCxnSpPr>
        <xdr:cNvPr id="184" name="直線コネクタ 183"/>
        <xdr:cNvCxnSpPr/>
      </xdr:nvCxnSpPr>
      <xdr:spPr>
        <a:xfrm>
          <a:off x="2019300" y="1347761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162735</xdr:rowOff>
    </xdr:from>
    <xdr:ext cx="469744" cy="259045"/>
    <xdr:sp macro="" textlink="">
      <xdr:nvSpPr>
        <xdr:cNvPr id="186" name="テキスト ボックス 185"/>
        <xdr:cNvSpPr txBox="1"/>
      </xdr:nvSpPr>
      <xdr:spPr>
        <a:xfrm>
          <a:off x="2673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104515</xdr:rowOff>
    </xdr:from>
    <xdr:to>
      <xdr:col>10</xdr:col>
      <xdr:colOff>114300</xdr:colOff>
      <xdr:row>78</xdr:row>
      <xdr:rowOff>114136</xdr:rowOff>
    </xdr:to>
    <xdr:cxnSp macro="">
      <xdr:nvCxnSpPr>
        <xdr:cNvPr id="187" name="直線コネクタ 186"/>
        <xdr:cNvCxnSpPr/>
      </xdr:nvCxnSpPr>
      <xdr:spPr>
        <a:xfrm flipV="1">
          <a:off x="1130300" y="13477615"/>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141095</xdr:rowOff>
    </xdr:from>
    <xdr:ext cx="469744" cy="259045"/>
    <xdr:sp macro="" textlink="">
      <xdr:nvSpPr>
        <xdr:cNvPr id="189" name="テキスト ボックス 188"/>
        <xdr:cNvSpPr txBox="1"/>
      </xdr:nvSpPr>
      <xdr:spPr>
        <a:xfrm>
          <a:off x="1784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91" name="テキスト ボックス 190"/>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48647</xdr:rowOff>
    </xdr:from>
    <xdr:to>
      <xdr:col>24</xdr:col>
      <xdr:colOff>114300</xdr:colOff>
      <xdr:row>78</xdr:row>
      <xdr:rowOff>150247</xdr:rowOff>
    </xdr:to>
    <xdr:sp macro="" textlink="">
      <xdr:nvSpPr>
        <xdr:cNvPr id="197" name="楕円 196"/>
        <xdr:cNvSpPr/>
      </xdr:nvSpPr>
      <xdr:spPr>
        <a:xfrm>
          <a:off x="4584700" y="134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135024</xdr:rowOff>
    </xdr:from>
    <xdr:ext cx="469744" cy="259045"/>
    <xdr:sp macro="" textlink="">
      <xdr:nvSpPr>
        <xdr:cNvPr id="198" name="維持補修費該当値テキスト"/>
        <xdr:cNvSpPr txBox="1"/>
      </xdr:nvSpPr>
      <xdr:spPr>
        <a:xfrm>
          <a:off x="4686300" y="133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64593</xdr:rowOff>
    </xdr:from>
    <xdr:to>
      <xdr:col>20</xdr:col>
      <xdr:colOff>38100</xdr:colOff>
      <xdr:row>78</xdr:row>
      <xdr:rowOff>166193</xdr:rowOff>
    </xdr:to>
    <xdr:sp macro="" textlink="">
      <xdr:nvSpPr>
        <xdr:cNvPr id="199" name="楕円 198"/>
        <xdr:cNvSpPr/>
      </xdr:nvSpPr>
      <xdr:spPr>
        <a:xfrm>
          <a:off x="3746500" y="134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157320</xdr:rowOff>
    </xdr:from>
    <xdr:ext cx="469744" cy="259045"/>
    <xdr:sp macro="" textlink="">
      <xdr:nvSpPr>
        <xdr:cNvPr id="200" name="テキスト ボックス 199"/>
        <xdr:cNvSpPr txBox="1"/>
      </xdr:nvSpPr>
      <xdr:spPr>
        <a:xfrm>
          <a:off x="3562428" y="1353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58592</xdr:rowOff>
    </xdr:from>
    <xdr:to>
      <xdr:col>15</xdr:col>
      <xdr:colOff>101600</xdr:colOff>
      <xdr:row>78</xdr:row>
      <xdr:rowOff>160192</xdr:rowOff>
    </xdr:to>
    <xdr:sp macro="" textlink="">
      <xdr:nvSpPr>
        <xdr:cNvPr id="201" name="楕円 200"/>
        <xdr:cNvSpPr/>
      </xdr:nvSpPr>
      <xdr:spPr>
        <a:xfrm>
          <a:off x="2857500" y="134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151319</xdr:rowOff>
    </xdr:from>
    <xdr:ext cx="469744" cy="259045"/>
    <xdr:sp macro="" textlink="">
      <xdr:nvSpPr>
        <xdr:cNvPr id="202" name="テキスト ボックス 201"/>
        <xdr:cNvSpPr txBox="1"/>
      </xdr:nvSpPr>
      <xdr:spPr>
        <a:xfrm>
          <a:off x="2673428"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53715</xdr:rowOff>
    </xdr:from>
    <xdr:to>
      <xdr:col>10</xdr:col>
      <xdr:colOff>165100</xdr:colOff>
      <xdr:row>78</xdr:row>
      <xdr:rowOff>155315</xdr:rowOff>
    </xdr:to>
    <xdr:sp macro="" textlink="">
      <xdr:nvSpPr>
        <xdr:cNvPr id="203" name="楕円 202"/>
        <xdr:cNvSpPr/>
      </xdr:nvSpPr>
      <xdr:spPr>
        <a:xfrm>
          <a:off x="1968500" y="13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146442</xdr:rowOff>
    </xdr:from>
    <xdr:ext cx="469744" cy="259045"/>
    <xdr:sp macro="" textlink="">
      <xdr:nvSpPr>
        <xdr:cNvPr id="204" name="テキスト ボックス 203"/>
        <xdr:cNvSpPr txBox="1"/>
      </xdr:nvSpPr>
      <xdr:spPr>
        <a:xfrm>
          <a:off x="1784428" y="135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63336</xdr:rowOff>
    </xdr:from>
    <xdr:to>
      <xdr:col>6</xdr:col>
      <xdr:colOff>38100</xdr:colOff>
      <xdr:row>78</xdr:row>
      <xdr:rowOff>164936</xdr:rowOff>
    </xdr:to>
    <xdr:sp macro="" textlink="">
      <xdr:nvSpPr>
        <xdr:cNvPr id="205" name="楕円 204"/>
        <xdr:cNvSpPr/>
      </xdr:nvSpPr>
      <xdr:spPr>
        <a:xfrm>
          <a:off x="1079500" y="134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156063</xdr:rowOff>
    </xdr:from>
    <xdr:ext cx="469744" cy="259045"/>
    <xdr:sp macro="" textlink="">
      <xdr:nvSpPr>
        <xdr:cNvPr id="206" name="テキスト ボックス 205"/>
        <xdr:cNvSpPr txBox="1"/>
      </xdr:nvSpPr>
      <xdr:spPr>
        <a:xfrm>
          <a:off x="895428" y="1352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3" name="テキスト ボックス 222"/>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114883</xdr:rowOff>
    </xdr:from>
    <xdr:to>
      <xdr:col>24</xdr:col>
      <xdr:colOff>62865</xdr:colOff>
      <xdr:row>98</xdr:row>
      <xdr:rowOff>157716</xdr:rowOff>
    </xdr:to>
    <xdr:cxnSp macro="">
      <xdr:nvCxnSpPr>
        <xdr:cNvPr id="235" name="直線コネクタ 234"/>
        <xdr:cNvCxnSpPr/>
      </xdr:nvCxnSpPr>
      <xdr:spPr>
        <a:xfrm flipV="1">
          <a:off x="4633595" y="15545383"/>
          <a:ext cx="1270" cy="141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161543</xdr:rowOff>
    </xdr:from>
    <xdr:ext cx="534377" cy="259045"/>
    <xdr:sp macro="" textlink="">
      <xdr:nvSpPr>
        <xdr:cNvPr id="236" name="扶助費最小値テキスト"/>
        <xdr:cNvSpPr txBox="1"/>
      </xdr:nvSpPr>
      <xdr:spPr>
        <a:xfrm>
          <a:off x="4686300" y="169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157716</xdr:rowOff>
    </xdr:from>
    <xdr:to>
      <xdr:col>24</xdr:col>
      <xdr:colOff>152400</xdr:colOff>
      <xdr:row>98</xdr:row>
      <xdr:rowOff>157716</xdr:rowOff>
    </xdr:to>
    <xdr:cxnSp macro="">
      <xdr:nvCxnSpPr>
        <xdr:cNvPr id="237" name="直線コネクタ 236"/>
        <xdr:cNvCxnSpPr/>
      </xdr:nvCxnSpPr>
      <xdr:spPr>
        <a:xfrm>
          <a:off x="4546600" y="1695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61560</xdr:rowOff>
    </xdr:from>
    <xdr:ext cx="599010" cy="259045"/>
    <xdr:sp macro="" textlink="">
      <xdr:nvSpPr>
        <xdr:cNvPr id="238" name="扶助費最大値テキスト"/>
        <xdr:cNvSpPr txBox="1"/>
      </xdr:nvSpPr>
      <xdr:spPr>
        <a:xfrm>
          <a:off x="4686300" y="153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114883</xdr:rowOff>
    </xdr:from>
    <xdr:to>
      <xdr:col>24</xdr:col>
      <xdr:colOff>152400</xdr:colOff>
      <xdr:row>90</xdr:row>
      <xdr:rowOff>114883</xdr:rowOff>
    </xdr:to>
    <xdr:cxnSp macro="">
      <xdr:nvCxnSpPr>
        <xdr:cNvPr id="239" name="直線コネクタ 238"/>
        <xdr:cNvCxnSpPr/>
      </xdr:nvCxnSpPr>
      <xdr:spPr>
        <a:xfrm>
          <a:off x="4546600" y="1554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7883</xdr:rowOff>
    </xdr:from>
    <xdr:to>
      <xdr:col>24</xdr:col>
      <xdr:colOff>63500</xdr:colOff>
      <xdr:row>94</xdr:row>
      <xdr:rowOff>88494</xdr:rowOff>
    </xdr:to>
    <xdr:cxnSp macro="">
      <xdr:nvCxnSpPr>
        <xdr:cNvPr id="240" name="直線コネクタ 239"/>
        <xdr:cNvCxnSpPr/>
      </xdr:nvCxnSpPr>
      <xdr:spPr>
        <a:xfrm flipV="1">
          <a:off x="3797300" y="15781283"/>
          <a:ext cx="838200" cy="42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124863</xdr:rowOff>
    </xdr:from>
    <xdr:ext cx="599010" cy="259045"/>
    <xdr:sp macro="" textlink="">
      <xdr:nvSpPr>
        <xdr:cNvPr id="241" name="扶助費平均値テキスト"/>
        <xdr:cNvSpPr txBox="1"/>
      </xdr:nvSpPr>
      <xdr:spPr>
        <a:xfrm>
          <a:off x="4686300" y="16241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146436</xdr:rowOff>
    </xdr:from>
    <xdr:to>
      <xdr:col>24</xdr:col>
      <xdr:colOff>114300</xdr:colOff>
      <xdr:row>95</xdr:row>
      <xdr:rowOff>76586</xdr:rowOff>
    </xdr:to>
    <xdr:sp macro="" textlink="">
      <xdr:nvSpPr>
        <xdr:cNvPr id="242" name="フローチャート: 判断 241"/>
        <xdr:cNvSpPr/>
      </xdr:nvSpPr>
      <xdr:spPr>
        <a:xfrm>
          <a:off x="4584700" y="1626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88494</xdr:rowOff>
    </xdr:from>
    <xdr:to>
      <xdr:col>19</xdr:col>
      <xdr:colOff>177800</xdr:colOff>
      <xdr:row>95</xdr:row>
      <xdr:rowOff>19300</xdr:rowOff>
    </xdr:to>
    <xdr:cxnSp macro="">
      <xdr:nvCxnSpPr>
        <xdr:cNvPr id="243" name="直線コネクタ 242"/>
        <xdr:cNvCxnSpPr/>
      </xdr:nvCxnSpPr>
      <xdr:spPr>
        <a:xfrm flipV="1">
          <a:off x="2908300" y="16204794"/>
          <a:ext cx="889000" cy="10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86142</xdr:rowOff>
    </xdr:from>
    <xdr:to>
      <xdr:col>20</xdr:col>
      <xdr:colOff>38100</xdr:colOff>
      <xdr:row>97</xdr:row>
      <xdr:rowOff>16292</xdr:rowOff>
    </xdr:to>
    <xdr:sp macro="" textlink="">
      <xdr:nvSpPr>
        <xdr:cNvPr id="244" name="フローチャート: 判断 243"/>
        <xdr:cNvSpPr/>
      </xdr:nvSpPr>
      <xdr:spPr>
        <a:xfrm>
          <a:off x="3746500" y="1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7419</xdr:rowOff>
    </xdr:from>
    <xdr:ext cx="534377" cy="259045"/>
    <xdr:sp macro="" textlink="">
      <xdr:nvSpPr>
        <xdr:cNvPr id="245" name="テキスト ボックス 244"/>
        <xdr:cNvSpPr txBox="1"/>
      </xdr:nvSpPr>
      <xdr:spPr>
        <a:xfrm>
          <a:off x="3530111" y="166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19300</xdr:rowOff>
    </xdr:from>
    <xdr:to>
      <xdr:col>15</xdr:col>
      <xdr:colOff>50800</xdr:colOff>
      <xdr:row>95</xdr:row>
      <xdr:rowOff>63491</xdr:rowOff>
    </xdr:to>
    <xdr:cxnSp macro="">
      <xdr:nvCxnSpPr>
        <xdr:cNvPr id="246" name="直線コネクタ 245"/>
        <xdr:cNvCxnSpPr/>
      </xdr:nvCxnSpPr>
      <xdr:spPr>
        <a:xfrm flipV="1">
          <a:off x="2019300" y="16307050"/>
          <a:ext cx="889000" cy="4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124605</xdr:rowOff>
    </xdr:from>
    <xdr:to>
      <xdr:col>15</xdr:col>
      <xdr:colOff>101600</xdr:colOff>
      <xdr:row>97</xdr:row>
      <xdr:rowOff>54755</xdr:rowOff>
    </xdr:to>
    <xdr:sp macro="" textlink="">
      <xdr:nvSpPr>
        <xdr:cNvPr id="247" name="フローチャート: 判断 246"/>
        <xdr:cNvSpPr/>
      </xdr:nvSpPr>
      <xdr:spPr>
        <a:xfrm>
          <a:off x="2857500" y="165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45882</xdr:rowOff>
    </xdr:from>
    <xdr:ext cx="534377" cy="259045"/>
    <xdr:sp macro="" textlink="">
      <xdr:nvSpPr>
        <xdr:cNvPr id="248" name="テキスト ボックス 247"/>
        <xdr:cNvSpPr txBox="1"/>
      </xdr:nvSpPr>
      <xdr:spPr>
        <a:xfrm>
          <a:off x="2641111" y="166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63491</xdr:rowOff>
    </xdr:from>
    <xdr:to>
      <xdr:col>10</xdr:col>
      <xdr:colOff>114300</xdr:colOff>
      <xdr:row>95</xdr:row>
      <xdr:rowOff>147816</xdr:rowOff>
    </xdr:to>
    <xdr:cxnSp macro="">
      <xdr:nvCxnSpPr>
        <xdr:cNvPr id="249" name="直線コネクタ 248"/>
        <xdr:cNvCxnSpPr/>
      </xdr:nvCxnSpPr>
      <xdr:spPr>
        <a:xfrm flipV="1">
          <a:off x="1130300" y="16351241"/>
          <a:ext cx="889000" cy="8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31665</xdr:rowOff>
    </xdr:from>
    <xdr:to>
      <xdr:col>10</xdr:col>
      <xdr:colOff>165100</xdr:colOff>
      <xdr:row>97</xdr:row>
      <xdr:rowOff>133265</xdr:rowOff>
    </xdr:to>
    <xdr:sp macro="" textlink="">
      <xdr:nvSpPr>
        <xdr:cNvPr id="250" name="フローチャート: 判断 249"/>
        <xdr:cNvSpPr/>
      </xdr:nvSpPr>
      <xdr:spPr>
        <a:xfrm>
          <a:off x="1968500" y="166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124392</xdr:rowOff>
    </xdr:from>
    <xdr:ext cx="534377" cy="259045"/>
    <xdr:sp macro="" textlink="">
      <xdr:nvSpPr>
        <xdr:cNvPr id="251" name="テキスト ボックス 250"/>
        <xdr:cNvSpPr txBox="1"/>
      </xdr:nvSpPr>
      <xdr:spPr>
        <a:xfrm>
          <a:off x="1752111" y="167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60410</xdr:rowOff>
    </xdr:from>
    <xdr:to>
      <xdr:col>6</xdr:col>
      <xdr:colOff>38100</xdr:colOff>
      <xdr:row>97</xdr:row>
      <xdr:rowOff>162010</xdr:rowOff>
    </xdr:to>
    <xdr:sp macro="" textlink="">
      <xdr:nvSpPr>
        <xdr:cNvPr id="252" name="フローチャート: 判断 251"/>
        <xdr:cNvSpPr/>
      </xdr:nvSpPr>
      <xdr:spPr>
        <a:xfrm>
          <a:off x="1079500" y="1669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153137</xdr:rowOff>
    </xdr:from>
    <xdr:ext cx="534377" cy="259045"/>
    <xdr:sp macro="" textlink="">
      <xdr:nvSpPr>
        <xdr:cNvPr id="253" name="テキスト ボックス 252"/>
        <xdr:cNvSpPr txBox="1"/>
      </xdr:nvSpPr>
      <xdr:spPr>
        <a:xfrm>
          <a:off x="863111" y="167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128533</xdr:rowOff>
    </xdr:from>
    <xdr:to>
      <xdr:col>24</xdr:col>
      <xdr:colOff>114300</xdr:colOff>
      <xdr:row>92</xdr:row>
      <xdr:rowOff>58683</xdr:rowOff>
    </xdr:to>
    <xdr:sp macro="" textlink="">
      <xdr:nvSpPr>
        <xdr:cNvPr id="259" name="楕円 258"/>
        <xdr:cNvSpPr/>
      </xdr:nvSpPr>
      <xdr:spPr>
        <a:xfrm>
          <a:off x="4584700" y="1573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151410</xdr:rowOff>
    </xdr:from>
    <xdr:ext cx="599010" cy="259045"/>
    <xdr:sp macro="" textlink="">
      <xdr:nvSpPr>
        <xdr:cNvPr id="260" name="扶助費該当値テキスト"/>
        <xdr:cNvSpPr txBox="1"/>
      </xdr:nvSpPr>
      <xdr:spPr>
        <a:xfrm>
          <a:off x="4686300" y="1558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37694</xdr:rowOff>
    </xdr:from>
    <xdr:to>
      <xdr:col>20</xdr:col>
      <xdr:colOff>38100</xdr:colOff>
      <xdr:row>94</xdr:row>
      <xdr:rowOff>139294</xdr:rowOff>
    </xdr:to>
    <xdr:sp macro="" textlink="">
      <xdr:nvSpPr>
        <xdr:cNvPr id="261" name="楕円 260"/>
        <xdr:cNvSpPr/>
      </xdr:nvSpPr>
      <xdr:spPr>
        <a:xfrm>
          <a:off x="3746500" y="1615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155821</xdr:rowOff>
    </xdr:from>
    <xdr:ext cx="599010" cy="259045"/>
    <xdr:sp macro="" textlink="">
      <xdr:nvSpPr>
        <xdr:cNvPr id="262" name="テキスト ボックス 261"/>
        <xdr:cNvSpPr txBox="1"/>
      </xdr:nvSpPr>
      <xdr:spPr>
        <a:xfrm>
          <a:off x="3497795" y="1592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139950</xdr:rowOff>
    </xdr:from>
    <xdr:to>
      <xdr:col>15</xdr:col>
      <xdr:colOff>101600</xdr:colOff>
      <xdr:row>95</xdr:row>
      <xdr:rowOff>70100</xdr:rowOff>
    </xdr:to>
    <xdr:sp macro="" textlink="">
      <xdr:nvSpPr>
        <xdr:cNvPr id="263" name="楕円 262"/>
        <xdr:cNvSpPr/>
      </xdr:nvSpPr>
      <xdr:spPr>
        <a:xfrm>
          <a:off x="2857500" y="16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86627</xdr:rowOff>
    </xdr:from>
    <xdr:ext cx="599010" cy="259045"/>
    <xdr:sp macro="" textlink="">
      <xdr:nvSpPr>
        <xdr:cNvPr id="264" name="テキスト ボックス 263"/>
        <xdr:cNvSpPr txBox="1"/>
      </xdr:nvSpPr>
      <xdr:spPr>
        <a:xfrm>
          <a:off x="2608795" y="1603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12691</xdr:rowOff>
    </xdr:from>
    <xdr:to>
      <xdr:col>10</xdr:col>
      <xdr:colOff>165100</xdr:colOff>
      <xdr:row>95</xdr:row>
      <xdr:rowOff>114291</xdr:rowOff>
    </xdr:to>
    <xdr:sp macro="" textlink="">
      <xdr:nvSpPr>
        <xdr:cNvPr id="265" name="楕円 264"/>
        <xdr:cNvSpPr/>
      </xdr:nvSpPr>
      <xdr:spPr>
        <a:xfrm>
          <a:off x="1968500" y="163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130818</xdr:rowOff>
    </xdr:from>
    <xdr:ext cx="599010" cy="259045"/>
    <xdr:sp macro="" textlink="">
      <xdr:nvSpPr>
        <xdr:cNvPr id="266" name="テキスト ボックス 265"/>
        <xdr:cNvSpPr txBox="1"/>
      </xdr:nvSpPr>
      <xdr:spPr>
        <a:xfrm>
          <a:off x="1719795" y="1607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97016</xdr:rowOff>
    </xdr:from>
    <xdr:to>
      <xdr:col>6</xdr:col>
      <xdr:colOff>38100</xdr:colOff>
      <xdr:row>96</xdr:row>
      <xdr:rowOff>27166</xdr:rowOff>
    </xdr:to>
    <xdr:sp macro="" textlink="">
      <xdr:nvSpPr>
        <xdr:cNvPr id="267" name="楕円 266"/>
        <xdr:cNvSpPr/>
      </xdr:nvSpPr>
      <xdr:spPr>
        <a:xfrm>
          <a:off x="1079500" y="163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43693</xdr:rowOff>
    </xdr:from>
    <xdr:ext cx="599010" cy="259045"/>
    <xdr:sp macro="" textlink="">
      <xdr:nvSpPr>
        <xdr:cNvPr id="268" name="テキスト ボックス 267"/>
        <xdr:cNvSpPr txBox="1"/>
      </xdr:nvSpPr>
      <xdr:spPr>
        <a:xfrm>
          <a:off x="830795" y="1615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91" name="直線コネクタ 290"/>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92" name="補助費等最小値テキスト"/>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93" name="直線コネクタ 292"/>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4" name="補助費等最大値テキスト"/>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5" name="直線コネクタ 294"/>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145369</xdr:rowOff>
    </xdr:from>
    <xdr:to>
      <xdr:col>55</xdr:col>
      <xdr:colOff>0</xdr:colOff>
      <xdr:row>37</xdr:row>
      <xdr:rowOff>6271</xdr:rowOff>
    </xdr:to>
    <xdr:cxnSp macro="">
      <xdr:nvCxnSpPr>
        <xdr:cNvPr id="296" name="直線コネクタ 295"/>
        <xdr:cNvCxnSpPr/>
      </xdr:nvCxnSpPr>
      <xdr:spPr>
        <a:xfrm>
          <a:off x="9639300" y="5288869"/>
          <a:ext cx="838200" cy="10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23995</xdr:rowOff>
    </xdr:from>
    <xdr:ext cx="534377" cy="259045"/>
    <xdr:sp macro="" textlink="">
      <xdr:nvSpPr>
        <xdr:cNvPr id="297" name="補助費等平均値テキスト"/>
        <xdr:cNvSpPr txBox="1"/>
      </xdr:nvSpPr>
      <xdr:spPr>
        <a:xfrm>
          <a:off x="10528300" y="602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8" name="フローチャート: 判断 297"/>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145369</xdr:rowOff>
    </xdr:from>
    <xdr:to>
      <xdr:col>50</xdr:col>
      <xdr:colOff>114300</xdr:colOff>
      <xdr:row>38</xdr:row>
      <xdr:rowOff>104706</xdr:rowOff>
    </xdr:to>
    <xdr:cxnSp macro="">
      <xdr:nvCxnSpPr>
        <xdr:cNvPr id="299" name="直線コネクタ 298"/>
        <xdr:cNvCxnSpPr/>
      </xdr:nvCxnSpPr>
      <xdr:spPr>
        <a:xfrm flipV="1">
          <a:off x="8750300" y="5288869"/>
          <a:ext cx="889000" cy="13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300" name="フローチャート: 判断 299"/>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21314</xdr:rowOff>
    </xdr:from>
    <xdr:ext cx="599010" cy="259045"/>
    <xdr:sp macro="" textlink="">
      <xdr:nvSpPr>
        <xdr:cNvPr id="301" name="テキスト ボックス 300"/>
        <xdr:cNvSpPr txBox="1"/>
      </xdr:nvSpPr>
      <xdr:spPr>
        <a:xfrm>
          <a:off x="9339795" y="533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104706</xdr:rowOff>
    </xdr:from>
    <xdr:to>
      <xdr:col>45</xdr:col>
      <xdr:colOff>177800</xdr:colOff>
      <xdr:row>38</xdr:row>
      <xdr:rowOff>170973</xdr:rowOff>
    </xdr:to>
    <xdr:cxnSp macro="">
      <xdr:nvCxnSpPr>
        <xdr:cNvPr id="302" name="直線コネクタ 301"/>
        <xdr:cNvCxnSpPr/>
      </xdr:nvCxnSpPr>
      <xdr:spPr>
        <a:xfrm flipV="1">
          <a:off x="7861300" y="6619806"/>
          <a:ext cx="889000" cy="6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303" name="フローチャート: 判断 302"/>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158545</xdr:rowOff>
    </xdr:from>
    <xdr:ext cx="534377" cy="259045"/>
    <xdr:sp macro="" textlink="">
      <xdr:nvSpPr>
        <xdr:cNvPr id="304" name="テキスト ボックス 303"/>
        <xdr:cNvSpPr txBox="1"/>
      </xdr:nvSpPr>
      <xdr:spPr>
        <a:xfrm>
          <a:off x="8483111" y="61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170973</xdr:rowOff>
    </xdr:from>
    <xdr:to>
      <xdr:col>41</xdr:col>
      <xdr:colOff>50800</xdr:colOff>
      <xdr:row>39</xdr:row>
      <xdr:rowOff>29405</xdr:rowOff>
    </xdr:to>
    <xdr:cxnSp macro="">
      <xdr:nvCxnSpPr>
        <xdr:cNvPr id="305" name="直線コネクタ 304"/>
        <xdr:cNvCxnSpPr/>
      </xdr:nvCxnSpPr>
      <xdr:spPr>
        <a:xfrm flipV="1">
          <a:off x="6972300" y="6686073"/>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6" name="フローチャート: 判断 305"/>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62323</xdr:rowOff>
    </xdr:from>
    <xdr:ext cx="534377" cy="259045"/>
    <xdr:sp macro="" textlink="">
      <xdr:nvSpPr>
        <xdr:cNvPr id="307" name="テキスト ボックス 306"/>
        <xdr:cNvSpPr txBox="1"/>
      </xdr:nvSpPr>
      <xdr:spPr>
        <a:xfrm>
          <a:off x="7594111" y="62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8" name="フローチャート: 判断 307"/>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68276</xdr:rowOff>
    </xdr:from>
    <xdr:ext cx="534377" cy="259045"/>
    <xdr:sp macro="" textlink="">
      <xdr:nvSpPr>
        <xdr:cNvPr id="309" name="テキスト ボックス 308"/>
        <xdr:cNvSpPr txBox="1"/>
      </xdr:nvSpPr>
      <xdr:spPr>
        <a:xfrm>
          <a:off x="6705111" y="62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126921</xdr:rowOff>
    </xdr:from>
    <xdr:to>
      <xdr:col>55</xdr:col>
      <xdr:colOff>50800</xdr:colOff>
      <xdr:row>37</xdr:row>
      <xdr:rowOff>57071</xdr:rowOff>
    </xdr:to>
    <xdr:sp macro="" textlink="">
      <xdr:nvSpPr>
        <xdr:cNvPr id="315" name="楕円 314"/>
        <xdr:cNvSpPr/>
      </xdr:nvSpPr>
      <xdr:spPr>
        <a:xfrm>
          <a:off x="10426700" y="629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105348</xdr:rowOff>
    </xdr:from>
    <xdr:ext cx="534377" cy="259045"/>
    <xdr:sp macro="" textlink="">
      <xdr:nvSpPr>
        <xdr:cNvPr id="316" name="補助費等該当値テキスト"/>
        <xdr:cNvSpPr txBox="1"/>
      </xdr:nvSpPr>
      <xdr:spPr>
        <a:xfrm>
          <a:off x="10528300" y="627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94569</xdr:rowOff>
    </xdr:from>
    <xdr:to>
      <xdr:col>50</xdr:col>
      <xdr:colOff>165100</xdr:colOff>
      <xdr:row>31</xdr:row>
      <xdr:rowOff>24719</xdr:rowOff>
    </xdr:to>
    <xdr:sp macro="" textlink="">
      <xdr:nvSpPr>
        <xdr:cNvPr id="317" name="楕円 316"/>
        <xdr:cNvSpPr/>
      </xdr:nvSpPr>
      <xdr:spPr>
        <a:xfrm>
          <a:off x="9588500" y="52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41246</xdr:rowOff>
    </xdr:from>
    <xdr:ext cx="599010" cy="259045"/>
    <xdr:sp macro="" textlink="">
      <xdr:nvSpPr>
        <xdr:cNvPr id="318" name="テキスト ボックス 317"/>
        <xdr:cNvSpPr txBox="1"/>
      </xdr:nvSpPr>
      <xdr:spPr>
        <a:xfrm>
          <a:off x="9339795" y="501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53906</xdr:rowOff>
    </xdr:from>
    <xdr:to>
      <xdr:col>46</xdr:col>
      <xdr:colOff>38100</xdr:colOff>
      <xdr:row>38</xdr:row>
      <xdr:rowOff>155506</xdr:rowOff>
    </xdr:to>
    <xdr:sp macro="" textlink="">
      <xdr:nvSpPr>
        <xdr:cNvPr id="319" name="楕円 318"/>
        <xdr:cNvSpPr/>
      </xdr:nvSpPr>
      <xdr:spPr>
        <a:xfrm>
          <a:off x="8699500" y="65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146633</xdr:rowOff>
    </xdr:from>
    <xdr:ext cx="534377" cy="259045"/>
    <xdr:sp macro="" textlink="">
      <xdr:nvSpPr>
        <xdr:cNvPr id="320" name="テキスト ボックス 319"/>
        <xdr:cNvSpPr txBox="1"/>
      </xdr:nvSpPr>
      <xdr:spPr>
        <a:xfrm>
          <a:off x="8483111" y="66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120173</xdr:rowOff>
    </xdr:from>
    <xdr:to>
      <xdr:col>41</xdr:col>
      <xdr:colOff>101600</xdr:colOff>
      <xdr:row>39</xdr:row>
      <xdr:rowOff>50323</xdr:rowOff>
    </xdr:to>
    <xdr:sp macro="" textlink="">
      <xdr:nvSpPr>
        <xdr:cNvPr id="321" name="楕円 320"/>
        <xdr:cNvSpPr/>
      </xdr:nvSpPr>
      <xdr:spPr>
        <a:xfrm>
          <a:off x="7810500" y="66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41450</xdr:rowOff>
    </xdr:from>
    <xdr:ext cx="534377" cy="259045"/>
    <xdr:sp macro="" textlink="">
      <xdr:nvSpPr>
        <xdr:cNvPr id="322" name="テキスト ボックス 321"/>
        <xdr:cNvSpPr txBox="1"/>
      </xdr:nvSpPr>
      <xdr:spPr>
        <a:xfrm>
          <a:off x="7594111" y="67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150055</xdr:rowOff>
    </xdr:from>
    <xdr:to>
      <xdr:col>36</xdr:col>
      <xdr:colOff>165100</xdr:colOff>
      <xdr:row>39</xdr:row>
      <xdr:rowOff>80205</xdr:rowOff>
    </xdr:to>
    <xdr:sp macro="" textlink="">
      <xdr:nvSpPr>
        <xdr:cNvPr id="323" name="楕円 322"/>
        <xdr:cNvSpPr/>
      </xdr:nvSpPr>
      <xdr:spPr>
        <a:xfrm>
          <a:off x="6921500" y="66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71332</xdr:rowOff>
    </xdr:from>
    <xdr:ext cx="534377" cy="259045"/>
    <xdr:sp macro="" textlink="">
      <xdr:nvSpPr>
        <xdr:cNvPr id="324" name="テキスト ボックス 323"/>
        <xdr:cNvSpPr txBox="1"/>
      </xdr:nvSpPr>
      <xdr:spPr>
        <a:xfrm>
          <a:off x="6705111" y="675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8" name="直線コネクタ 347"/>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9" name="普通建設事業費最小値テキスト"/>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50" name="直線コネクタ 349"/>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51" name="普通建設事業費最大値テキスト"/>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52" name="直線コネクタ 351"/>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153942</xdr:rowOff>
    </xdr:from>
    <xdr:to>
      <xdr:col>55</xdr:col>
      <xdr:colOff>0</xdr:colOff>
      <xdr:row>55</xdr:row>
      <xdr:rowOff>42095</xdr:rowOff>
    </xdr:to>
    <xdr:cxnSp macro="">
      <xdr:nvCxnSpPr>
        <xdr:cNvPr id="353" name="直線コネクタ 352"/>
        <xdr:cNvCxnSpPr/>
      </xdr:nvCxnSpPr>
      <xdr:spPr>
        <a:xfrm>
          <a:off x="9639300" y="9412242"/>
          <a:ext cx="838200" cy="5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165734</xdr:rowOff>
    </xdr:from>
    <xdr:ext cx="534377" cy="259045"/>
    <xdr:sp macro="" textlink="">
      <xdr:nvSpPr>
        <xdr:cNvPr id="354" name="普通建設事業費平均値テキスト"/>
        <xdr:cNvSpPr txBox="1"/>
      </xdr:nvSpPr>
      <xdr:spPr>
        <a:xfrm>
          <a:off x="10528300" y="925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5" name="フローチャート: 判断 354"/>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153942</xdr:rowOff>
    </xdr:from>
    <xdr:to>
      <xdr:col>50</xdr:col>
      <xdr:colOff>114300</xdr:colOff>
      <xdr:row>55</xdr:row>
      <xdr:rowOff>68880</xdr:rowOff>
    </xdr:to>
    <xdr:cxnSp macro="">
      <xdr:nvCxnSpPr>
        <xdr:cNvPr id="356" name="直線コネクタ 355"/>
        <xdr:cNvCxnSpPr/>
      </xdr:nvCxnSpPr>
      <xdr:spPr>
        <a:xfrm flipV="1">
          <a:off x="8750300" y="9412242"/>
          <a:ext cx="889000" cy="8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7" name="フローチャート: 判断 356"/>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161132</xdr:rowOff>
    </xdr:from>
    <xdr:ext cx="599010" cy="259045"/>
    <xdr:sp macro="" textlink="">
      <xdr:nvSpPr>
        <xdr:cNvPr id="358" name="テキスト ボックス 357"/>
        <xdr:cNvSpPr txBox="1"/>
      </xdr:nvSpPr>
      <xdr:spPr>
        <a:xfrm>
          <a:off x="9339795" y="89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45570</xdr:rowOff>
    </xdr:from>
    <xdr:to>
      <xdr:col>45</xdr:col>
      <xdr:colOff>177800</xdr:colOff>
      <xdr:row>55</xdr:row>
      <xdr:rowOff>68880</xdr:rowOff>
    </xdr:to>
    <xdr:cxnSp macro="">
      <xdr:nvCxnSpPr>
        <xdr:cNvPr id="359" name="直線コネクタ 358"/>
        <xdr:cNvCxnSpPr/>
      </xdr:nvCxnSpPr>
      <xdr:spPr>
        <a:xfrm>
          <a:off x="7861300" y="9475320"/>
          <a:ext cx="889000" cy="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60" name="フローチャート: 判断 359"/>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127162</xdr:rowOff>
    </xdr:from>
    <xdr:ext cx="599010" cy="259045"/>
    <xdr:sp macro="" textlink="">
      <xdr:nvSpPr>
        <xdr:cNvPr id="361" name="テキスト ボックス 360"/>
        <xdr:cNvSpPr txBox="1"/>
      </xdr:nvSpPr>
      <xdr:spPr>
        <a:xfrm>
          <a:off x="8450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45570</xdr:rowOff>
    </xdr:from>
    <xdr:to>
      <xdr:col>41</xdr:col>
      <xdr:colOff>50800</xdr:colOff>
      <xdr:row>55</xdr:row>
      <xdr:rowOff>121603</xdr:rowOff>
    </xdr:to>
    <xdr:cxnSp macro="">
      <xdr:nvCxnSpPr>
        <xdr:cNvPr id="362" name="直線コネクタ 361"/>
        <xdr:cNvCxnSpPr/>
      </xdr:nvCxnSpPr>
      <xdr:spPr>
        <a:xfrm flipV="1">
          <a:off x="6972300" y="9475320"/>
          <a:ext cx="889000" cy="7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63" name="フローチャート: 判断 362"/>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133819</xdr:rowOff>
    </xdr:from>
    <xdr:ext cx="534377" cy="259045"/>
    <xdr:sp macro="" textlink="">
      <xdr:nvSpPr>
        <xdr:cNvPr id="364" name="テキスト ボックス 363"/>
        <xdr:cNvSpPr txBox="1"/>
      </xdr:nvSpPr>
      <xdr:spPr>
        <a:xfrm>
          <a:off x="7594111" y="956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5" name="フローチャート: 判断 364"/>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149557</xdr:rowOff>
    </xdr:from>
    <xdr:ext cx="534377" cy="259045"/>
    <xdr:sp macro="" textlink="">
      <xdr:nvSpPr>
        <xdr:cNvPr id="366" name="テキスト ボックス 365"/>
        <xdr:cNvSpPr txBox="1"/>
      </xdr:nvSpPr>
      <xdr:spPr>
        <a:xfrm>
          <a:off x="6705111" y="92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162745</xdr:rowOff>
    </xdr:from>
    <xdr:to>
      <xdr:col>55</xdr:col>
      <xdr:colOff>50800</xdr:colOff>
      <xdr:row>55</xdr:row>
      <xdr:rowOff>92895</xdr:rowOff>
    </xdr:to>
    <xdr:sp macro="" textlink="">
      <xdr:nvSpPr>
        <xdr:cNvPr id="372" name="楕円 371"/>
        <xdr:cNvSpPr/>
      </xdr:nvSpPr>
      <xdr:spPr>
        <a:xfrm>
          <a:off x="10426700" y="94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141172</xdr:rowOff>
    </xdr:from>
    <xdr:ext cx="534377" cy="259045"/>
    <xdr:sp macro="" textlink="">
      <xdr:nvSpPr>
        <xdr:cNvPr id="373" name="普通建設事業費該当値テキスト"/>
        <xdr:cNvSpPr txBox="1"/>
      </xdr:nvSpPr>
      <xdr:spPr>
        <a:xfrm>
          <a:off x="10528300" y="93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103142</xdr:rowOff>
    </xdr:from>
    <xdr:to>
      <xdr:col>50</xdr:col>
      <xdr:colOff>165100</xdr:colOff>
      <xdr:row>55</xdr:row>
      <xdr:rowOff>33292</xdr:rowOff>
    </xdr:to>
    <xdr:sp macro="" textlink="">
      <xdr:nvSpPr>
        <xdr:cNvPr id="374" name="楕円 373"/>
        <xdr:cNvSpPr/>
      </xdr:nvSpPr>
      <xdr:spPr>
        <a:xfrm>
          <a:off x="9588500" y="93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24419</xdr:rowOff>
    </xdr:from>
    <xdr:ext cx="534377" cy="259045"/>
    <xdr:sp macro="" textlink="">
      <xdr:nvSpPr>
        <xdr:cNvPr id="375" name="テキスト ボックス 374"/>
        <xdr:cNvSpPr txBox="1"/>
      </xdr:nvSpPr>
      <xdr:spPr>
        <a:xfrm>
          <a:off x="9372111" y="94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18080</xdr:rowOff>
    </xdr:from>
    <xdr:to>
      <xdr:col>46</xdr:col>
      <xdr:colOff>38100</xdr:colOff>
      <xdr:row>55</xdr:row>
      <xdr:rowOff>119680</xdr:rowOff>
    </xdr:to>
    <xdr:sp macro="" textlink="">
      <xdr:nvSpPr>
        <xdr:cNvPr id="376" name="楕円 375"/>
        <xdr:cNvSpPr/>
      </xdr:nvSpPr>
      <xdr:spPr>
        <a:xfrm>
          <a:off x="8699500" y="94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110807</xdr:rowOff>
    </xdr:from>
    <xdr:ext cx="534377" cy="259045"/>
    <xdr:sp macro="" textlink="">
      <xdr:nvSpPr>
        <xdr:cNvPr id="377" name="テキスト ボックス 376"/>
        <xdr:cNvSpPr txBox="1"/>
      </xdr:nvSpPr>
      <xdr:spPr>
        <a:xfrm>
          <a:off x="8483111" y="954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166220</xdr:rowOff>
    </xdr:from>
    <xdr:to>
      <xdr:col>41</xdr:col>
      <xdr:colOff>101600</xdr:colOff>
      <xdr:row>55</xdr:row>
      <xdr:rowOff>96370</xdr:rowOff>
    </xdr:to>
    <xdr:sp macro="" textlink="">
      <xdr:nvSpPr>
        <xdr:cNvPr id="378" name="楕円 377"/>
        <xdr:cNvSpPr/>
      </xdr:nvSpPr>
      <xdr:spPr>
        <a:xfrm>
          <a:off x="7810500" y="94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112897</xdr:rowOff>
    </xdr:from>
    <xdr:ext cx="534377" cy="259045"/>
    <xdr:sp macro="" textlink="">
      <xdr:nvSpPr>
        <xdr:cNvPr id="379" name="テキスト ボックス 378"/>
        <xdr:cNvSpPr txBox="1"/>
      </xdr:nvSpPr>
      <xdr:spPr>
        <a:xfrm>
          <a:off x="7594111" y="9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70803</xdr:rowOff>
    </xdr:from>
    <xdr:to>
      <xdr:col>36</xdr:col>
      <xdr:colOff>165100</xdr:colOff>
      <xdr:row>56</xdr:row>
      <xdr:rowOff>953</xdr:rowOff>
    </xdr:to>
    <xdr:sp macro="" textlink="">
      <xdr:nvSpPr>
        <xdr:cNvPr id="380" name="楕円 379"/>
        <xdr:cNvSpPr/>
      </xdr:nvSpPr>
      <xdr:spPr>
        <a:xfrm>
          <a:off x="6921500" y="95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163530</xdr:rowOff>
    </xdr:from>
    <xdr:ext cx="534377" cy="259045"/>
    <xdr:sp macro="" textlink="">
      <xdr:nvSpPr>
        <xdr:cNvPr id="381" name="テキスト ボックス 380"/>
        <xdr:cNvSpPr txBox="1"/>
      </xdr:nvSpPr>
      <xdr:spPr>
        <a:xfrm>
          <a:off x="6705111" y="95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7" name="直線コネクタ 406"/>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8" name="普通建設事業費 （ うち新規整備　）最小値テキスト"/>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9" name="直線コネクタ 408"/>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10" name="普通建設事業費 （ うち新規整備　）最大値テキスト"/>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11" name="直線コネクタ 410"/>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83758</xdr:rowOff>
    </xdr:from>
    <xdr:to>
      <xdr:col>55</xdr:col>
      <xdr:colOff>0</xdr:colOff>
      <xdr:row>79</xdr:row>
      <xdr:rowOff>89550</xdr:rowOff>
    </xdr:to>
    <xdr:cxnSp macro="">
      <xdr:nvCxnSpPr>
        <xdr:cNvPr id="412" name="直線コネクタ 411"/>
        <xdr:cNvCxnSpPr/>
      </xdr:nvCxnSpPr>
      <xdr:spPr>
        <a:xfrm>
          <a:off x="9639300" y="13456858"/>
          <a:ext cx="838200" cy="1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116045</xdr:rowOff>
    </xdr:from>
    <xdr:ext cx="534377" cy="259045"/>
    <xdr:sp macro="" textlink="">
      <xdr:nvSpPr>
        <xdr:cNvPr id="413" name="普通建設事業費 （ うち新規整備　）平均値テキスト"/>
        <xdr:cNvSpPr txBox="1"/>
      </xdr:nvSpPr>
      <xdr:spPr>
        <a:xfrm>
          <a:off x="10528300" y="1314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4" name="フローチャート: 判断 413"/>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97431</xdr:rowOff>
    </xdr:from>
    <xdr:to>
      <xdr:col>50</xdr:col>
      <xdr:colOff>114300</xdr:colOff>
      <xdr:row>78</xdr:row>
      <xdr:rowOff>83758</xdr:rowOff>
    </xdr:to>
    <xdr:cxnSp macro="">
      <xdr:nvCxnSpPr>
        <xdr:cNvPr id="415" name="直線コネクタ 414"/>
        <xdr:cNvCxnSpPr/>
      </xdr:nvCxnSpPr>
      <xdr:spPr>
        <a:xfrm>
          <a:off x="8750300" y="13299081"/>
          <a:ext cx="889000" cy="15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6" name="フローチャート: 判断 415"/>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7" name="テキスト ボックス 416"/>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97431</xdr:rowOff>
    </xdr:from>
    <xdr:to>
      <xdr:col>45</xdr:col>
      <xdr:colOff>177800</xdr:colOff>
      <xdr:row>78</xdr:row>
      <xdr:rowOff>169125</xdr:rowOff>
    </xdr:to>
    <xdr:cxnSp macro="">
      <xdr:nvCxnSpPr>
        <xdr:cNvPr id="418" name="直線コネクタ 417"/>
        <xdr:cNvCxnSpPr/>
      </xdr:nvCxnSpPr>
      <xdr:spPr>
        <a:xfrm flipV="1">
          <a:off x="7861300" y="13299081"/>
          <a:ext cx="889000" cy="24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9" name="フローチャート: 判断 418"/>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20" name="テキスト ボックス 419"/>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90410</xdr:rowOff>
    </xdr:from>
    <xdr:to>
      <xdr:col>41</xdr:col>
      <xdr:colOff>50800</xdr:colOff>
      <xdr:row>78</xdr:row>
      <xdr:rowOff>169125</xdr:rowOff>
    </xdr:to>
    <xdr:cxnSp macro="">
      <xdr:nvCxnSpPr>
        <xdr:cNvPr id="421" name="直線コネクタ 420"/>
        <xdr:cNvCxnSpPr/>
      </xdr:nvCxnSpPr>
      <xdr:spPr>
        <a:xfrm>
          <a:off x="6972300" y="13463510"/>
          <a:ext cx="8890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22" name="フローチャート: 判断 421"/>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127213</xdr:rowOff>
    </xdr:from>
    <xdr:ext cx="534377" cy="259045"/>
    <xdr:sp macro="" textlink="">
      <xdr:nvSpPr>
        <xdr:cNvPr id="423" name="テキスト ボックス 422"/>
        <xdr:cNvSpPr txBox="1"/>
      </xdr:nvSpPr>
      <xdr:spPr>
        <a:xfrm>
          <a:off x="7594111" y="1315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4" name="フローチャート: 判断 423"/>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103373</xdr:rowOff>
    </xdr:from>
    <xdr:ext cx="534377" cy="259045"/>
    <xdr:sp macro="" textlink="">
      <xdr:nvSpPr>
        <xdr:cNvPr id="425" name="テキスト ボックス 424"/>
        <xdr:cNvSpPr txBox="1"/>
      </xdr:nvSpPr>
      <xdr:spPr>
        <a:xfrm>
          <a:off x="6705111" y="131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38750</xdr:rowOff>
    </xdr:from>
    <xdr:to>
      <xdr:col>55</xdr:col>
      <xdr:colOff>50800</xdr:colOff>
      <xdr:row>79</xdr:row>
      <xdr:rowOff>140350</xdr:rowOff>
    </xdr:to>
    <xdr:sp macro="" textlink="">
      <xdr:nvSpPr>
        <xdr:cNvPr id="431" name="楕円 430"/>
        <xdr:cNvSpPr/>
      </xdr:nvSpPr>
      <xdr:spPr>
        <a:xfrm>
          <a:off x="10426700" y="135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125127</xdr:rowOff>
    </xdr:from>
    <xdr:ext cx="378565" cy="259045"/>
    <xdr:sp macro="" textlink="">
      <xdr:nvSpPr>
        <xdr:cNvPr id="432" name="普通建設事業費 （ うち新規整備　）該当値テキスト"/>
        <xdr:cNvSpPr txBox="1"/>
      </xdr:nvSpPr>
      <xdr:spPr>
        <a:xfrm>
          <a:off x="10528300" y="13498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32958</xdr:rowOff>
    </xdr:from>
    <xdr:to>
      <xdr:col>50</xdr:col>
      <xdr:colOff>165100</xdr:colOff>
      <xdr:row>78</xdr:row>
      <xdr:rowOff>134558</xdr:rowOff>
    </xdr:to>
    <xdr:sp macro="" textlink="">
      <xdr:nvSpPr>
        <xdr:cNvPr id="433" name="楕円 432"/>
        <xdr:cNvSpPr/>
      </xdr:nvSpPr>
      <xdr:spPr>
        <a:xfrm>
          <a:off x="9588500" y="134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125685</xdr:rowOff>
    </xdr:from>
    <xdr:ext cx="534377" cy="259045"/>
    <xdr:sp macro="" textlink="">
      <xdr:nvSpPr>
        <xdr:cNvPr id="434" name="テキスト ボックス 433"/>
        <xdr:cNvSpPr txBox="1"/>
      </xdr:nvSpPr>
      <xdr:spPr>
        <a:xfrm>
          <a:off x="9372111" y="134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46631</xdr:rowOff>
    </xdr:from>
    <xdr:to>
      <xdr:col>46</xdr:col>
      <xdr:colOff>38100</xdr:colOff>
      <xdr:row>77</xdr:row>
      <xdr:rowOff>148231</xdr:rowOff>
    </xdr:to>
    <xdr:sp macro="" textlink="">
      <xdr:nvSpPr>
        <xdr:cNvPr id="435" name="楕円 434"/>
        <xdr:cNvSpPr/>
      </xdr:nvSpPr>
      <xdr:spPr>
        <a:xfrm>
          <a:off x="8699500" y="132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139358</xdr:rowOff>
    </xdr:from>
    <xdr:ext cx="534377" cy="259045"/>
    <xdr:sp macro="" textlink="">
      <xdr:nvSpPr>
        <xdr:cNvPr id="436" name="テキスト ボックス 435"/>
        <xdr:cNvSpPr txBox="1"/>
      </xdr:nvSpPr>
      <xdr:spPr>
        <a:xfrm>
          <a:off x="8483111" y="1334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118325</xdr:rowOff>
    </xdr:from>
    <xdr:to>
      <xdr:col>41</xdr:col>
      <xdr:colOff>101600</xdr:colOff>
      <xdr:row>79</xdr:row>
      <xdr:rowOff>48475</xdr:rowOff>
    </xdr:to>
    <xdr:sp macro="" textlink="">
      <xdr:nvSpPr>
        <xdr:cNvPr id="437" name="楕円 436"/>
        <xdr:cNvSpPr/>
      </xdr:nvSpPr>
      <xdr:spPr>
        <a:xfrm>
          <a:off x="7810500" y="134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39602</xdr:rowOff>
    </xdr:from>
    <xdr:ext cx="469744" cy="259045"/>
    <xdr:sp macro="" textlink="">
      <xdr:nvSpPr>
        <xdr:cNvPr id="438" name="テキスト ボックス 437"/>
        <xdr:cNvSpPr txBox="1"/>
      </xdr:nvSpPr>
      <xdr:spPr>
        <a:xfrm>
          <a:off x="7626428" y="1358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39610</xdr:rowOff>
    </xdr:from>
    <xdr:to>
      <xdr:col>36</xdr:col>
      <xdr:colOff>165100</xdr:colOff>
      <xdr:row>78</xdr:row>
      <xdr:rowOff>141210</xdr:rowOff>
    </xdr:to>
    <xdr:sp macro="" textlink="">
      <xdr:nvSpPr>
        <xdr:cNvPr id="439" name="楕円 438"/>
        <xdr:cNvSpPr/>
      </xdr:nvSpPr>
      <xdr:spPr>
        <a:xfrm>
          <a:off x="6921500" y="134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132337</xdr:rowOff>
    </xdr:from>
    <xdr:ext cx="534377" cy="259045"/>
    <xdr:sp macro="" textlink="">
      <xdr:nvSpPr>
        <xdr:cNvPr id="440" name="テキスト ボックス 439"/>
        <xdr:cNvSpPr txBox="1"/>
      </xdr:nvSpPr>
      <xdr:spPr>
        <a:xfrm>
          <a:off x="6705111" y="1350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6" name="直線コネクタ 465"/>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7" name="普通建設事業費 （ うち更新整備　）最小値テキスト"/>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8" name="直線コネクタ 467"/>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9" name="普通建設事業費 （ うち更新整備　）最大値テキスト"/>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70" name="直線コネクタ 469"/>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99358</xdr:rowOff>
    </xdr:from>
    <xdr:to>
      <xdr:col>55</xdr:col>
      <xdr:colOff>0</xdr:colOff>
      <xdr:row>95</xdr:row>
      <xdr:rowOff>146797</xdr:rowOff>
    </xdr:to>
    <xdr:cxnSp macro="">
      <xdr:nvCxnSpPr>
        <xdr:cNvPr id="471" name="直線コネクタ 470"/>
        <xdr:cNvCxnSpPr/>
      </xdr:nvCxnSpPr>
      <xdr:spPr>
        <a:xfrm flipV="1">
          <a:off x="9639300" y="16387108"/>
          <a:ext cx="838200" cy="4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142341</xdr:rowOff>
    </xdr:from>
    <xdr:ext cx="534377" cy="259045"/>
    <xdr:sp macro="" textlink="">
      <xdr:nvSpPr>
        <xdr:cNvPr id="472" name="普通建設事業費 （ うち更新整備　）平均値テキスト"/>
        <xdr:cNvSpPr txBox="1"/>
      </xdr:nvSpPr>
      <xdr:spPr>
        <a:xfrm>
          <a:off x="10528300" y="1643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73" name="フローチャート: 判断 472"/>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146797</xdr:rowOff>
    </xdr:from>
    <xdr:to>
      <xdr:col>50</xdr:col>
      <xdr:colOff>114300</xdr:colOff>
      <xdr:row>97</xdr:row>
      <xdr:rowOff>47650</xdr:rowOff>
    </xdr:to>
    <xdr:cxnSp macro="">
      <xdr:nvCxnSpPr>
        <xdr:cNvPr id="474" name="直線コネクタ 473"/>
        <xdr:cNvCxnSpPr/>
      </xdr:nvCxnSpPr>
      <xdr:spPr>
        <a:xfrm flipV="1">
          <a:off x="8750300" y="16434547"/>
          <a:ext cx="889000" cy="24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5" name="フローチャート: 判断 474"/>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150700</xdr:rowOff>
    </xdr:from>
    <xdr:ext cx="534377" cy="259045"/>
    <xdr:sp macro="" textlink="">
      <xdr:nvSpPr>
        <xdr:cNvPr id="476" name="テキスト ボックス 475"/>
        <xdr:cNvSpPr txBox="1"/>
      </xdr:nvSpPr>
      <xdr:spPr>
        <a:xfrm>
          <a:off x="9372111" y="166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100250</xdr:rowOff>
    </xdr:from>
    <xdr:to>
      <xdr:col>45</xdr:col>
      <xdr:colOff>177800</xdr:colOff>
      <xdr:row>97</xdr:row>
      <xdr:rowOff>47650</xdr:rowOff>
    </xdr:to>
    <xdr:cxnSp macro="">
      <xdr:nvCxnSpPr>
        <xdr:cNvPr id="477" name="直線コネクタ 476"/>
        <xdr:cNvCxnSpPr/>
      </xdr:nvCxnSpPr>
      <xdr:spPr>
        <a:xfrm>
          <a:off x="7861300" y="16559450"/>
          <a:ext cx="889000" cy="1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8" name="フローチャート: 判断 477"/>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152664</xdr:rowOff>
    </xdr:from>
    <xdr:ext cx="534377" cy="259045"/>
    <xdr:sp macro="" textlink="">
      <xdr:nvSpPr>
        <xdr:cNvPr id="479" name="テキスト ボックス 478"/>
        <xdr:cNvSpPr txBox="1"/>
      </xdr:nvSpPr>
      <xdr:spPr>
        <a:xfrm>
          <a:off x="8483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100250</xdr:rowOff>
    </xdr:from>
    <xdr:to>
      <xdr:col>41</xdr:col>
      <xdr:colOff>50800</xdr:colOff>
      <xdr:row>97</xdr:row>
      <xdr:rowOff>100217</xdr:rowOff>
    </xdr:to>
    <xdr:cxnSp macro="">
      <xdr:nvCxnSpPr>
        <xdr:cNvPr id="480" name="直線コネクタ 479"/>
        <xdr:cNvCxnSpPr/>
      </xdr:nvCxnSpPr>
      <xdr:spPr>
        <a:xfrm flipV="1">
          <a:off x="6972300" y="16559450"/>
          <a:ext cx="889000" cy="17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81" name="フローチャート: 判断 480"/>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156833</xdr:rowOff>
    </xdr:from>
    <xdr:ext cx="534377" cy="259045"/>
    <xdr:sp macro="" textlink="">
      <xdr:nvSpPr>
        <xdr:cNvPr id="482" name="テキスト ボックス 481"/>
        <xdr:cNvSpPr txBox="1"/>
      </xdr:nvSpPr>
      <xdr:spPr>
        <a:xfrm>
          <a:off x="7594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83" name="フローチャート: 判断 482"/>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14819</xdr:rowOff>
    </xdr:from>
    <xdr:ext cx="534377" cy="259045"/>
    <xdr:sp macro="" textlink="">
      <xdr:nvSpPr>
        <xdr:cNvPr id="484" name="テキスト ボックス 483"/>
        <xdr:cNvSpPr txBox="1"/>
      </xdr:nvSpPr>
      <xdr:spPr>
        <a:xfrm>
          <a:off x="6705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48558</xdr:rowOff>
    </xdr:from>
    <xdr:to>
      <xdr:col>55</xdr:col>
      <xdr:colOff>50800</xdr:colOff>
      <xdr:row>95</xdr:row>
      <xdr:rowOff>150158</xdr:rowOff>
    </xdr:to>
    <xdr:sp macro="" textlink="">
      <xdr:nvSpPr>
        <xdr:cNvPr id="490" name="楕円 489"/>
        <xdr:cNvSpPr/>
      </xdr:nvSpPr>
      <xdr:spPr>
        <a:xfrm>
          <a:off x="10426700" y="163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71435</xdr:rowOff>
    </xdr:from>
    <xdr:ext cx="534377" cy="259045"/>
    <xdr:sp macro="" textlink="">
      <xdr:nvSpPr>
        <xdr:cNvPr id="491" name="普通建設事業費 （ うち更新整備　）該当値テキスト"/>
        <xdr:cNvSpPr txBox="1"/>
      </xdr:nvSpPr>
      <xdr:spPr>
        <a:xfrm>
          <a:off x="10528300" y="1618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95997</xdr:rowOff>
    </xdr:from>
    <xdr:to>
      <xdr:col>50</xdr:col>
      <xdr:colOff>165100</xdr:colOff>
      <xdr:row>96</xdr:row>
      <xdr:rowOff>26147</xdr:rowOff>
    </xdr:to>
    <xdr:sp macro="" textlink="">
      <xdr:nvSpPr>
        <xdr:cNvPr id="492" name="楕円 491"/>
        <xdr:cNvSpPr/>
      </xdr:nvSpPr>
      <xdr:spPr>
        <a:xfrm>
          <a:off x="9588500" y="1638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42674</xdr:rowOff>
    </xdr:from>
    <xdr:ext cx="534377" cy="259045"/>
    <xdr:sp macro="" textlink="">
      <xdr:nvSpPr>
        <xdr:cNvPr id="493" name="テキスト ボックス 492"/>
        <xdr:cNvSpPr txBox="1"/>
      </xdr:nvSpPr>
      <xdr:spPr>
        <a:xfrm>
          <a:off x="9372111" y="161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168300</xdr:rowOff>
    </xdr:from>
    <xdr:to>
      <xdr:col>46</xdr:col>
      <xdr:colOff>38100</xdr:colOff>
      <xdr:row>97</xdr:row>
      <xdr:rowOff>98450</xdr:rowOff>
    </xdr:to>
    <xdr:sp macro="" textlink="">
      <xdr:nvSpPr>
        <xdr:cNvPr id="494" name="楕円 493"/>
        <xdr:cNvSpPr/>
      </xdr:nvSpPr>
      <xdr:spPr>
        <a:xfrm>
          <a:off x="8699500" y="166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89577</xdr:rowOff>
    </xdr:from>
    <xdr:ext cx="534377" cy="259045"/>
    <xdr:sp macro="" textlink="">
      <xdr:nvSpPr>
        <xdr:cNvPr id="495" name="テキスト ボックス 494"/>
        <xdr:cNvSpPr txBox="1"/>
      </xdr:nvSpPr>
      <xdr:spPr>
        <a:xfrm>
          <a:off x="8483111" y="167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49450</xdr:rowOff>
    </xdr:from>
    <xdr:to>
      <xdr:col>41</xdr:col>
      <xdr:colOff>101600</xdr:colOff>
      <xdr:row>96</xdr:row>
      <xdr:rowOff>151050</xdr:rowOff>
    </xdr:to>
    <xdr:sp macro="" textlink="">
      <xdr:nvSpPr>
        <xdr:cNvPr id="496" name="楕円 495"/>
        <xdr:cNvSpPr/>
      </xdr:nvSpPr>
      <xdr:spPr>
        <a:xfrm>
          <a:off x="7810500" y="165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142177</xdr:rowOff>
    </xdr:from>
    <xdr:ext cx="534377" cy="259045"/>
    <xdr:sp macro="" textlink="">
      <xdr:nvSpPr>
        <xdr:cNvPr id="497" name="テキスト ボックス 496"/>
        <xdr:cNvSpPr txBox="1"/>
      </xdr:nvSpPr>
      <xdr:spPr>
        <a:xfrm>
          <a:off x="7594111" y="1660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49417</xdr:rowOff>
    </xdr:from>
    <xdr:to>
      <xdr:col>36</xdr:col>
      <xdr:colOff>165100</xdr:colOff>
      <xdr:row>97</xdr:row>
      <xdr:rowOff>151017</xdr:rowOff>
    </xdr:to>
    <xdr:sp macro="" textlink="">
      <xdr:nvSpPr>
        <xdr:cNvPr id="498" name="楕円 497"/>
        <xdr:cNvSpPr/>
      </xdr:nvSpPr>
      <xdr:spPr>
        <a:xfrm>
          <a:off x="6921500" y="1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142144</xdr:rowOff>
    </xdr:from>
    <xdr:ext cx="534377" cy="259045"/>
    <xdr:sp macro="" textlink="">
      <xdr:nvSpPr>
        <xdr:cNvPr id="499" name="テキスト ボックス 498"/>
        <xdr:cNvSpPr txBox="1"/>
      </xdr:nvSpPr>
      <xdr:spPr>
        <a:xfrm>
          <a:off x="6705111" y="167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21" name="直線コネクタ 520"/>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4" name="災害復旧事業費最大値テキスト"/>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5" name="直線コネクタ 524"/>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170744</xdr:rowOff>
    </xdr:from>
    <xdr:to>
      <xdr:col>85</xdr:col>
      <xdr:colOff>127000</xdr:colOff>
      <xdr:row>37</xdr:row>
      <xdr:rowOff>155565</xdr:rowOff>
    </xdr:to>
    <xdr:cxnSp macro="">
      <xdr:nvCxnSpPr>
        <xdr:cNvPr id="526" name="直線コネクタ 525"/>
        <xdr:cNvCxnSpPr/>
      </xdr:nvCxnSpPr>
      <xdr:spPr>
        <a:xfrm>
          <a:off x="15481300" y="6342944"/>
          <a:ext cx="8382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45437</xdr:rowOff>
    </xdr:from>
    <xdr:ext cx="469744" cy="259045"/>
    <xdr:sp macro="" textlink="">
      <xdr:nvSpPr>
        <xdr:cNvPr id="527" name="災害復旧事業費平均値テキスト"/>
        <xdr:cNvSpPr txBox="1"/>
      </xdr:nvSpPr>
      <xdr:spPr>
        <a:xfrm>
          <a:off x="16370300" y="621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8" name="フローチャート: 判断 527"/>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170744</xdr:rowOff>
    </xdr:from>
    <xdr:to>
      <xdr:col>81</xdr:col>
      <xdr:colOff>50800</xdr:colOff>
      <xdr:row>38</xdr:row>
      <xdr:rowOff>107879</xdr:rowOff>
    </xdr:to>
    <xdr:cxnSp macro="">
      <xdr:nvCxnSpPr>
        <xdr:cNvPr id="529" name="直線コネクタ 528"/>
        <xdr:cNvCxnSpPr/>
      </xdr:nvCxnSpPr>
      <xdr:spPr>
        <a:xfrm flipV="1">
          <a:off x="14592300" y="6342944"/>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30" name="フローチャート: 判断 529"/>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31" name="テキスト ボックス 530"/>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87716</xdr:rowOff>
    </xdr:from>
    <xdr:to>
      <xdr:col>76</xdr:col>
      <xdr:colOff>114300</xdr:colOff>
      <xdr:row>38</xdr:row>
      <xdr:rowOff>107879</xdr:rowOff>
    </xdr:to>
    <xdr:cxnSp macro="">
      <xdr:nvCxnSpPr>
        <xdr:cNvPr id="532" name="直線コネクタ 531"/>
        <xdr:cNvCxnSpPr/>
      </xdr:nvCxnSpPr>
      <xdr:spPr>
        <a:xfrm>
          <a:off x="13703300" y="6431366"/>
          <a:ext cx="889000" cy="19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33" name="フローチャート: 判断 532"/>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34" name="テキスト ボックス 533"/>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87716</xdr:rowOff>
    </xdr:from>
    <xdr:to>
      <xdr:col>71</xdr:col>
      <xdr:colOff>177800</xdr:colOff>
      <xdr:row>38</xdr:row>
      <xdr:rowOff>128132</xdr:rowOff>
    </xdr:to>
    <xdr:cxnSp macro="">
      <xdr:nvCxnSpPr>
        <xdr:cNvPr id="535" name="直線コネクタ 534"/>
        <xdr:cNvCxnSpPr/>
      </xdr:nvCxnSpPr>
      <xdr:spPr>
        <a:xfrm flipV="1">
          <a:off x="12814300" y="6431366"/>
          <a:ext cx="889000" cy="2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6" name="フローチャート: 判断 535"/>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30842</xdr:rowOff>
    </xdr:from>
    <xdr:ext cx="469744" cy="259045"/>
    <xdr:sp macro="" textlink="">
      <xdr:nvSpPr>
        <xdr:cNvPr id="537" name="テキスト ボックス 536"/>
        <xdr:cNvSpPr txBox="1"/>
      </xdr:nvSpPr>
      <xdr:spPr>
        <a:xfrm>
          <a:off x="13468428" y="654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8" name="フローチャート: 判断 537"/>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39" name="テキスト ボックス 538"/>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104765</xdr:rowOff>
    </xdr:from>
    <xdr:to>
      <xdr:col>85</xdr:col>
      <xdr:colOff>177800</xdr:colOff>
      <xdr:row>38</xdr:row>
      <xdr:rowOff>34915</xdr:rowOff>
    </xdr:to>
    <xdr:sp macro="" textlink="">
      <xdr:nvSpPr>
        <xdr:cNvPr id="545" name="楕円 544"/>
        <xdr:cNvSpPr/>
      </xdr:nvSpPr>
      <xdr:spPr>
        <a:xfrm>
          <a:off x="16268700" y="64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83192</xdr:rowOff>
    </xdr:from>
    <xdr:ext cx="469744" cy="259045"/>
    <xdr:sp macro="" textlink="">
      <xdr:nvSpPr>
        <xdr:cNvPr id="546" name="災害復旧事業費該当値テキスト"/>
        <xdr:cNvSpPr txBox="1"/>
      </xdr:nvSpPr>
      <xdr:spPr>
        <a:xfrm>
          <a:off x="16370300" y="642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119944</xdr:rowOff>
    </xdr:from>
    <xdr:to>
      <xdr:col>81</xdr:col>
      <xdr:colOff>101600</xdr:colOff>
      <xdr:row>37</xdr:row>
      <xdr:rowOff>50094</xdr:rowOff>
    </xdr:to>
    <xdr:sp macro="" textlink="">
      <xdr:nvSpPr>
        <xdr:cNvPr id="547" name="楕円 546"/>
        <xdr:cNvSpPr/>
      </xdr:nvSpPr>
      <xdr:spPr>
        <a:xfrm>
          <a:off x="15430500" y="62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41221</xdr:rowOff>
    </xdr:from>
    <xdr:ext cx="469744" cy="259045"/>
    <xdr:sp macro="" textlink="">
      <xdr:nvSpPr>
        <xdr:cNvPr id="548" name="テキスト ボックス 547"/>
        <xdr:cNvSpPr txBox="1"/>
      </xdr:nvSpPr>
      <xdr:spPr>
        <a:xfrm>
          <a:off x="15246428" y="638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57079</xdr:rowOff>
    </xdr:from>
    <xdr:to>
      <xdr:col>76</xdr:col>
      <xdr:colOff>165100</xdr:colOff>
      <xdr:row>38</xdr:row>
      <xdr:rowOff>158679</xdr:rowOff>
    </xdr:to>
    <xdr:sp macro="" textlink="">
      <xdr:nvSpPr>
        <xdr:cNvPr id="549" name="楕円 548"/>
        <xdr:cNvSpPr/>
      </xdr:nvSpPr>
      <xdr:spPr>
        <a:xfrm>
          <a:off x="14541500" y="657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149806</xdr:rowOff>
    </xdr:from>
    <xdr:ext cx="378565" cy="259045"/>
    <xdr:sp macro="" textlink="">
      <xdr:nvSpPr>
        <xdr:cNvPr id="550" name="テキスト ボックス 549"/>
        <xdr:cNvSpPr txBox="1"/>
      </xdr:nvSpPr>
      <xdr:spPr>
        <a:xfrm>
          <a:off x="14403017" y="666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36916</xdr:rowOff>
    </xdr:from>
    <xdr:to>
      <xdr:col>72</xdr:col>
      <xdr:colOff>38100</xdr:colOff>
      <xdr:row>37</xdr:row>
      <xdr:rowOff>138516</xdr:rowOff>
    </xdr:to>
    <xdr:sp macro="" textlink="">
      <xdr:nvSpPr>
        <xdr:cNvPr id="551" name="楕円 550"/>
        <xdr:cNvSpPr/>
      </xdr:nvSpPr>
      <xdr:spPr>
        <a:xfrm>
          <a:off x="13652500" y="63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155043</xdr:rowOff>
    </xdr:from>
    <xdr:ext cx="469744" cy="259045"/>
    <xdr:sp macro="" textlink="">
      <xdr:nvSpPr>
        <xdr:cNvPr id="552" name="テキスト ボックス 551"/>
        <xdr:cNvSpPr txBox="1"/>
      </xdr:nvSpPr>
      <xdr:spPr>
        <a:xfrm>
          <a:off x="13468428" y="615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77332</xdr:rowOff>
    </xdr:from>
    <xdr:to>
      <xdr:col>67</xdr:col>
      <xdr:colOff>101600</xdr:colOff>
      <xdr:row>39</xdr:row>
      <xdr:rowOff>7482</xdr:rowOff>
    </xdr:to>
    <xdr:sp macro="" textlink="">
      <xdr:nvSpPr>
        <xdr:cNvPr id="553" name="楕円 552"/>
        <xdr:cNvSpPr/>
      </xdr:nvSpPr>
      <xdr:spPr>
        <a:xfrm>
          <a:off x="12763500" y="6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170059</xdr:rowOff>
    </xdr:from>
    <xdr:ext cx="378565" cy="259045"/>
    <xdr:sp macro="" textlink="">
      <xdr:nvSpPr>
        <xdr:cNvPr id="554" name="テキスト ボックス 553"/>
        <xdr:cNvSpPr txBox="1"/>
      </xdr:nvSpPr>
      <xdr:spPr>
        <a:xfrm>
          <a:off x="12625017" y="6685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6" name="テキスト ボックス 61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135382</xdr:rowOff>
    </xdr:from>
    <xdr:to>
      <xdr:col>85</xdr:col>
      <xdr:colOff>126364</xdr:colOff>
      <xdr:row>79</xdr:row>
      <xdr:rowOff>15506</xdr:rowOff>
    </xdr:to>
    <xdr:cxnSp macro="">
      <xdr:nvCxnSpPr>
        <xdr:cNvPr id="628" name="直線コネクタ 627"/>
        <xdr:cNvCxnSpPr/>
      </xdr:nvCxnSpPr>
      <xdr:spPr>
        <a:xfrm flipV="1">
          <a:off x="16317595" y="12308332"/>
          <a:ext cx="1269" cy="125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19333</xdr:rowOff>
    </xdr:from>
    <xdr:ext cx="534377" cy="259045"/>
    <xdr:sp macro="" textlink="">
      <xdr:nvSpPr>
        <xdr:cNvPr id="629" name="公債費最小値テキスト"/>
        <xdr:cNvSpPr txBox="1"/>
      </xdr:nvSpPr>
      <xdr:spPr>
        <a:xfrm>
          <a:off x="16370300" y="1356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15506</xdr:rowOff>
    </xdr:from>
    <xdr:to>
      <xdr:col>86</xdr:col>
      <xdr:colOff>25400</xdr:colOff>
      <xdr:row>79</xdr:row>
      <xdr:rowOff>15506</xdr:rowOff>
    </xdr:to>
    <xdr:cxnSp macro="">
      <xdr:nvCxnSpPr>
        <xdr:cNvPr id="630" name="直線コネクタ 629"/>
        <xdr:cNvCxnSpPr/>
      </xdr:nvCxnSpPr>
      <xdr:spPr>
        <a:xfrm>
          <a:off x="16230600" y="1356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82059</xdr:rowOff>
    </xdr:from>
    <xdr:ext cx="599010" cy="259045"/>
    <xdr:sp macro="" textlink="">
      <xdr:nvSpPr>
        <xdr:cNvPr id="631" name="公債費最大値テキスト"/>
        <xdr:cNvSpPr txBox="1"/>
      </xdr:nvSpPr>
      <xdr:spPr>
        <a:xfrm>
          <a:off x="16370300" y="1208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135382</xdr:rowOff>
    </xdr:from>
    <xdr:to>
      <xdr:col>86</xdr:col>
      <xdr:colOff>25400</xdr:colOff>
      <xdr:row>71</xdr:row>
      <xdr:rowOff>135382</xdr:rowOff>
    </xdr:to>
    <xdr:cxnSp macro="">
      <xdr:nvCxnSpPr>
        <xdr:cNvPr id="632" name="直線コネクタ 631"/>
        <xdr:cNvCxnSpPr/>
      </xdr:nvCxnSpPr>
      <xdr:spPr>
        <a:xfrm>
          <a:off x="16230600" y="1230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122415</xdr:rowOff>
    </xdr:from>
    <xdr:to>
      <xdr:col>85</xdr:col>
      <xdr:colOff>127000</xdr:colOff>
      <xdr:row>75</xdr:row>
      <xdr:rowOff>139941</xdr:rowOff>
    </xdr:to>
    <xdr:cxnSp macro="">
      <xdr:nvCxnSpPr>
        <xdr:cNvPr id="633" name="直線コネクタ 632"/>
        <xdr:cNvCxnSpPr/>
      </xdr:nvCxnSpPr>
      <xdr:spPr>
        <a:xfrm flipV="1">
          <a:off x="15481300" y="12981165"/>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159490</xdr:rowOff>
    </xdr:from>
    <xdr:ext cx="534377" cy="259045"/>
    <xdr:sp macro="" textlink="">
      <xdr:nvSpPr>
        <xdr:cNvPr id="634" name="公債費平均値テキスト"/>
        <xdr:cNvSpPr txBox="1"/>
      </xdr:nvSpPr>
      <xdr:spPr>
        <a:xfrm>
          <a:off x="16370300" y="13018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9613</xdr:rowOff>
    </xdr:from>
    <xdr:to>
      <xdr:col>85</xdr:col>
      <xdr:colOff>177800</xdr:colOff>
      <xdr:row>76</xdr:row>
      <xdr:rowOff>111213</xdr:rowOff>
    </xdr:to>
    <xdr:sp macro="" textlink="">
      <xdr:nvSpPr>
        <xdr:cNvPr id="635" name="フローチャート: 判断 634"/>
        <xdr:cNvSpPr/>
      </xdr:nvSpPr>
      <xdr:spPr>
        <a:xfrm>
          <a:off x="16268700" y="1303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139573</xdr:rowOff>
    </xdr:from>
    <xdr:to>
      <xdr:col>81</xdr:col>
      <xdr:colOff>50800</xdr:colOff>
      <xdr:row>75</xdr:row>
      <xdr:rowOff>139941</xdr:rowOff>
    </xdr:to>
    <xdr:cxnSp macro="">
      <xdr:nvCxnSpPr>
        <xdr:cNvPr id="636" name="直線コネクタ 635"/>
        <xdr:cNvCxnSpPr/>
      </xdr:nvCxnSpPr>
      <xdr:spPr>
        <a:xfrm>
          <a:off x="14592300" y="12141073"/>
          <a:ext cx="889000" cy="85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138392</xdr:rowOff>
    </xdr:from>
    <xdr:to>
      <xdr:col>81</xdr:col>
      <xdr:colOff>101600</xdr:colOff>
      <xdr:row>76</xdr:row>
      <xdr:rowOff>68542</xdr:rowOff>
    </xdr:to>
    <xdr:sp macro="" textlink="">
      <xdr:nvSpPr>
        <xdr:cNvPr id="637" name="フローチャート: 判断 636"/>
        <xdr:cNvSpPr/>
      </xdr:nvSpPr>
      <xdr:spPr>
        <a:xfrm>
          <a:off x="15430500" y="129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59669</xdr:rowOff>
    </xdr:from>
    <xdr:ext cx="534377" cy="259045"/>
    <xdr:sp macro="" textlink="">
      <xdr:nvSpPr>
        <xdr:cNvPr id="638" name="テキスト ボックス 637"/>
        <xdr:cNvSpPr txBox="1"/>
      </xdr:nvSpPr>
      <xdr:spPr>
        <a:xfrm>
          <a:off x="15214111" y="130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139573</xdr:rowOff>
    </xdr:from>
    <xdr:to>
      <xdr:col>76</xdr:col>
      <xdr:colOff>114300</xdr:colOff>
      <xdr:row>71</xdr:row>
      <xdr:rowOff>87122</xdr:rowOff>
    </xdr:to>
    <xdr:cxnSp macro="">
      <xdr:nvCxnSpPr>
        <xdr:cNvPr id="639" name="直線コネクタ 638"/>
        <xdr:cNvCxnSpPr/>
      </xdr:nvCxnSpPr>
      <xdr:spPr>
        <a:xfrm flipV="1">
          <a:off x="13703300" y="12141073"/>
          <a:ext cx="889000" cy="1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21552</xdr:rowOff>
    </xdr:from>
    <xdr:to>
      <xdr:col>76</xdr:col>
      <xdr:colOff>165100</xdr:colOff>
      <xdr:row>76</xdr:row>
      <xdr:rowOff>123152</xdr:rowOff>
    </xdr:to>
    <xdr:sp macro="" textlink="">
      <xdr:nvSpPr>
        <xdr:cNvPr id="640" name="フローチャート: 判断 639"/>
        <xdr:cNvSpPr/>
      </xdr:nvSpPr>
      <xdr:spPr>
        <a:xfrm>
          <a:off x="14541500" y="130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114279</xdr:rowOff>
    </xdr:from>
    <xdr:ext cx="534377" cy="259045"/>
    <xdr:sp macro="" textlink="">
      <xdr:nvSpPr>
        <xdr:cNvPr id="641" name="テキスト ボックス 640"/>
        <xdr:cNvSpPr txBox="1"/>
      </xdr:nvSpPr>
      <xdr:spPr>
        <a:xfrm>
          <a:off x="14325111" y="1314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87122</xdr:rowOff>
    </xdr:from>
    <xdr:to>
      <xdr:col>71</xdr:col>
      <xdr:colOff>177800</xdr:colOff>
      <xdr:row>74</xdr:row>
      <xdr:rowOff>84734</xdr:rowOff>
    </xdr:to>
    <xdr:cxnSp macro="">
      <xdr:nvCxnSpPr>
        <xdr:cNvPr id="642" name="直線コネクタ 641"/>
        <xdr:cNvCxnSpPr/>
      </xdr:nvCxnSpPr>
      <xdr:spPr>
        <a:xfrm flipV="1">
          <a:off x="12814300" y="12260072"/>
          <a:ext cx="889000" cy="5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34226</xdr:rowOff>
    </xdr:from>
    <xdr:to>
      <xdr:col>72</xdr:col>
      <xdr:colOff>38100</xdr:colOff>
      <xdr:row>76</xdr:row>
      <xdr:rowOff>135826</xdr:rowOff>
    </xdr:to>
    <xdr:sp macro="" textlink="">
      <xdr:nvSpPr>
        <xdr:cNvPr id="643" name="フローチャート: 判断 642"/>
        <xdr:cNvSpPr/>
      </xdr:nvSpPr>
      <xdr:spPr>
        <a:xfrm>
          <a:off x="13652500" y="1306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126953</xdr:rowOff>
    </xdr:from>
    <xdr:ext cx="534377" cy="259045"/>
    <xdr:sp macro="" textlink="">
      <xdr:nvSpPr>
        <xdr:cNvPr id="644" name="テキスト ボックス 643"/>
        <xdr:cNvSpPr txBox="1"/>
      </xdr:nvSpPr>
      <xdr:spPr>
        <a:xfrm>
          <a:off x="13436111" y="131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27229</xdr:rowOff>
    </xdr:from>
    <xdr:to>
      <xdr:col>67</xdr:col>
      <xdr:colOff>101600</xdr:colOff>
      <xdr:row>76</xdr:row>
      <xdr:rowOff>128829</xdr:rowOff>
    </xdr:to>
    <xdr:sp macro="" textlink="">
      <xdr:nvSpPr>
        <xdr:cNvPr id="645" name="フローチャート: 判断 644"/>
        <xdr:cNvSpPr/>
      </xdr:nvSpPr>
      <xdr:spPr>
        <a:xfrm>
          <a:off x="12763500" y="1305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119956</xdr:rowOff>
    </xdr:from>
    <xdr:ext cx="534377" cy="259045"/>
    <xdr:sp macro="" textlink="">
      <xdr:nvSpPr>
        <xdr:cNvPr id="646" name="テキスト ボックス 645"/>
        <xdr:cNvSpPr txBox="1"/>
      </xdr:nvSpPr>
      <xdr:spPr>
        <a:xfrm>
          <a:off x="12547111" y="1315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71615</xdr:rowOff>
    </xdr:from>
    <xdr:to>
      <xdr:col>85</xdr:col>
      <xdr:colOff>177800</xdr:colOff>
      <xdr:row>76</xdr:row>
      <xdr:rowOff>1764</xdr:rowOff>
    </xdr:to>
    <xdr:sp macro="" textlink="">
      <xdr:nvSpPr>
        <xdr:cNvPr id="652" name="楕円 651"/>
        <xdr:cNvSpPr/>
      </xdr:nvSpPr>
      <xdr:spPr>
        <a:xfrm>
          <a:off x="16268700" y="129303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94492</xdr:rowOff>
    </xdr:from>
    <xdr:ext cx="534377" cy="259045"/>
    <xdr:sp macro="" textlink="">
      <xdr:nvSpPr>
        <xdr:cNvPr id="653" name="公債費該当値テキスト"/>
        <xdr:cNvSpPr txBox="1"/>
      </xdr:nvSpPr>
      <xdr:spPr>
        <a:xfrm>
          <a:off x="16370300" y="127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89141</xdr:rowOff>
    </xdr:from>
    <xdr:to>
      <xdr:col>81</xdr:col>
      <xdr:colOff>101600</xdr:colOff>
      <xdr:row>76</xdr:row>
      <xdr:rowOff>19292</xdr:rowOff>
    </xdr:to>
    <xdr:sp macro="" textlink="">
      <xdr:nvSpPr>
        <xdr:cNvPr id="654" name="楕円 653"/>
        <xdr:cNvSpPr/>
      </xdr:nvSpPr>
      <xdr:spPr>
        <a:xfrm>
          <a:off x="15430500" y="12947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35818</xdr:rowOff>
    </xdr:from>
    <xdr:ext cx="534377" cy="259045"/>
    <xdr:sp macro="" textlink="">
      <xdr:nvSpPr>
        <xdr:cNvPr id="655" name="テキスト ボックス 654"/>
        <xdr:cNvSpPr txBox="1"/>
      </xdr:nvSpPr>
      <xdr:spPr>
        <a:xfrm>
          <a:off x="15214111" y="127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88773</xdr:rowOff>
    </xdr:from>
    <xdr:to>
      <xdr:col>76</xdr:col>
      <xdr:colOff>165100</xdr:colOff>
      <xdr:row>71</xdr:row>
      <xdr:rowOff>18923</xdr:rowOff>
    </xdr:to>
    <xdr:sp macro="" textlink="">
      <xdr:nvSpPr>
        <xdr:cNvPr id="656" name="楕円 655"/>
        <xdr:cNvSpPr/>
      </xdr:nvSpPr>
      <xdr:spPr>
        <a:xfrm>
          <a:off x="14541500" y="120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35450</xdr:rowOff>
    </xdr:from>
    <xdr:ext cx="599010" cy="259045"/>
    <xdr:sp macro="" textlink="">
      <xdr:nvSpPr>
        <xdr:cNvPr id="657" name="テキスト ボックス 656"/>
        <xdr:cNvSpPr txBox="1"/>
      </xdr:nvSpPr>
      <xdr:spPr>
        <a:xfrm>
          <a:off x="14292795" y="1186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36322</xdr:rowOff>
    </xdr:from>
    <xdr:to>
      <xdr:col>72</xdr:col>
      <xdr:colOff>38100</xdr:colOff>
      <xdr:row>71</xdr:row>
      <xdr:rowOff>137922</xdr:rowOff>
    </xdr:to>
    <xdr:sp macro="" textlink="">
      <xdr:nvSpPr>
        <xdr:cNvPr id="658" name="楕円 657"/>
        <xdr:cNvSpPr/>
      </xdr:nvSpPr>
      <xdr:spPr>
        <a:xfrm>
          <a:off x="13652500" y="122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154449</xdr:rowOff>
    </xdr:from>
    <xdr:ext cx="599010" cy="259045"/>
    <xdr:sp macro="" textlink="">
      <xdr:nvSpPr>
        <xdr:cNvPr id="659" name="テキスト ボックス 658"/>
        <xdr:cNvSpPr txBox="1"/>
      </xdr:nvSpPr>
      <xdr:spPr>
        <a:xfrm>
          <a:off x="13403795" y="1198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33934</xdr:rowOff>
    </xdr:from>
    <xdr:to>
      <xdr:col>67</xdr:col>
      <xdr:colOff>101600</xdr:colOff>
      <xdr:row>74</xdr:row>
      <xdr:rowOff>135534</xdr:rowOff>
    </xdr:to>
    <xdr:sp macro="" textlink="">
      <xdr:nvSpPr>
        <xdr:cNvPr id="660" name="楕円 659"/>
        <xdr:cNvSpPr/>
      </xdr:nvSpPr>
      <xdr:spPr>
        <a:xfrm>
          <a:off x="12763500" y="127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152061</xdr:rowOff>
    </xdr:from>
    <xdr:ext cx="534377" cy="259045"/>
    <xdr:sp macro="" textlink="">
      <xdr:nvSpPr>
        <xdr:cNvPr id="661" name="テキスト ボックス 660"/>
        <xdr:cNvSpPr txBox="1"/>
      </xdr:nvSpPr>
      <xdr:spPr>
        <a:xfrm>
          <a:off x="12547111" y="124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5" name="直線コネクタ 684"/>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86" name="積立金最小値テキスト"/>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87" name="直線コネクタ 686"/>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88" name="積立金最大値テキスト"/>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89" name="直線コネクタ 688"/>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157556</xdr:rowOff>
    </xdr:from>
    <xdr:to>
      <xdr:col>85</xdr:col>
      <xdr:colOff>127000</xdr:colOff>
      <xdr:row>97</xdr:row>
      <xdr:rowOff>132257</xdr:rowOff>
    </xdr:to>
    <xdr:cxnSp macro="">
      <xdr:nvCxnSpPr>
        <xdr:cNvPr id="690" name="直線コネクタ 689"/>
        <xdr:cNvCxnSpPr/>
      </xdr:nvCxnSpPr>
      <xdr:spPr>
        <a:xfrm flipV="1">
          <a:off x="15481300" y="16273856"/>
          <a:ext cx="838200" cy="48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102849</xdr:rowOff>
    </xdr:from>
    <xdr:ext cx="534377" cy="259045"/>
    <xdr:sp macro="" textlink="">
      <xdr:nvSpPr>
        <xdr:cNvPr id="691" name="積立金平均値テキスト"/>
        <xdr:cNvSpPr txBox="1"/>
      </xdr:nvSpPr>
      <xdr:spPr>
        <a:xfrm>
          <a:off x="16370300" y="16390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2" name="フローチャート: 判断 691"/>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76772</xdr:rowOff>
    </xdr:from>
    <xdr:to>
      <xdr:col>81</xdr:col>
      <xdr:colOff>50800</xdr:colOff>
      <xdr:row>97</xdr:row>
      <xdr:rowOff>132257</xdr:rowOff>
    </xdr:to>
    <xdr:cxnSp macro="">
      <xdr:nvCxnSpPr>
        <xdr:cNvPr id="693" name="直線コネクタ 692"/>
        <xdr:cNvCxnSpPr/>
      </xdr:nvCxnSpPr>
      <xdr:spPr>
        <a:xfrm>
          <a:off x="14592300" y="16707422"/>
          <a:ext cx="889000" cy="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4" name="フローチャート: 判断 693"/>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15219</xdr:rowOff>
    </xdr:from>
    <xdr:ext cx="534377" cy="259045"/>
    <xdr:sp macro="" textlink="">
      <xdr:nvSpPr>
        <xdr:cNvPr id="695" name="テキスト ボックス 694"/>
        <xdr:cNvSpPr txBox="1"/>
      </xdr:nvSpPr>
      <xdr:spPr>
        <a:xfrm>
          <a:off x="15214111" y="163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32359</xdr:rowOff>
    </xdr:from>
    <xdr:to>
      <xdr:col>76</xdr:col>
      <xdr:colOff>114300</xdr:colOff>
      <xdr:row>97</xdr:row>
      <xdr:rowOff>76772</xdr:rowOff>
    </xdr:to>
    <xdr:cxnSp macro="">
      <xdr:nvCxnSpPr>
        <xdr:cNvPr id="696" name="直線コネクタ 695"/>
        <xdr:cNvCxnSpPr/>
      </xdr:nvCxnSpPr>
      <xdr:spPr>
        <a:xfrm>
          <a:off x="13703300" y="16663009"/>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697" name="フローチャート: 判断 696"/>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101159</xdr:rowOff>
    </xdr:from>
    <xdr:ext cx="534377" cy="259045"/>
    <xdr:sp macro="" textlink="">
      <xdr:nvSpPr>
        <xdr:cNvPr id="698" name="テキスト ボックス 697"/>
        <xdr:cNvSpPr txBox="1"/>
      </xdr:nvSpPr>
      <xdr:spPr>
        <a:xfrm>
          <a:off x="14325111" y="16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26670</xdr:rowOff>
    </xdr:from>
    <xdr:to>
      <xdr:col>71</xdr:col>
      <xdr:colOff>177800</xdr:colOff>
      <xdr:row>97</xdr:row>
      <xdr:rowOff>32359</xdr:rowOff>
    </xdr:to>
    <xdr:cxnSp macro="">
      <xdr:nvCxnSpPr>
        <xdr:cNvPr id="699" name="直線コネクタ 698"/>
        <xdr:cNvCxnSpPr/>
      </xdr:nvCxnSpPr>
      <xdr:spPr>
        <a:xfrm>
          <a:off x="12814300" y="16657320"/>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0" name="フローチャート: 判断 699"/>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105706</xdr:rowOff>
    </xdr:from>
    <xdr:ext cx="534377" cy="259045"/>
    <xdr:sp macro="" textlink="">
      <xdr:nvSpPr>
        <xdr:cNvPr id="701" name="テキスト ボックス 700"/>
        <xdr:cNvSpPr txBox="1"/>
      </xdr:nvSpPr>
      <xdr:spPr>
        <a:xfrm>
          <a:off x="13436111" y="167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2" name="フローチャート: 判断 701"/>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119930</xdr:rowOff>
    </xdr:from>
    <xdr:ext cx="534377" cy="259045"/>
    <xdr:sp macro="" textlink="">
      <xdr:nvSpPr>
        <xdr:cNvPr id="703" name="テキスト ボックス 702"/>
        <xdr:cNvSpPr txBox="1"/>
      </xdr:nvSpPr>
      <xdr:spPr>
        <a:xfrm>
          <a:off x="12547111" y="167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106756</xdr:rowOff>
    </xdr:from>
    <xdr:to>
      <xdr:col>85</xdr:col>
      <xdr:colOff>177800</xdr:colOff>
      <xdr:row>95</xdr:row>
      <xdr:rowOff>36906</xdr:rowOff>
    </xdr:to>
    <xdr:sp macro="" textlink="">
      <xdr:nvSpPr>
        <xdr:cNvPr id="709" name="楕円 708"/>
        <xdr:cNvSpPr/>
      </xdr:nvSpPr>
      <xdr:spPr>
        <a:xfrm>
          <a:off x="16268700" y="162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129633</xdr:rowOff>
    </xdr:from>
    <xdr:ext cx="534377" cy="259045"/>
    <xdr:sp macro="" textlink="">
      <xdr:nvSpPr>
        <xdr:cNvPr id="710" name="積立金該当値テキスト"/>
        <xdr:cNvSpPr txBox="1"/>
      </xdr:nvSpPr>
      <xdr:spPr>
        <a:xfrm>
          <a:off x="16370300" y="160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81457</xdr:rowOff>
    </xdr:from>
    <xdr:to>
      <xdr:col>81</xdr:col>
      <xdr:colOff>101600</xdr:colOff>
      <xdr:row>98</xdr:row>
      <xdr:rowOff>11607</xdr:rowOff>
    </xdr:to>
    <xdr:sp macro="" textlink="">
      <xdr:nvSpPr>
        <xdr:cNvPr id="711" name="楕円 710"/>
        <xdr:cNvSpPr/>
      </xdr:nvSpPr>
      <xdr:spPr>
        <a:xfrm>
          <a:off x="15430500" y="1671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2734</xdr:rowOff>
    </xdr:from>
    <xdr:ext cx="534377" cy="259045"/>
    <xdr:sp macro="" textlink="">
      <xdr:nvSpPr>
        <xdr:cNvPr id="712" name="テキスト ボックス 711"/>
        <xdr:cNvSpPr txBox="1"/>
      </xdr:nvSpPr>
      <xdr:spPr>
        <a:xfrm>
          <a:off x="15214111" y="1680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25972</xdr:rowOff>
    </xdr:from>
    <xdr:to>
      <xdr:col>76</xdr:col>
      <xdr:colOff>165100</xdr:colOff>
      <xdr:row>97</xdr:row>
      <xdr:rowOff>127572</xdr:rowOff>
    </xdr:to>
    <xdr:sp macro="" textlink="">
      <xdr:nvSpPr>
        <xdr:cNvPr id="713" name="楕円 712"/>
        <xdr:cNvSpPr/>
      </xdr:nvSpPr>
      <xdr:spPr>
        <a:xfrm>
          <a:off x="14541500" y="166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118699</xdr:rowOff>
    </xdr:from>
    <xdr:ext cx="534377" cy="259045"/>
    <xdr:sp macro="" textlink="">
      <xdr:nvSpPr>
        <xdr:cNvPr id="714" name="テキスト ボックス 713"/>
        <xdr:cNvSpPr txBox="1"/>
      </xdr:nvSpPr>
      <xdr:spPr>
        <a:xfrm>
          <a:off x="14325111" y="167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153009</xdr:rowOff>
    </xdr:from>
    <xdr:to>
      <xdr:col>72</xdr:col>
      <xdr:colOff>38100</xdr:colOff>
      <xdr:row>97</xdr:row>
      <xdr:rowOff>83159</xdr:rowOff>
    </xdr:to>
    <xdr:sp macro="" textlink="">
      <xdr:nvSpPr>
        <xdr:cNvPr id="715" name="楕円 714"/>
        <xdr:cNvSpPr/>
      </xdr:nvSpPr>
      <xdr:spPr>
        <a:xfrm>
          <a:off x="13652500" y="166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99686</xdr:rowOff>
    </xdr:from>
    <xdr:ext cx="534377" cy="259045"/>
    <xdr:sp macro="" textlink="">
      <xdr:nvSpPr>
        <xdr:cNvPr id="716" name="テキスト ボックス 715"/>
        <xdr:cNvSpPr txBox="1"/>
      </xdr:nvSpPr>
      <xdr:spPr>
        <a:xfrm>
          <a:off x="13436111" y="163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147320</xdr:rowOff>
    </xdr:from>
    <xdr:to>
      <xdr:col>67</xdr:col>
      <xdr:colOff>101600</xdr:colOff>
      <xdr:row>97</xdr:row>
      <xdr:rowOff>77470</xdr:rowOff>
    </xdr:to>
    <xdr:sp macro="" textlink="">
      <xdr:nvSpPr>
        <xdr:cNvPr id="717" name="楕円 716"/>
        <xdr:cNvSpPr/>
      </xdr:nvSpPr>
      <xdr:spPr>
        <a:xfrm>
          <a:off x="12763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93997</xdr:rowOff>
    </xdr:from>
    <xdr:ext cx="534377" cy="259045"/>
    <xdr:sp macro="" textlink="">
      <xdr:nvSpPr>
        <xdr:cNvPr id="718" name="テキスト ボックス 717"/>
        <xdr:cNvSpPr txBox="1"/>
      </xdr:nvSpPr>
      <xdr:spPr>
        <a:xfrm>
          <a:off x="12547111" y="163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38" name="直線コネクタ 737"/>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1" name="投資及び出資金最大値テキスト"/>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2" name="直線コネクタ 741"/>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22600</xdr:rowOff>
    </xdr:from>
    <xdr:to>
      <xdr:col>116</xdr:col>
      <xdr:colOff>63500</xdr:colOff>
      <xdr:row>37</xdr:row>
      <xdr:rowOff>152730</xdr:rowOff>
    </xdr:to>
    <xdr:cxnSp macro="">
      <xdr:nvCxnSpPr>
        <xdr:cNvPr id="743" name="直線コネクタ 742"/>
        <xdr:cNvCxnSpPr/>
      </xdr:nvCxnSpPr>
      <xdr:spPr>
        <a:xfrm flipV="1">
          <a:off x="21323300" y="6366250"/>
          <a:ext cx="838200" cy="1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48741</xdr:rowOff>
    </xdr:from>
    <xdr:ext cx="469744" cy="259045"/>
    <xdr:sp macro="" textlink="">
      <xdr:nvSpPr>
        <xdr:cNvPr id="744" name="投資及び出資金平均値テキスト"/>
        <xdr:cNvSpPr txBox="1"/>
      </xdr:nvSpPr>
      <xdr:spPr>
        <a:xfrm>
          <a:off x="22212300" y="604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5" name="フローチャート: 判断 744"/>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152730</xdr:rowOff>
    </xdr:from>
    <xdr:to>
      <xdr:col>111</xdr:col>
      <xdr:colOff>177800</xdr:colOff>
      <xdr:row>38</xdr:row>
      <xdr:rowOff>25400</xdr:rowOff>
    </xdr:to>
    <xdr:cxnSp macro="">
      <xdr:nvCxnSpPr>
        <xdr:cNvPr id="746" name="直線コネクタ 745"/>
        <xdr:cNvCxnSpPr/>
      </xdr:nvCxnSpPr>
      <xdr:spPr>
        <a:xfrm flipV="1">
          <a:off x="20434300" y="6496380"/>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47" name="フローチャート: 判断 746"/>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128103</xdr:rowOff>
    </xdr:from>
    <xdr:ext cx="469744" cy="259045"/>
    <xdr:sp macro="" textlink="">
      <xdr:nvSpPr>
        <xdr:cNvPr id="748" name="テキスト ボックス 747"/>
        <xdr:cNvSpPr txBox="1"/>
      </xdr:nvSpPr>
      <xdr:spPr>
        <a:xfrm>
          <a:off x="21088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9" name="直線コネクタ 74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0" name="フローチャート: 判断 749"/>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2944</xdr:rowOff>
    </xdr:from>
    <xdr:ext cx="469744" cy="259045"/>
    <xdr:sp macro="" textlink="">
      <xdr:nvSpPr>
        <xdr:cNvPr id="751" name="テキスト ボックス 750"/>
        <xdr:cNvSpPr txBox="1"/>
      </xdr:nvSpPr>
      <xdr:spPr>
        <a:xfrm>
          <a:off x="20199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2" name="直線コネクタ 75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3" name="フローチャート: 判断 752"/>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93641</xdr:rowOff>
    </xdr:from>
    <xdr:ext cx="469744" cy="259045"/>
    <xdr:sp macro="" textlink="">
      <xdr:nvSpPr>
        <xdr:cNvPr id="754" name="テキスト ボックス 753"/>
        <xdr:cNvSpPr txBox="1"/>
      </xdr:nvSpPr>
      <xdr:spPr>
        <a:xfrm>
          <a:off x="19310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5" name="フローチャート: 判断 754"/>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93470</xdr:rowOff>
    </xdr:from>
    <xdr:ext cx="469744" cy="259045"/>
    <xdr:sp macro="" textlink="">
      <xdr:nvSpPr>
        <xdr:cNvPr id="756" name="テキスト ボックス 755"/>
        <xdr:cNvSpPr txBox="1"/>
      </xdr:nvSpPr>
      <xdr:spPr>
        <a:xfrm>
          <a:off x="18421428" y="60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143250</xdr:rowOff>
    </xdr:from>
    <xdr:to>
      <xdr:col>116</xdr:col>
      <xdr:colOff>114300</xdr:colOff>
      <xdr:row>37</xdr:row>
      <xdr:rowOff>73400</xdr:rowOff>
    </xdr:to>
    <xdr:sp macro="" textlink="">
      <xdr:nvSpPr>
        <xdr:cNvPr id="762" name="楕円 761"/>
        <xdr:cNvSpPr/>
      </xdr:nvSpPr>
      <xdr:spPr>
        <a:xfrm>
          <a:off x="22110700" y="6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121677</xdr:rowOff>
    </xdr:from>
    <xdr:ext cx="469744" cy="259045"/>
    <xdr:sp macro="" textlink="">
      <xdr:nvSpPr>
        <xdr:cNvPr id="763" name="投資及び出資金該当値テキスト"/>
        <xdr:cNvSpPr txBox="1"/>
      </xdr:nvSpPr>
      <xdr:spPr>
        <a:xfrm>
          <a:off x="22212300" y="629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101930</xdr:rowOff>
    </xdr:from>
    <xdr:to>
      <xdr:col>112</xdr:col>
      <xdr:colOff>38100</xdr:colOff>
      <xdr:row>38</xdr:row>
      <xdr:rowOff>32080</xdr:rowOff>
    </xdr:to>
    <xdr:sp macro="" textlink="">
      <xdr:nvSpPr>
        <xdr:cNvPr id="764" name="楕円 763"/>
        <xdr:cNvSpPr/>
      </xdr:nvSpPr>
      <xdr:spPr>
        <a:xfrm>
          <a:off x="21272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23207</xdr:rowOff>
    </xdr:from>
    <xdr:ext cx="378565" cy="259045"/>
    <xdr:sp macro="" textlink="">
      <xdr:nvSpPr>
        <xdr:cNvPr id="765" name="テキスト ボックス 764"/>
        <xdr:cNvSpPr txBox="1"/>
      </xdr:nvSpPr>
      <xdr:spPr>
        <a:xfrm>
          <a:off x="21134017" y="653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6" name="楕円 76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7" name="テキスト ボックス 766"/>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8" name="楕円 76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9" name="テキスト ボックス 768"/>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0" name="楕円 76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1" name="テキスト ボックス 770"/>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91084</xdr:rowOff>
    </xdr:from>
    <xdr:to>
      <xdr:col>116</xdr:col>
      <xdr:colOff>62864</xdr:colOff>
      <xdr:row>59</xdr:row>
      <xdr:rowOff>44450</xdr:rowOff>
    </xdr:to>
    <xdr:cxnSp macro="">
      <xdr:nvCxnSpPr>
        <xdr:cNvPr id="795" name="直線コネクタ 794"/>
        <xdr:cNvCxnSpPr/>
      </xdr:nvCxnSpPr>
      <xdr:spPr>
        <a:xfrm flipV="1">
          <a:off x="22159595" y="9006484"/>
          <a:ext cx="1269"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37761</xdr:rowOff>
    </xdr:from>
    <xdr:ext cx="534377" cy="259045"/>
    <xdr:sp macro="" textlink="">
      <xdr:nvSpPr>
        <xdr:cNvPr id="798" name="貸付金最大値テキスト"/>
        <xdr:cNvSpPr txBox="1"/>
      </xdr:nvSpPr>
      <xdr:spPr>
        <a:xfrm>
          <a:off x="22212300" y="878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91084</xdr:rowOff>
    </xdr:from>
    <xdr:to>
      <xdr:col>116</xdr:col>
      <xdr:colOff>152400</xdr:colOff>
      <xdr:row>52</xdr:row>
      <xdr:rowOff>91084</xdr:rowOff>
    </xdr:to>
    <xdr:cxnSp macro="">
      <xdr:nvCxnSpPr>
        <xdr:cNvPr id="799" name="直線コネクタ 798"/>
        <xdr:cNvCxnSpPr/>
      </xdr:nvCxnSpPr>
      <xdr:spPr>
        <a:xfrm>
          <a:off x="22072600" y="9006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99619</xdr:rowOff>
    </xdr:from>
    <xdr:to>
      <xdr:col>116</xdr:col>
      <xdr:colOff>63500</xdr:colOff>
      <xdr:row>57</xdr:row>
      <xdr:rowOff>100762</xdr:rowOff>
    </xdr:to>
    <xdr:cxnSp macro="">
      <xdr:nvCxnSpPr>
        <xdr:cNvPr id="800" name="直線コネクタ 799"/>
        <xdr:cNvCxnSpPr/>
      </xdr:nvCxnSpPr>
      <xdr:spPr>
        <a:xfrm flipV="1">
          <a:off x="21323300" y="987226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66057</xdr:rowOff>
    </xdr:from>
    <xdr:ext cx="469744" cy="259045"/>
    <xdr:sp macro="" textlink="">
      <xdr:nvSpPr>
        <xdr:cNvPr id="801" name="貸付金平均値テキスト"/>
        <xdr:cNvSpPr txBox="1"/>
      </xdr:nvSpPr>
      <xdr:spPr>
        <a:xfrm>
          <a:off x="22212300" y="96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43180</xdr:rowOff>
    </xdr:from>
    <xdr:to>
      <xdr:col>116</xdr:col>
      <xdr:colOff>114300</xdr:colOff>
      <xdr:row>57</xdr:row>
      <xdr:rowOff>144780</xdr:rowOff>
    </xdr:to>
    <xdr:sp macro="" textlink="">
      <xdr:nvSpPr>
        <xdr:cNvPr id="802" name="フローチャート: 判断 801"/>
        <xdr:cNvSpPr/>
      </xdr:nvSpPr>
      <xdr:spPr>
        <a:xfrm>
          <a:off x="221107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67234</xdr:rowOff>
    </xdr:from>
    <xdr:to>
      <xdr:col>111</xdr:col>
      <xdr:colOff>177800</xdr:colOff>
      <xdr:row>57</xdr:row>
      <xdr:rowOff>100762</xdr:rowOff>
    </xdr:to>
    <xdr:cxnSp macro="">
      <xdr:nvCxnSpPr>
        <xdr:cNvPr id="803" name="直線コネクタ 802"/>
        <xdr:cNvCxnSpPr/>
      </xdr:nvCxnSpPr>
      <xdr:spPr>
        <a:xfrm>
          <a:off x="20434300" y="8639734"/>
          <a:ext cx="889000" cy="123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146279</xdr:rowOff>
    </xdr:from>
    <xdr:to>
      <xdr:col>112</xdr:col>
      <xdr:colOff>38100</xdr:colOff>
      <xdr:row>57</xdr:row>
      <xdr:rowOff>76429</xdr:rowOff>
    </xdr:to>
    <xdr:sp macro="" textlink="">
      <xdr:nvSpPr>
        <xdr:cNvPr id="804" name="フローチャート: 判断 803"/>
        <xdr:cNvSpPr/>
      </xdr:nvSpPr>
      <xdr:spPr>
        <a:xfrm>
          <a:off x="21272500" y="974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92956</xdr:rowOff>
    </xdr:from>
    <xdr:ext cx="469744" cy="259045"/>
    <xdr:sp macro="" textlink="">
      <xdr:nvSpPr>
        <xdr:cNvPr id="805" name="テキスト ボックス 804"/>
        <xdr:cNvSpPr txBox="1"/>
      </xdr:nvSpPr>
      <xdr:spPr>
        <a:xfrm>
          <a:off x="21088428" y="952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67234</xdr:rowOff>
    </xdr:from>
    <xdr:to>
      <xdr:col>107</xdr:col>
      <xdr:colOff>50800</xdr:colOff>
      <xdr:row>57</xdr:row>
      <xdr:rowOff>106096</xdr:rowOff>
    </xdr:to>
    <xdr:cxnSp macro="">
      <xdr:nvCxnSpPr>
        <xdr:cNvPr id="806" name="直線コネクタ 805"/>
        <xdr:cNvCxnSpPr/>
      </xdr:nvCxnSpPr>
      <xdr:spPr>
        <a:xfrm flipV="1">
          <a:off x="19545300" y="8639734"/>
          <a:ext cx="889000" cy="123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167919</xdr:rowOff>
    </xdr:from>
    <xdr:to>
      <xdr:col>107</xdr:col>
      <xdr:colOff>101600</xdr:colOff>
      <xdr:row>57</xdr:row>
      <xdr:rowOff>98069</xdr:rowOff>
    </xdr:to>
    <xdr:sp macro="" textlink="">
      <xdr:nvSpPr>
        <xdr:cNvPr id="807" name="フローチャート: 判断 806"/>
        <xdr:cNvSpPr/>
      </xdr:nvSpPr>
      <xdr:spPr>
        <a:xfrm>
          <a:off x="20383500" y="976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89196</xdr:rowOff>
    </xdr:from>
    <xdr:ext cx="469744" cy="259045"/>
    <xdr:sp macro="" textlink="">
      <xdr:nvSpPr>
        <xdr:cNvPr id="808" name="テキスト ボックス 807"/>
        <xdr:cNvSpPr txBox="1"/>
      </xdr:nvSpPr>
      <xdr:spPr>
        <a:xfrm>
          <a:off x="20199428" y="98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106096</xdr:rowOff>
    </xdr:from>
    <xdr:to>
      <xdr:col>102</xdr:col>
      <xdr:colOff>114300</xdr:colOff>
      <xdr:row>57</xdr:row>
      <xdr:rowOff>106476</xdr:rowOff>
    </xdr:to>
    <xdr:cxnSp macro="">
      <xdr:nvCxnSpPr>
        <xdr:cNvPr id="809" name="直線コネクタ 808"/>
        <xdr:cNvCxnSpPr/>
      </xdr:nvCxnSpPr>
      <xdr:spPr>
        <a:xfrm flipV="1">
          <a:off x="18656300" y="987874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2184</xdr:rowOff>
    </xdr:from>
    <xdr:to>
      <xdr:col>102</xdr:col>
      <xdr:colOff>165100</xdr:colOff>
      <xdr:row>57</xdr:row>
      <xdr:rowOff>103784</xdr:rowOff>
    </xdr:to>
    <xdr:sp macro="" textlink="">
      <xdr:nvSpPr>
        <xdr:cNvPr id="810" name="フローチャート: 判断 809"/>
        <xdr:cNvSpPr/>
      </xdr:nvSpPr>
      <xdr:spPr>
        <a:xfrm>
          <a:off x="19494500" y="977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120311</xdr:rowOff>
    </xdr:from>
    <xdr:ext cx="469744" cy="259045"/>
    <xdr:sp macro="" textlink="">
      <xdr:nvSpPr>
        <xdr:cNvPr id="811" name="テキスト ボックス 810"/>
        <xdr:cNvSpPr txBox="1"/>
      </xdr:nvSpPr>
      <xdr:spPr>
        <a:xfrm>
          <a:off x="19310428" y="955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166167</xdr:rowOff>
    </xdr:from>
    <xdr:to>
      <xdr:col>98</xdr:col>
      <xdr:colOff>38100</xdr:colOff>
      <xdr:row>57</xdr:row>
      <xdr:rowOff>96317</xdr:rowOff>
    </xdr:to>
    <xdr:sp macro="" textlink="">
      <xdr:nvSpPr>
        <xdr:cNvPr id="812" name="フローチャート: 判断 811"/>
        <xdr:cNvSpPr/>
      </xdr:nvSpPr>
      <xdr:spPr>
        <a:xfrm>
          <a:off x="18605500" y="97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112844</xdr:rowOff>
    </xdr:from>
    <xdr:ext cx="469744" cy="259045"/>
    <xdr:sp macro="" textlink="">
      <xdr:nvSpPr>
        <xdr:cNvPr id="813" name="テキスト ボックス 812"/>
        <xdr:cNvSpPr txBox="1"/>
      </xdr:nvSpPr>
      <xdr:spPr>
        <a:xfrm>
          <a:off x="18421428" y="954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48819</xdr:rowOff>
    </xdr:from>
    <xdr:to>
      <xdr:col>116</xdr:col>
      <xdr:colOff>114300</xdr:colOff>
      <xdr:row>57</xdr:row>
      <xdr:rowOff>150419</xdr:rowOff>
    </xdr:to>
    <xdr:sp macro="" textlink="">
      <xdr:nvSpPr>
        <xdr:cNvPr id="819" name="楕円 818"/>
        <xdr:cNvSpPr/>
      </xdr:nvSpPr>
      <xdr:spPr>
        <a:xfrm>
          <a:off x="22110700" y="98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27246</xdr:rowOff>
    </xdr:from>
    <xdr:ext cx="469744" cy="259045"/>
    <xdr:sp macro="" textlink="">
      <xdr:nvSpPr>
        <xdr:cNvPr id="820" name="貸付金該当値テキスト"/>
        <xdr:cNvSpPr txBox="1"/>
      </xdr:nvSpPr>
      <xdr:spPr>
        <a:xfrm>
          <a:off x="22212300" y="979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49962</xdr:rowOff>
    </xdr:from>
    <xdr:to>
      <xdr:col>112</xdr:col>
      <xdr:colOff>38100</xdr:colOff>
      <xdr:row>57</xdr:row>
      <xdr:rowOff>151562</xdr:rowOff>
    </xdr:to>
    <xdr:sp macro="" textlink="">
      <xdr:nvSpPr>
        <xdr:cNvPr id="821" name="楕円 820"/>
        <xdr:cNvSpPr/>
      </xdr:nvSpPr>
      <xdr:spPr>
        <a:xfrm>
          <a:off x="21272500" y="98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142689</xdr:rowOff>
    </xdr:from>
    <xdr:ext cx="469744" cy="259045"/>
    <xdr:sp macro="" textlink="">
      <xdr:nvSpPr>
        <xdr:cNvPr id="822" name="テキスト ボックス 821"/>
        <xdr:cNvSpPr txBox="1"/>
      </xdr:nvSpPr>
      <xdr:spPr>
        <a:xfrm>
          <a:off x="21088428" y="99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16434</xdr:rowOff>
    </xdr:from>
    <xdr:to>
      <xdr:col>107</xdr:col>
      <xdr:colOff>101600</xdr:colOff>
      <xdr:row>50</xdr:row>
      <xdr:rowOff>118034</xdr:rowOff>
    </xdr:to>
    <xdr:sp macro="" textlink="">
      <xdr:nvSpPr>
        <xdr:cNvPr id="823" name="楕円 822"/>
        <xdr:cNvSpPr/>
      </xdr:nvSpPr>
      <xdr:spPr>
        <a:xfrm>
          <a:off x="20383500" y="85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134561</xdr:rowOff>
    </xdr:from>
    <xdr:ext cx="534377" cy="259045"/>
    <xdr:sp macro="" textlink="">
      <xdr:nvSpPr>
        <xdr:cNvPr id="824" name="テキスト ボックス 823"/>
        <xdr:cNvSpPr txBox="1"/>
      </xdr:nvSpPr>
      <xdr:spPr>
        <a:xfrm>
          <a:off x="20167111" y="836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55296</xdr:rowOff>
    </xdr:from>
    <xdr:to>
      <xdr:col>102</xdr:col>
      <xdr:colOff>165100</xdr:colOff>
      <xdr:row>57</xdr:row>
      <xdr:rowOff>156896</xdr:rowOff>
    </xdr:to>
    <xdr:sp macro="" textlink="">
      <xdr:nvSpPr>
        <xdr:cNvPr id="825" name="楕円 824"/>
        <xdr:cNvSpPr/>
      </xdr:nvSpPr>
      <xdr:spPr>
        <a:xfrm>
          <a:off x="19494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148023</xdr:rowOff>
    </xdr:from>
    <xdr:ext cx="469744" cy="259045"/>
    <xdr:sp macro="" textlink="">
      <xdr:nvSpPr>
        <xdr:cNvPr id="826" name="テキスト ボックス 825"/>
        <xdr:cNvSpPr txBox="1"/>
      </xdr:nvSpPr>
      <xdr:spPr>
        <a:xfrm>
          <a:off x="19310428" y="992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55676</xdr:rowOff>
    </xdr:from>
    <xdr:to>
      <xdr:col>98</xdr:col>
      <xdr:colOff>38100</xdr:colOff>
      <xdr:row>57</xdr:row>
      <xdr:rowOff>157276</xdr:rowOff>
    </xdr:to>
    <xdr:sp macro="" textlink="">
      <xdr:nvSpPr>
        <xdr:cNvPr id="827" name="楕円 826"/>
        <xdr:cNvSpPr/>
      </xdr:nvSpPr>
      <xdr:spPr>
        <a:xfrm>
          <a:off x="18605500" y="98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148403</xdr:rowOff>
    </xdr:from>
    <xdr:ext cx="469744" cy="259045"/>
    <xdr:sp macro="" textlink="">
      <xdr:nvSpPr>
        <xdr:cNvPr id="828" name="テキスト ボックス 827"/>
        <xdr:cNvSpPr txBox="1"/>
      </xdr:nvSpPr>
      <xdr:spPr>
        <a:xfrm>
          <a:off x="18421428" y="992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1" name="直線コネクタ 850"/>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2" name="繰出金最小値テキスト"/>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3" name="直線コネクタ 852"/>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4" name="繰出金最大値テキスト"/>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5" name="直線コネクタ 854"/>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129413</xdr:rowOff>
    </xdr:from>
    <xdr:to>
      <xdr:col>116</xdr:col>
      <xdr:colOff>63500</xdr:colOff>
      <xdr:row>73</xdr:row>
      <xdr:rowOff>130967</xdr:rowOff>
    </xdr:to>
    <xdr:cxnSp macro="">
      <xdr:nvCxnSpPr>
        <xdr:cNvPr id="856" name="直線コネクタ 855"/>
        <xdr:cNvCxnSpPr/>
      </xdr:nvCxnSpPr>
      <xdr:spPr>
        <a:xfrm flipV="1">
          <a:off x="21323300" y="12645263"/>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108315</xdr:rowOff>
    </xdr:from>
    <xdr:ext cx="534377" cy="259045"/>
    <xdr:sp macro="" textlink="">
      <xdr:nvSpPr>
        <xdr:cNvPr id="857" name="繰出金平均値テキスト"/>
        <xdr:cNvSpPr txBox="1"/>
      </xdr:nvSpPr>
      <xdr:spPr>
        <a:xfrm>
          <a:off x="22212300" y="127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58" name="フローチャート: 判断 857"/>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88288</xdr:rowOff>
    </xdr:from>
    <xdr:to>
      <xdr:col>111</xdr:col>
      <xdr:colOff>177800</xdr:colOff>
      <xdr:row>73</xdr:row>
      <xdr:rowOff>130967</xdr:rowOff>
    </xdr:to>
    <xdr:cxnSp macro="">
      <xdr:nvCxnSpPr>
        <xdr:cNvPr id="859" name="直線コネクタ 858"/>
        <xdr:cNvCxnSpPr/>
      </xdr:nvCxnSpPr>
      <xdr:spPr>
        <a:xfrm>
          <a:off x="20434300" y="12261238"/>
          <a:ext cx="889000" cy="3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60" name="フローチャート: 判断 859"/>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31734</xdr:rowOff>
    </xdr:from>
    <xdr:ext cx="534377" cy="259045"/>
    <xdr:sp macro="" textlink="">
      <xdr:nvSpPr>
        <xdr:cNvPr id="861" name="テキスト ボックス 860"/>
        <xdr:cNvSpPr txBox="1"/>
      </xdr:nvSpPr>
      <xdr:spPr>
        <a:xfrm>
          <a:off x="21056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88288</xdr:rowOff>
    </xdr:from>
    <xdr:to>
      <xdr:col>107</xdr:col>
      <xdr:colOff>50800</xdr:colOff>
      <xdr:row>71</xdr:row>
      <xdr:rowOff>95763</xdr:rowOff>
    </xdr:to>
    <xdr:cxnSp macro="">
      <xdr:nvCxnSpPr>
        <xdr:cNvPr id="862" name="直線コネクタ 861"/>
        <xdr:cNvCxnSpPr/>
      </xdr:nvCxnSpPr>
      <xdr:spPr>
        <a:xfrm flipV="1">
          <a:off x="19545300" y="12261238"/>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3" name="フローチャート: 判断 862"/>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77385</xdr:rowOff>
    </xdr:from>
    <xdr:ext cx="534377" cy="259045"/>
    <xdr:sp macro="" textlink="">
      <xdr:nvSpPr>
        <xdr:cNvPr id="864" name="テキスト ボックス 863"/>
        <xdr:cNvSpPr txBox="1"/>
      </xdr:nvSpPr>
      <xdr:spPr>
        <a:xfrm>
          <a:off x="20167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95763</xdr:rowOff>
    </xdr:from>
    <xdr:to>
      <xdr:col>102</xdr:col>
      <xdr:colOff>114300</xdr:colOff>
      <xdr:row>71</xdr:row>
      <xdr:rowOff>120383</xdr:rowOff>
    </xdr:to>
    <xdr:cxnSp macro="">
      <xdr:nvCxnSpPr>
        <xdr:cNvPr id="865" name="直線コネクタ 864"/>
        <xdr:cNvCxnSpPr/>
      </xdr:nvCxnSpPr>
      <xdr:spPr>
        <a:xfrm flipV="1">
          <a:off x="18656300" y="12268713"/>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6" name="フローチャート: 判断 865"/>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66939</xdr:rowOff>
    </xdr:from>
    <xdr:ext cx="534377" cy="259045"/>
    <xdr:sp macro="" textlink="">
      <xdr:nvSpPr>
        <xdr:cNvPr id="867" name="テキスト ボックス 866"/>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68" name="フローチャート: 判断 867"/>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68150</xdr:rowOff>
    </xdr:from>
    <xdr:ext cx="534377" cy="259045"/>
    <xdr:sp macro="" textlink="">
      <xdr:nvSpPr>
        <xdr:cNvPr id="869" name="テキスト ボックス 868"/>
        <xdr:cNvSpPr txBox="1"/>
      </xdr:nvSpPr>
      <xdr:spPr>
        <a:xfrm>
          <a:off x="18389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78613</xdr:rowOff>
    </xdr:from>
    <xdr:to>
      <xdr:col>116</xdr:col>
      <xdr:colOff>114300</xdr:colOff>
      <xdr:row>74</xdr:row>
      <xdr:rowOff>8763</xdr:rowOff>
    </xdr:to>
    <xdr:sp macro="" textlink="">
      <xdr:nvSpPr>
        <xdr:cNvPr id="875" name="楕円 874"/>
        <xdr:cNvSpPr/>
      </xdr:nvSpPr>
      <xdr:spPr>
        <a:xfrm>
          <a:off x="22110700" y="125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101490</xdr:rowOff>
    </xdr:from>
    <xdr:ext cx="534377" cy="259045"/>
    <xdr:sp macro="" textlink="">
      <xdr:nvSpPr>
        <xdr:cNvPr id="876" name="繰出金該当値テキスト"/>
        <xdr:cNvSpPr txBox="1"/>
      </xdr:nvSpPr>
      <xdr:spPr>
        <a:xfrm>
          <a:off x="22212300" y="124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80167</xdr:rowOff>
    </xdr:from>
    <xdr:to>
      <xdr:col>112</xdr:col>
      <xdr:colOff>38100</xdr:colOff>
      <xdr:row>74</xdr:row>
      <xdr:rowOff>10317</xdr:rowOff>
    </xdr:to>
    <xdr:sp macro="" textlink="">
      <xdr:nvSpPr>
        <xdr:cNvPr id="877" name="楕円 876"/>
        <xdr:cNvSpPr/>
      </xdr:nvSpPr>
      <xdr:spPr>
        <a:xfrm>
          <a:off x="21272500" y="12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26844</xdr:rowOff>
    </xdr:from>
    <xdr:ext cx="534377" cy="259045"/>
    <xdr:sp macro="" textlink="">
      <xdr:nvSpPr>
        <xdr:cNvPr id="878" name="テキスト ボックス 877"/>
        <xdr:cNvSpPr txBox="1"/>
      </xdr:nvSpPr>
      <xdr:spPr>
        <a:xfrm>
          <a:off x="21056111" y="123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37488</xdr:rowOff>
    </xdr:from>
    <xdr:to>
      <xdr:col>107</xdr:col>
      <xdr:colOff>101600</xdr:colOff>
      <xdr:row>71</xdr:row>
      <xdr:rowOff>139088</xdr:rowOff>
    </xdr:to>
    <xdr:sp macro="" textlink="">
      <xdr:nvSpPr>
        <xdr:cNvPr id="879" name="楕円 878"/>
        <xdr:cNvSpPr/>
      </xdr:nvSpPr>
      <xdr:spPr>
        <a:xfrm>
          <a:off x="20383500" y="1221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155615</xdr:rowOff>
    </xdr:from>
    <xdr:ext cx="534377" cy="259045"/>
    <xdr:sp macro="" textlink="">
      <xdr:nvSpPr>
        <xdr:cNvPr id="880" name="テキスト ボックス 879"/>
        <xdr:cNvSpPr txBox="1"/>
      </xdr:nvSpPr>
      <xdr:spPr>
        <a:xfrm>
          <a:off x="20167111" y="1198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44963</xdr:rowOff>
    </xdr:from>
    <xdr:to>
      <xdr:col>102</xdr:col>
      <xdr:colOff>165100</xdr:colOff>
      <xdr:row>71</xdr:row>
      <xdr:rowOff>146563</xdr:rowOff>
    </xdr:to>
    <xdr:sp macro="" textlink="">
      <xdr:nvSpPr>
        <xdr:cNvPr id="881" name="楕円 880"/>
        <xdr:cNvSpPr/>
      </xdr:nvSpPr>
      <xdr:spPr>
        <a:xfrm>
          <a:off x="19494500" y="122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163090</xdr:rowOff>
    </xdr:from>
    <xdr:ext cx="534377" cy="259045"/>
    <xdr:sp macro="" textlink="">
      <xdr:nvSpPr>
        <xdr:cNvPr id="882" name="テキスト ボックス 881"/>
        <xdr:cNvSpPr txBox="1"/>
      </xdr:nvSpPr>
      <xdr:spPr>
        <a:xfrm>
          <a:off x="19278111" y="119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69583</xdr:rowOff>
    </xdr:from>
    <xdr:to>
      <xdr:col>98</xdr:col>
      <xdr:colOff>38100</xdr:colOff>
      <xdr:row>71</xdr:row>
      <xdr:rowOff>171183</xdr:rowOff>
    </xdr:to>
    <xdr:sp macro="" textlink="">
      <xdr:nvSpPr>
        <xdr:cNvPr id="883" name="楕円 882"/>
        <xdr:cNvSpPr/>
      </xdr:nvSpPr>
      <xdr:spPr>
        <a:xfrm>
          <a:off x="18605500" y="122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16260</xdr:rowOff>
    </xdr:from>
    <xdr:ext cx="534377" cy="259045"/>
    <xdr:sp macro="" textlink="">
      <xdr:nvSpPr>
        <xdr:cNvPr id="884" name="テキスト ボックス 883"/>
        <xdr:cNvSpPr txBox="1"/>
      </xdr:nvSpPr>
      <xdr:spPr>
        <a:xfrm>
          <a:off x="18389111" y="120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0" name="テキスト ボックス 899"/>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4" name="直線コネクタ 903"/>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7"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0"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1" name="フローチャート: 判断 910"/>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9"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7" name="テキスト ボックス 93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補助費等</a:t>
          </a:r>
          <a:r>
            <a:rPr kumimoji="1" lang="ja-JP" altLang="en-US" sz="1000">
              <a:solidFill>
                <a:schemeClr val="dk1"/>
              </a:solidFill>
              <a:effectLst/>
              <a:latin typeface="+mn-lt"/>
              <a:ea typeface="+mn-ea"/>
              <a:cs typeface="+mn-cs"/>
            </a:rPr>
            <a:t>について</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R2</a:t>
          </a:r>
          <a:r>
            <a:rPr kumimoji="1" lang="ja-JP" altLang="en-US" sz="1000">
              <a:solidFill>
                <a:schemeClr val="dk1"/>
              </a:solidFill>
              <a:effectLst/>
              <a:latin typeface="+mn-lt"/>
              <a:ea typeface="+mn-ea"/>
              <a:cs typeface="+mn-cs"/>
            </a:rPr>
            <a:t>年度に</a:t>
          </a:r>
          <a:r>
            <a:rPr kumimoji="1" lang="ja-JP" altLang="ja-JP" sz="1000">
              <a:solidFill>
                <a:schemeClr val="dk1"/>
              </a:solidFill>
              <a:effectLst/>
              <a:latin typeface="+mn-lt"/>
              <a:ea typeface="+mn-ea"/>
              <a:cs typeface="+mn-cs"/>
            </a:rPr>
            <a:t>新型コロナ対策として特別定額給付金</a:t>
          </a:r>
          <a:r>
            <a:rPr kumimoji="1" lang="ja-JP" altLang="en-US" sz="1000">
              <a:solidFill>
                <a:schemeClr val="dk1"/>
              </a:solidFill>
              <a:effectLst/>
              <a:latin typeface="+mn-lt"/>
              <a:ea typeface="+mn-ea"/>
              <a:cs typeface="+mn-cs"/>
            </a:rPr>
            <a:t>などにより一時的に急増したたため</a:t>
          </a:r>
          <a:r>
            <a:rPr kumimoji="1" lang="en-US" altLang="ja-JP" sz="1000">
              <a:solidFill>
                <a:schemeClr val="dk1"/>
              </a:solidFill>
              <a:effectLst/>
              <a:latin typeface="+mn-lt"/>
              <a:ea typeface="+mn-ea"/>
              <a:cs typeface="+mn-cs"/>
            </a:rPr>
            <a:t>R3</a:t>
          </a:r>
          <a:r>
            <a:rPr kumimoji="1" lang="ja-JP" altLang="en-US" sz="1000">
              <a:solidFill>
                <a:schemeClr val="dk1"/>
              </a:solidFill>
              <a:effectLst/>
              <a:latin typeface="+mn-lt"/>
              <a:ea typeface="+mn-ea"/>
              <a:cs typeface="+mn-cs"/>
            </a:rPr>
            <a:t>年度は減少したものの、昨年に続き</a:t>
          </a:r>
          <a:r>
            <a:rPr kumimoji="1" lang="ja-JP" altLang="ja-JP" sz="1000">
              <a:solidFill>
                <a:schemeClr val="dk1"/>
              </a:solidFill>
              <a:effectLst/>
              <a:latin typeface="+mn-lt"/>
              <a:ea typeface="+mn-ea"/>
              <a:cs typeface="+mn-cs"/>
            </a:rPr>
            <a:t>新型コロナウイルス臨時交付金を活用した事業を実施した</a:t>
          </a:r>
          <a:r>
            <a:rPr kumimoji="1" lang="ja-JP" altLang="en-US" sz="1000">
              <a:solidFill>
                <a:schemeClr val="dk1"/>
              </a:solidFill>
              <a:effectLst/>
              <a:latin typeface="+mn-lt"/>
              <a:ea typeface="+mn-ea"/>
              <a:cs typeface="+mn-cs"/>
            </a:rPr>
            <a:t>事などにより例年より高くなっている。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扶助費については、住民税非課税世帯や子育て世帯への臨時特別給付金の増などによるもの</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普通建設費は</a:t>
          </a:r>
          <a:r>
            <a:rPr kumimoji="1" lang="ja-JP" altLang="en-US" sz="1000">
              <a:solidFill>
                <a:schemeClr val="dk1"/>
              </a:solidFill>
              <a:effectLst/>
              <a:latin typeface="+mn-lt"/>
              <a:ea typeface="+mn-ea"/>
              <a:cs typeface="+mn-cs"/>
            </a:rPr>
            <a:t>文教施設長寿命化事業費などにより</a:t>
          </a:r>
          <a:r>
            <a:rPr kumimoji="1" lang="ja-JP" altLang="ja-JP" sz="1000">
              <a:solidFill>
                <a:schemeClr val="dk1"/>
              </a:solidFill>
              <a:effectLst/>
              <a:latin typeface="+mn-lt"/>
              <a:ea typeface="+mn-ea"/>
              <a:cs typeface="+mn-cs"/>
            </a:rPr>
            <a:t>更新整備が増となった。新規整備は</a:t>
          </a:r>
          <a:r>
            <a:rPr kumimoji="1" lang="ja-JP" altLang="en-US" sz="1000">
              <a:solidFill>
                <a:schemeClr val="dk1"/>
              </a:solidFill>
              <a:effectLst/>
              <a:latin typeface="+mn-lt"/>
              <a:ea typeface="+mn-ea"/>
              <a:cs typeface="+mn-cs"/>
            </a:rPr>
            <a:t>消防ポンプ自動車整備</a:t>
          </a:r>
          <a:r>
            <a:rPr kumimoji="1" lang="ja-JP" altLang="ja-JP" sz="1000">
              <a:solidFill>
                <a:schemeClr val="dk1"/>
              </a:solidFill>
              <a:effectLst/>
              <a:latin typeface="+mn-lt"/>
              <a:ea typeface="+mn-ea"/>
              <a:cs typeface="+mn-cs"/>
            </a:rPr>
            <a:t>事業の減等があり、合計で決算額が</a:t>
          </a:r>
          <a:r>
            <a:rPr kumimoji="1" lang="en-US" altLang="ja-JP" sz="1000">
              <a:solidFill>
                <a:schemeClr val="dk1"/>
              </a:solidFill>
              <a:effectLst/>
              <a:latin typeface="+mn-lt"/>
              <a:ea typeface="+mn-ea"/>
              <a:cs typeface="+mn-cs"/>
            </a:rPr>
            <a:t>8.5</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している。</a:t>
          </a:r>
          <a:endParaRPr lang="ja-JP" altLang="ja-JP" sz="1000">
            <a:effectLst/>
          </a:endParaRPr>
        </a:p>
        <a:p>
          <a:r>
            <a:rPr kumimoji="1" lang="ja-JP" altLang="ja-JP" sz="1000">
              <a:solidFill>
                <a:schemeClr val="dk1"/>
              </a:solidFill>
              <a:effectLst/>
              <a:latin typeface="+mn-lt"/>
              <a:ea typeface="+mn-ea"/>
              <a:cs typeface="+mn-cs"/>
            </a:rPr>
            <a:t>貸付金について、</a:t>
          </a:r>
          <a:r>
            <a:rPr kumimoji="1" lang="en-US" altLang="ja-JP" sz="1000">
              <a:solidFill>
                <a:schemeClr val="dk1"/>
              </a:solidFill>
              <a:effectLst/>
              <a:latin typeface="+mn-lt"/>
              <a:ea typeface="+mn-ea"/>
              <a:cs typeface="+mn-cs"/>
            </a:rPr>
            <a:t>R1</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地域総合整備資金貸付事業が</a:t>
          </a:r>
          <a:r>
            <a:rPr kumimoji="1" lang="ja-JP" altLang="en-US" sz="1000">
              <a:solidFill>
                <a:schemeClr val="dk1"/>
              </a:solidFill>
              <a:effectLst/>
              <a:latin typeface="+mn-lt"/>
              <a:ea typeface="+mn-ea"/>
              <a:cs typeface="+mn-cs"/>
            </a:rPr>
            <a:t>あったため急増しているが、その後は類似団体平均値を下回っている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繰出金は</a:t>
          </a:r>
          <a:r>
            <a:rPr kumimoji="1" lang="en-US" altLang="ja-JP" sz="1000">
              <a:solidFill>
                <a:schemeClr val="dk1"/>
              </a:solidFill>
              <a:effectLst/>
              <a:latin typeface="+mn-lt"/>
              <a:ea typeface="+mn-ea"/>
              <a:cs typeface="+mn-cs"/>
            </a:rPr>
            <a:t>R2</a:t>
          </a:r>
          <a:r>
            <a:rPr kumimoji="1" lang="ja-JP" altLang="en-US" sz="1000">
              <a:solidFill>
                <a:schemeClr val="dk1"/>
              </a:solidFill>
              <a:effectLst/>
              <a:latin typeface="+mn-lt"/>
              <a:ea typeface="+mn-ea"/>
              <a:cs typeface="+mn-cs"/>
            </a:rPr>
            <a:t>年度より下</a:t>
          </a:r>
          <a:r>
            <a:rPr kumimoji="1" lang="ja-JP" altLang="ja-JP" sz="1000">
              <a:solidFill>
                <a:schemeClr val="dk1"/>
              </a:solidFill>
              <a:effectLst/>
              <a:latin typeface="+mn-lt"/>
              <a:ea typeface="+mn-ea"/>
              <a:cs typeface="+mn-cs"/>
            </a:rPr>
            <a:t>水道関係の公営企業会計適用によ</a:t>
          </a:r>
          <a:r>
            <a:rPr kumimoji="1" lang="ja-JP" altLang="en-US" sz="1000">
              <a:solidFill>
                <a:schemeClr val="dk1"/>
              </a:solidFill>
              <a:effectLst/>
              <a:latin typeface="+mn-lt"/>
              <a:ea typeface="+mn-ea"/>
              <a:cs typeface="+mn-cs"/>
            </a:rPr>
            <a:t>り減少した</a:t>
          </a:r>
          <a:r>
            <a:rPr kumimoji="1" lang="ja-JP" altLang="ja-JP" sz="1000">
              <a:solidFill>
                <a:schemeClr val="dk1"/>
              </a:solidFill>
              <a:effectLst/>
              <a:latin typeface="+mn-lt"/>
              <a:ea typeface="+mn-ea"/>
              <a:cs typeface="+mn-cs"/>
            </a:rPr>
            <a:t>ものである。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積立金は、財政調整基金（法定積立の増など）や減債基金（</a:t>
          </a:r>
          <a:r>
            <a:rPr kumimoji="1" lang="ja-JP" altLang="ja-JP" sz="1000">
              <a:solidFill>
                <a:schemeClr val="dk1"/>
              </a:solidFill>
              <a:effectLst/>
              <a:latin typeface="+mn-lt"/>
              <a:ea typeface="+mn-ea"/>
              <a:cs typeface="+mn-cs"/>
            </a:rPr>
            <a:t>国から臨</a:t>
          </a:r>
          <a:r>
            <a:rPr kumimoji="1" lang="ja-JP" altLang="en-US" sz="1000">
              <a:solidFill>
                <a:schemeClr val="dk1"/>
              </a:solidFill>
              <a:effectLst/>
              <a:latin typeface="+mn-lt"/>
              <a:ea typeface="+mn-ea"/>
              <a:cs typeface="+mn-cs"/>
            </a:rPr>
            <a:t>財</a:t>
          </a:r>
          <a:r>
            <a:rPr kumimoji="1" lang="ja-JP" altLang="ja-JP" sz="1000">
              <a:solidFill>
                <a:schemeClr val="dk1"/>
              </a:solidFill>
              <a:effectLst/>
              <a:latin typeface="+mn-lt"/>
              <a:ea typeface="+mn-ea"/>
              <a:cs typeface="+mn-cs"/>
            </a:rPr>
            <a:t>債償還基金分</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追加配分があった</a:t>
          </a:r>
          <a:r>
            <a:rPr kumimoji="1" lang="ja-JP" altLang="en-US" sz="1000">
              <a:solidFill>
                <a:schemeClr val="dk1"/>
              </a:solidFill>
              <a:effectLst/>
              <a:latin typeface="+mn-lt"/>
              <a:ea typeface="+mn-ea"/>
              <a:cs typeface="+mn-cs"/>
            </a:rPr>
            <a:t>ことなど）の増などによるもの。</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22,294
21,698
206.24
17,466,497
16,746,473
698,025
8,910,607
15,827,506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5397</xdr:rowOff>
    </xdr:from>
    <xdr:to>
      <xdr:col>24</xdr:col>
      <xdr:colOff>63500</xdr:colOff>
      <xdr:row>34</xdr:row>
      <xdr:rowOff>32829</xdr:rowOff>
    </xdr:to>
    <xdr:cxnSp macro="">
      <xdr:nvCxnSpPr>
        <xdr:cNvPr id="61" name="直線コネクタ 60"/>
        <xdr:cNvCxnSpPr/>
      </xdr:nvCxnSpPr>
      <xdr:spPr>
        <a:xfrm>
          <a:off x="3797300" y="5834697"/>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102188</xdr:rowOff>
    </xdr:from>
    <xdr:ext cx="469744" cy="259045"/>
    <xdr:sp macro="" textlink="">
      <xdr:nvSpPr>
        <xdr:cNvPr id="62" name="議会費平均値テキスト"/>
        <xdr:cNvSpPr txBox="1"/>
      </xdr:nvSpPr>
      <xdr:spPr>
        <a:xfrm>
          <a:off x="4686300" y="610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149416</xdr:rowOff>
    </xdr:from>
    <xdr:to>
      <xdr:col>19</xdr:col>
      <xdr:colOff>177800</xdr:colOff>
      <xdr:row>34</xdr:row>
      <xdr:rowOff>5397</xdr:rowOff>
    </xdr:to>
    <xdr:cxnSp macro="">
      <xdr:nvCxnSpPr>
        <xdr:cNvPr id="64" name="直線コネクタ 63"/>
        <xdr:cNvCxnSpPr/>
      </xdr:nvCxnSpPr>
      <xdr:spPr>
        <a:xfrm>
          <a:off x="2908300" y="580726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14541</xdr:rowOff>
    </xdr:from>
    <xdr:to>
      <xdr:col>15</xdr:col>
      <xdr:colOff>50800</xdr:colOff>
      <xdr:row>33</xdr:row>
      <xdr:rowOff>149416</xdr:rowOff>
    </xdr:to>
    <xdr:cxnSp macro="">
      <xdr:nvCxnSpPr>
        <xdr:cNvPr id="67" name="直線コネクタ 66"/>
        <xdr:cNvCxnSpPr/>
      </xdr:nvCxnSpPr>
      <xdr:spPr>
        <a:xfrm>
          <a:off x="2019300" y="5672391"/>
          <a:ext cx="889000" cy="13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14541</xdr:rowOff>
    </xdr:from>
    <xdr:to>
      <xdr:col>10</xdr:col>
      <xdr:colOff>114300</xdr:colOff>
      <xdr:row>33</xdr:row>
      <xdr:rowOff>52641</xdr:rowOff>
    </xdr:to>
    <xdr:cxnSp macro="">
      <xdr:nvCxnSpPr>
        <xdr:cNvPr id="70" name="直線コネクタ 69"/>
        <xdr:cNvCxnSpPr/>
      </xdr:nvCxnSpPr>
      <xdr:spPr>
        <a:xfrm flipV="1">
          <a:off x="1130300" y="567239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153479</xdr:rowOff>
    </xdr:from>
    <xdr:to>
      <xdr:col>24</xdr:col>
      <xdr:colOff>114300</xdr:colOff>
      <xdr:row>34</xdr:row>
      <xdr:rowOff>83629</xdr:rowOff>
    </xdr:to>
    <xdr:sp macro="" textlink="">
      <xdr:nvSpPr>
        <xdr:cNvPr id="80" name="楕円 79"/>
        <xdr:cNvSpPr/>
      </xdr:nvSpPr>
      <xdr:spPr>
        <a:xfrm>
          <a:off x="4584700" y="58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4906</xdr:rowOff>
    </xdr:from>
    <xdr:ext cx="469744" cy="259045"/>
    <xdr:sp macro="" textlink="">
      <xdr:nvSpPr>
        <xdr:cNvPr id="81" name="議会費該当値テキスト"/>
        <xdr:cNvSpPr txBox="1"/>
      </xdr:nvSpPr>
      <xdr:spPr>
        <a:xfrm>
          <a:off x="4686300" y="566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126047</xdr:rowOff>
    </xdr:from>
    <xdr:to>
      <xdr:col>20</xdr:col>
      <xdr:colOff>38100</xdr:colOff>
      <xdr:row>34</xdr:row>
      <xdr:rowOff>56197</xdr:rowOff>
    </xdr:to>
    <xdr:sp macro="" textlink="">
      <xdr:nvSpPr>
        <xdr:cNvPr id="82" name="楕円 81"/>
        <xdr:cNvSpPr/>
      </xdr:nvSpPr>
      <xdr:spPr>
        <a:xfrm>
          <a:off x="3746500" y="57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72724</xdr:rowOff>
    </xdr:from>
    <xdr:ext cx="469744" cy="259045"/>
    <xdr:sp macro="" textlink="">
      <xdr:nvSpPr>
        <xdr:cNvPr id="83" name="テキスト ボックス 82"/>
        <xdr:cNvSpPr txBox="1"/>
      </xdr:nvSpPr>
      <xdr:spPr>
        <a:xfrm>
          <a:off x="3562428" y="555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98616</xdr:rowOff>
    </xdr:from>
    <xdr:to>
      <xdr:col>15</xdr:col>
      <xdr:colOff>101600</xdr:colOff>
      <xdr:row>34</xdr:row>
      <xdr:rowOff>28766</xdr:rowOff>
    </xdr:to>
    <xdr:sp macro="" textlink="">
      <xdr:nvSpPr>
        <xdr:cNvPr id="84" name="楕円 83"/>
        <xdr:cNvSpPr/>
      </xdr:nvSpPr>
      <xdr:spPr>
        <a:xfrm>
          <a:off x="2857500" y="57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45293</xdr:rowOff>
    </xdr:from>
    <xdr:ext cx="469744" cy="259045"/>
    <xdr:sp macro="" textlink="">
      <xdr:nvSpPr>
        <xdr:cNvPr id="85" name="テキスト ボックス 84"/>
        <xdr:cNvSpPr txBox="1"/>
      </xdr:nvSpPr>
      <xdr:spPr>
        <a:xfrm>
          <a:off x="2673428" y="55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135191</xdr:rowOff>
    </xdr:from>
    <xdr:to>
      <xdr:col>10</xdr:col>
      <xdr:colOff>165100</xdr:colOff>
      <xdr:row>33</xdr:row>
      <xdr:rowOff>65341</xdr:rowOff>
    </xdr:to>
    <xdr:sp macro="" textlink="">
      <xdr:nvSpPr>
        <xdr:cNvPr id="86" name="楕円 85"/>
        <xdr:cNvSpPr/>
      </xdr:nvSpPr>
      <xdr:spPr>
        <a:xfrm>
          <a:off x="1968500" y="56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81868</xdr:rowOff>
    </xdr:from>
    <xdr:ext cx="469744" cy="259045"/>
    <xdr:sp macro="" textlink="">
      <xdr:nvSpPr>
        <xdr:cNvPr id="87" name="テキスト ボックス 86"/>
        <xdr:cNvSpPr txBox="1"/>
      </xdr:nvSpPr>
      <xdr:spPr>
        <a:xfrm>
          <a:off x="1784428" y="539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1841</xdr:rowOff>
    </xdr:from>
    <xdr:to>
      <xdr:col>6</xdr:col>
      <xdr:colOff>38100</xdr:colOff>
      <xdr:row>33</xdr:row>
      <xdr:rowOff>103441</xdr:rowOff>
    </xdr:to>
    <xdr:sp macro="" textlink="">
      <xdr:nvSpPr>
        <xdr:cNvPr id="88" name="楕円 87"/>
        <xdr:cNvSpPr/>
      </xdr:nvSpPr>
      <xdr:spPr>
        <a:xfrm>
          <a:off x="1079500" y="56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119968</xdr:rowOff>
    </xdr:from>
    <xdr:ext cx="469744" cy="259045"/>
    <xdr:sp macro="" textlink="">
      <xdr:nvSpPr>
        <xdr:cNvPr id="89" name="テキスト ボックス 88"/>
        <xdr:cNvSpPr txBox="1"/>
      </xdr:nvSpPr>
      <xdr:spPr>
        <a:xfrm>
          <a:off x="895428" y="543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37548</xdr:rowOff>
    </xdr:from>
    <xdr:to>
      <xdr:col>24</xdr:col>
      <xdr:colOff>63500</xdr:colOff>
      <xdr:row>55</xdr:row>
      <xdr:rowOff>22368</xdr:rowOff>
    </xdr:to>
    <xdr:cxnSp macro="">
      <xdr:nvCxnSpPr>
        <xdr:cNvPr id="116" name="直線コネクタ 115"/>
        <xdr:cNvCxnSpPr/>
      </xdr:nvCxnSpPr>
      <xdr:spPr>
        <a:xfrm>
          <a:off x="3797300" y="9124398"/>
          <a:ext cx="838200" cy="32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15878</xdr:rowOff>
    </xdr:from>
    <xdr:ext cx="599010" cy="259045"/>
    <xdr:sp macro="" textlink="">
      <xdr:nvSpPr>
        <xdr:cNvPr id="117" name="総務費平均値テキスト"/>
        <xdr:cNvSpPr txBox="1"/>
      </xdr:nvSpPr>
      <xdr:spPr>
        <a:xfrm>
          <a:off x="4686300" y="9445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37548</xdr:rowOff>
    </xdr:from>
    <xdr:to>
      <xdr:col>19</xdr:col>
      <xdr:colOff>177800</xdr:colOff>
      <xdr:row>56</xdr:row>
      <xdr:rowOff>3002</xdr:rowOff>
    </xdr:to>
    <xdr:cxnSp macro="">
      <xdr:nvCxnSpPr>
        <xdr:cNvPr id="119" name="直線コネクタ 118"/>
        <xdr:cNvCxnSpPr/>
      </xdr:nvCxnSpPr>
      <xdr:spPr>
        <a:xfrm flipV="1">
          <a:off x="2908300" y="9124398"/>
          <a:ext cx="889000" cy="47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89899</xdr:rowOff>
    </xdr:from>
    <xdr:ext cx="599010" cy="259045"/>
    <xdr:sp macro="" textlink="">
      <xdr:nvSpPr>
        <xdr:cNvPr id="121" name="テキスト ボックス 120"/>
        <xdr:cNvSpPr txBox="1"/>
      </xdr:nvSpPr>
      <xdr:spPr>
        <a:xfrm>
          <a:off x="3497795" y="91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136234</xdr:rowOff>
    </xdr:from>
    <xdr:to>
      <xdr:col>15</xdr:col>
      <xdr:colOff>50800</xdr:colOff>
      <xdr:row>56</xdr:row>
      <xdr:rowOff>3002</xdr:rowOff>
    </xdr:to>
    <xdr:cxnSp macro="">
      <xdr:nvCxnSpPr>
        <xdr:cNvPr id="122" name="直線コネクタ 121"/>
        <xdr:cNvCxnSpPr/>
      </xdr:nvCxnSpPr>
      <xdr:spPr>
        <a:xfrm>
          <a:off x="2019300" y="9565984"/>
          <a:ext cx="889000" cy="3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46047</xdr:rowOff>
    </xdr:from>
    <xdr:ext cx="599010" cy="259045"/>
    <xdr:sp macro="" textlink="">
      <xdr:nvSpPr>
        <xdr:cNvPr id="124" name="テキスト ボックス 123"/>
        <xdr:cNvSpPr txBox="1"/>
      </xdr:nvSpPr>
      <xdr:spPr>
        <a:xfrm>
          <a:off x="2608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136234</xdr:rowOff>
    </xdr:from>
    <xdr:to>
      <xdr:col>10</xdr:col>
      <xdr:colOff>114300</xdr:colOff>
      <xdr:row>55</xdr:row>
      <xdr:rowOff>161353</xdr:rowOff>
    </xdr:to>
    <xdr:cxnSp macro="">
      <xdr:nvCxnSpPr>
        <xdr:cNvPr id="125" name="直線コネクタ 124"/>
        <xdr:cNvCxnSpPr/>
      </xdr:nvCxnSpPr>
      <xdr:spPr>
        <a:xfrm flipV="1">
          <a:off x="1130300" y="9565984"/>
          <a:ext cx="889000" cy="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121139</xdr:rowOff>
    </xdr:from>
    <xdr:ext cx="534377" cy="259045"/>
    <xdr:sp macro="" textlink="">
      <xdr:nvSpPr>
        <xdr:cNvPr id="127" name="テキスト ボックス 126"/>
        <xdr:cNvSpPr txBox="1"/>
      </xdr:nvSpPr>
      <xdr:spPr>
        <a:xfrm>
          <a:off x="1752111" y="97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122461</xdr:rowOff>
    </xdr:from>
    <xdr:ext cx="534377" cy="259045"/>
    <xdr:sp macro="" textlink="">
      <xdr:nvSpPr>
        <xdr:cNvPr id="129" name="テキスト ボックス 128"/>
        <xdr:cNvSpPr txBox="1"/>
      </xdr:nvSpPr>
      <xdr:spPr>
        <a:xfrm>
          <a:off x="863111" y="97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143018</xdr:rowOff>
    </xdr:from>
    <xdr:to>
      <xdr:col>24</xdr:col>
      <xdr:colOff>114300</xdr:colOff>
      <xdr:row>55</xdr:row>
      <xdr:rowOff>73168</xdr:rowOff>
    </xdr:to>
    <xdr:sp macro="" textlink="">
      <xdr:nvSpPr>
        <xdr:cNvPr id="135" name="楕円 134"/>
        <xdr:cNvSpPr/>
      </xdr:nvSpPr>
      <xdr:spPr>
        <a:xfrm>
          <a:off x="4584700" y="94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165895</xdr:rowOff>
    </xdr:from>
    <xdr:ext cx="599010" cy="259045"/>
    <xdr:sp macro="" textlink="">
      <xdr:nvSpPr>
        <xdr:cNvPr id="136" name="総務費該当値テキスト"/>
        <xdr:cNvSpPr txBox="1"/>
      </xdr:nvSpPr>
      <xdr:spPr>
        <a:xfrm>
          <a:off x="4686300" y="925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158198</xdr:rowOff>
    </xdr:from>
    <xdr:to>
      <xdr:col>20</xdr:col>
      <xdr:colOff>38100</xdr:colOff>
      <xdr:row>53</xdr:row>
      <xdr:rowOff>88348</xdr:rowOff>
    </xdr:to>
    <xdr:sp macro="" textlink="">
      <xdr:nvSpPr>
        <xdr:cNvPr id="137" name="楕円 136"/>
        <xdr:cNvSpPr/>
      </xdr:nvSpPr>
      <xdr:spPr>
        <a:xfrm>
          <a:off x="3746500" y="90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104875</xdr:rowOff>
    </xdr:from>
    <xdr:ext cx="599010" cy="259045"/>
    <xdr:sp macro="" textlink="">
      <xdr:nvSpPr>
        <xdr:cNvPr id="138" name="テキスト ボックス 137"/>
        <xdr:cNvSpPr txBox="1"/>
      </xdr:nvSpPr>
      <xdr:spPr>
        <a:xfrm>
          <a:off x="3497795" y="884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123652</xdr:rowOff>
    </xdr:from>
    <xdr:to>
      <xdr:col>15</xdr:col>
      <xdr:colOff>101600</xdr:colOff>
      <xdr:row>56</xdr:row>
      <xdr:rowOff>53802</xdr:rowOff>
    </xdr:to>
    <xdr:sp macro="" textlink="">
      <xdr:nvSpPr>
        <xdr:cNvPr id="139" name="楕円 138"/>
        <xdr:cNvSpPr/>
      </xdr:nvSpPr>
      <xdr:spPr>
        <a:xfrm>
          <a:off x="2857500" y="95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44929</xdr:rowOff>
    </xdr:from>
    <xdr:ext cx="599010" cy="259045"/>
    <xdr:sp macro="" textlink="">
      <xdr:nvSpPr>
        <xdr:cNvPr id="140" name="テキスト ボックス 139"/>
        <xdr:cNvSpPr txBox="1"/>
      </xdr:nvSpPr>
      <xdr:spPr>
        <a:xfrm>
          <a:off x="2608795" y="964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85434</xdr:rowOff>
    </xdr:from>
    <xdr:to>
      <xdr:col>10</xdr:col>
      <xdr:colOff>165100</xdr:colOff>
      <xdr:row>56</xdr:row>
      <xdr:rowOff>15584</xdr:rowOff>
    </xdr:to>
    <xdr:sp macro="" textlink="">
      <xdr:nvSpPr>
        <xdr:cNvPr id="141" name="楕円 140"/>
        <xdr:cNvSpPr/>
      </xdr:nvSpPr>
      <xdr:spPr>
        <a:xfrm>
          <a:off x="1968500" y="95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32111</xdr:rowOff>
    </xdr:from>
    <xdr:ext cx="599010" cy="259045"/>
    <xdr:sp macro="" textlink="">
      <xdr:nvSpPr>
        <xdr:cNvPr id="142" name="テキスト ボックス 141"/>
        <xdr:cNvSpPr txBox="1"/>
      </xdr:nvSpPr>
      <xdr:spPr>
        <a:xfrm>
          <a:off x="1719795" y="929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110553</xdr:rowOff>
    </xdr:from>
    <xdr:to>
      <xdr:col>6</xdr:col>
      <xdr:colOff>38100</xdr:colOff>
      <xdr:row>56</xdr:row>
      <xdr:rowOff>40703</xdr:rowOff>
    </xdr:to>
    <xdr:sp macro="" textlink="">
      <xdr:nvSpPr>
        <xdr:cNvPr id="143" name="楕円 142"/>
        <xdr:cNvSpPr/>
      </xdr:nvSpPr>
      <xdr:spPr>
        <a:xfrm>
          <a:off x="1079500" y="95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57230</xdr:rowOff>
    </xdr:from>
    <xdr:ext cx="599010" cy="259045"/>
    <xdr:sp macro="" textlink="">
      <xdr:nvSpPr>
        <xdr:cNvPr id="144" name="テキスト ボックス 143"/>
        <xdr:cNvSpPr txBox="1"/>
      </xdr:nvSpPr>
      <xdr:spPr>
        <a:xfrm>
          <a:off x="830795" y="931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146024</xdr:rowOff>
    </xdr:from>
    <xdr:to>
      <xdr:col>24</xdr:col>
      <xdr:colOff>62865</xdr:colOff>
      <xdr:row>79</xdr:row>
      <xdr:rowOff>104953</xdr:rowOff>
    </xdr:to>
    <xdr:cxnSp macro="">
      <xdr:nvCxnSpPr>
        <xdr:cNvPr id="169" name="直線コネクタ 168"/>
        <xdr:cNvCxnSpPr/>
      </xdr:nvCxnSpPr>
      <xdr:spPr>
        <a:xfrm flipV="1">
          <a:off x="4633595" y="11976074"/>
          <a:ext cx="1270" cy="167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108780</xdr:rowOff>
    </xdr:from>
    <xdr:ext cx="599010" cy="259045"/>
    <xdr:sp macro="" textlink="">
      <xdr:nvSpPr>
        <xdr:cNvPr id="170" name="民生費最小値テキスト"/>
        <xdr:cNvSpPr txBox="1"/>
      </xdr:nvSpPr>
      <xdr:spPr>
        <a:xfrm>
          <a:off x="4686300" y="13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104953</xdr:rowOff>
    </xdr:from>
    <xdr:to>
      <xdr:col>24</xdr:col>
      <xdr:colOff>152400</xdr:colOff>
      <xdr:row>79</xdr:row>
      <xdr:rowOff>104953</xdr:rowOff>
    </xdr:to>
    <xdr:cxnSp macro="">
      <xdr:nvCxnSpPr>
        <xdr:cNvPr id="171" name="直線コネクタ 170"/>
        <xdr:cNvCxnSpPr/>
      </xdr:nvCxnSpPr>
      <xdr:spPr>
        <a:xfrm>
          <a:off x="4546600" y="136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92701</xdr:rowOff>
    </xdr:from>
    <xdr:ext cx="599010" cy="259045"/>
    <xdr:sp macro="" textlink="">
      <xdr:nvSpPr>
        <xdr:cNvPr id="172" name="民生費最大値テキスト"/>
        <xdr:cNvSpPr txBox="1"/>
      </xdr:nvSpPr>
      <xdr:spPr>
        <a:xfrm>
          <a:off x="4686300" y="117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146024</xdr:rowOff>
    </xdr:from>
    <xdr:to>
      <xdr:col>24</xdr:col>
      <xdr:colOff>152400</xdr:colOff>
      <xdr:row>69</xdr:row>
      <xdr:rowOff>146024</xdr:rowOff>
    </xdr:to>
    <xdr:cxnSp macro="">
      <xdr:nvCxnSpPr>
        <xdr:cNvPr id="173" name="直線コネクタ 172"/>
        <xdr:cNvCxnSpPr/>
      </xdr:nvCxnSpPr>
      <xdr:spPr>
        <a:xfrm>
          <a:off x="4546600" y="1197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153912</xdr:rowOff>
    </xdr:from>
    <xdr:to>
      <xdr:col>24</xdr:col>
      <xdr:colOff>63500</xdr:colOff>
      <xdr:row>73</xdr:row>
      <xdr:rowOff>105816</xdr:rowOff>
    </xdr:to>
    <xdr:cxnSp macro="">
      <xdr:nvCxnSpPr>
        <xdr:cNvPr id="174" name="直線コネクタ 173"/>
        <xdr:cNvCxnSpPr/>
      </xdr:nvCxnSpPr>
      <xdr:spPr>
        <a:xfrm flipV="1">
          <a:off x="3797300" y="12498312"/>
          <a:ext cx="838200" cy="12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72521</xdr:rowOff>
    </xdr:from>
    <xdr:ext cx="599010" cy="259045"/>
    <xdr:sp macro="" textlink="">
      <xdr:nvSpPr>
        <xdr:cNvPr id="175" name="民生費平均値テキスト"/>
        <xdr:cNvSpPr txBox="1"/>
      </xdr:nvSpPr>
      <xdr:spPr>
        <a:xfrm>
          <a:off x="4686300" y="12931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94094</xdr:rowOff>
    </xdr:from>
    <xdr:to>
      <xdr:col>24</xdr:col>
      <xdr:colOff>114300</xdr:colOff>
      <xdr:row>76</xdr:row>
      <xdr:rowOff>24243</xdr:rowOff>
    </xdr:to>
    <xdr:sp macro="" textlink="">
      <xdr:nvSpPr>
        <xdr:cNvPr id="176" name="フローチャート: 判断 175"/>
        <xdr:cNvSpPr/>
      </xdr:nvSpPr>
      <xdr:spPr>
        <a:xfrm>
          <a:off x="4584700" y="129528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105816</xdr:rowOff>
    </xdr:from>
    <xdr:to>
      <xdr:col>19</xdr:col>
      <xdr:colOff>177800</xdr:colOff>
      <xdr:row>75</xdr:row>
      <xdr:rowOff>103734</xdr:rowOff>
    </xdr:to>
    <xdr:cxnSp macro="">
      <xdr:nvCxnSpPr>
        <xdr:cNvPr id="177" name="直線コネクタ 176"/>
        <xdr:cNvCxnSpPr/>
      </xdr:nvCxnSpPr>
      <xdr:spPr>
        <a:xfrm flipV="1">
          <a:off x="2908300" y="12621666"/>
          <a:ext cx="889000" cy="3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124003</xdr:rowOff>
    </xdr:from>
    <xdr:to>
      <xdr:col>20</xdr:col>
      <xdr:colOff>38100</xdr:colOff>
      <xdr:row>77</xdr:row>
      <xdr:rowOff>54153</xdr:rowOff>
    </xdr:to>
    <xdr:sp macro="" textlink="">
      <xdr:nvSpPr>
        <xdr:cNvPr id="178" name="フローチャート: 判断 177"/>
        <xdr:cNvSpPr/>
      </xdr:nvSpPr>
      <xdr:spPr>
        <a:xfrm>
          <a:off x="3746500" y="1315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45280</xdr:rowOff>
    </xdr:from>
    <xdr:ext cx="599010" cy="259045"/>
    <xdr:sp macro="" textlink="">
      <xdr:nvSpPr>
        <xdr:cNvPr id="179" name="テキスト ボックス 178"/>
        <xdr:cNvSpPr txBox="1"/>
      </xdr:nvSpPr>
      <xdr:spPr>
        <a:xfrm>
          <a:off x="3497795" y="1324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103734</xdr:rowOff>
    </xdr:from>
    <xdr:to>
      <xdr:col>15</xdr:col>
      <xdr:colOff>50800</xdr:colOff>
      <xdr:row>75</xdr:row>
      <xdr:rowOff>108839</xdr:rowOff>
    </xdr:to>
    <xdr:cxnSp macro="">
      <xdr:nvCxnSpPr>
        <xdr:cNvPr id="180" name="直線コネクタ 179"/>
        <xdr:cNvCxnSpPr/>
      </xdr:nvCxnSpPr>
      <xdr:spPr>
        <a:xfrm flipV="1">
          <a:off x="2019300" y="12962484"/>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36906</xdr:rowOff>
    </xdr:from>
    <xdr:to>
      <xdr:col>15</xdr:col>
      <xdr:colOff>101600</xdr:colOff>
      <xdr:row>77</xdr:row>
      <xdr:rowOff>138506</xdr:rowOff>
    </xdr:to>
    <xdr:sp macro="" textlink="">
      <xdr:nvSpPr>
        <xdr:cNvPr id="181" name="フローチャート: 判断 180"/>
        <xdr:cNvSpPr/>
      </xdr:nvSpPr>
      <xdr:spPr>
        <a:xfrm>
          <a:off x="2857500" y="132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129633</xdr:rowOff>
    </xdr:from>
    <xdr:ext cx="599010" cy="259045"/>
    <xdr:sp macro="" textlink="">
      <xdr:nvSpPr>
        <xdr:cNvPr id="182" name="テキスト ボックス 181"/>
        <xdr:cNvSpPr txBox="1"/>
      </xdr:nvSpPr>
      <xdr:spPr>
        <a:xfrm>
          <a:off x="2608795" y="1333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108839</xdr:rowOff>
    </xdr:from>
    <xdr:to>
      <xdr:col>10</xdr:col>
      <xdr:colOff>114300</xdr:colOff>
      <xdr:row>76</xdr:row>
      <xdr:rowOff>66345</xdr:rowOff>
    </xdr:to>
    <xdr:cxnSp macro="">
      <xdr:nvCxnSpPr>
        <xdr:cNvPr id="183" name="直線コネクタ 182"/>
        <xdr:cNvCxnSpPr/>
      </xdr:nvCxnSpPr>
      <xdr:spPr>
        <a:xfrm flipV="1">
          <a:off x="1130300" y="12967589"/>
          <a:ext cx="889000" cy="1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170205</xdr:rowOff>
    </xdr:from>
    <xdr:to>
      <xdr:col>10</xdr:col>
      <xdr:colOff>165100</xdr:colOff>
      <xdr:row>78</xdr:row>
      <xdr:rowOff>100355</xdr:rowOff>
    </xdr:to>
    <xdr:sp macro="" textlink="">
      <xdr:nvSpPr>
        <xdr:cNvPr id="184" name="フローチャート: 判断 183"/>
        <xdr:cNvSpPr/>
      </xdr:nvSpPr>
      <xdr:spPr>
        <a:xfrm>
          <a:off x="1968500" y="133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91482</xdr:rowOff>
    </xdr:from>
    <xdr:ext cx="599010" cy="259045"/>
    <xdr:sp macro="" textlink="">
      <xdr:nvSpPr>
        <xdr:cNvPr id="185" name="テキスト ボックス 184"/>
        <xdr:cNvSpPr txBox="1"/>
      </xdr:nvSpPr>
      <xdr:spPr>
        <a:xfrm>
          <a:off x="1719795" y="1346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30886</xdr:rowOff>
    </xdr:from>
    <xdr:to>
      <xdr:col>6</xdr:col>
      <xdr:colOff>38100</xdr:colOff>
      <xdr:row>78</xdr:row>
      <xdr:rowOff>132486</xdr:rowOff>
    </xdr:to>
    <xdr:sp macro="" textlink="">
      <xdr:nvSpPr>
        <xdr:cNvPr id="186" name="フローチャート: 判断 185"/>
        <xdr:cNvSpPr/>
      </xdr:nvSpPr>
      <xdr:spPr>
        <a:xfrm>
          <a:off x="1079500" y="134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123613</xdr:rowOff>
    </xdr:from>
    <xdr:ext cx="599010" cy="259045"/>
    <xdr:sp macro="" textlink="">
      <xdr:nvSpPr>
        <xdr:cNvPr id="187" name="テキスト ボックス 186"/>
        <xdr:cNvSpPr txBox="1"/>
      </xdr:nvSpPr>
      <xdr:spPr>
        <a:xfrm>
          <a:off x="830795" y="1349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103112</xdr:rowOff>
    </xdr:from>
    <xdr:to>
      <xdr:col>24</xdr:col>
      <xdr:colOff>114300</xdr:colOff>
      <xdr:row>73</xdr:row>
      <xdr:rowOff>33262</xdr:rowOff>
    </xdr:to>
    <xdr:sp macro="" textlink="">
      <xdr:nvSpPr>
        <xdr:cNvPr id="193" name="楕円 192"/>
        <xdr:cNvSpPr/>
      </xdr:nvSpPr>
      <xdr:spPr>
        <a:xfrm>
          <a:off x="4584700" y="124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125989</xdr:rowOff>
    </xdr:from>
    <xdr:ext cx="599010" cy="259045"/>
    <xdr:sp macro="" textlink="">
      <xdr:nvSpPr>
        <xdr:cNvPr id="194" name="民生費該当値テキスト"/>
        <xdr:cNvSpPr txBox="1"/>
      </xdr:nvSpPr>
      <xdr:spPr>
        <a:xfrm>
          <a:off x="4686300" y="1229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55016</xdr:rowOff>
    </xdr:from>
    <xdr:to>
      <xdr:col>20</xdr:col>
      <xdr:colOff>38100</xdr:colOff>
      <xdr:row>73</xdr:row>
      <xdr:rowOff>156616</xdr:rowOff>
    </xdr:to>
    <xdr:sp macro="" textlink="">
      <xdr:nvSpPr>
        <xdr:cNvPr id="195" name="楕円 194"/>
        <xdr:cNvSpPr/>
      </xdr:nvSpPr>
      <xdr:spPr>
        <a:xfrm>
          <a:off x="3746500" y="125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1693</xdr:rowOff>
    </xdr:from>
    <xdr:ext cx="599010" cy="259045"/>
    <xdr:sp macro="" textlink="">
      <xdr:nvSpPr>
        <xdr:cNvPr id="196" name="テキスト ボックス 195"/>
        <xdr:cNvSpPr txBox="1"/>
      </xdr:nvSpPr>
      <xdr:spPr>
        <a:xfrm>
          <a:off x="3497795" y="123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52934</xdr:rowOff>
    </xdr:from>
    <xdr:to>
      <xdr:col>15</xdr:col>
      <xdr:colOff>101600</xdr:colOff>
      <xdr:row>75</xdr:row>
      <xdr:rowOff>154533</xdr:rowOff>
    </xdr:to>
    <xdr:sp macro="" textlink="">
      <xdr:nvSpPr>
        <xdr:cNvPr id="197" name="楕円 196"/>
        <xdr:cNvSpPr/>
      </xdr:nvSpPr>
      <xdr:spPr>
        <a:xfrm>
          <a:off x="2857500" y="12911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171061</xdr:rowOff>
    </xdr:from>
    <xdr:ext cx="599010" cy="259045"/>
    <xdr:sp macro="" textlink="">
      <xdr:nvSpPr>
        <xdr:cNvPr id="198" name="テキスト ボックス 197"/>
        <xdr:cNvSpPr txBox="1"/>
      </xdr:nvSpPr>
      <xdr:spPr>
        <a:xfrm>
          <a:off x="2608795" y="1268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58039</xdr:rowOff>
    </xdr:from>
    <xdr:to>
      <xdr:col>10</xdr:col>
      <xdr:colOff>165100</xdr:colOff>
      <xdr:row>75</xdr:row>
      <xdr:rowOff>159640</xdr:rowOff>
    </xdr:to>
    <xdr:sp macro="" textlink="">
      <xdr:nvSpPr>
        <xdr:cNvPr id="199" name="楕円 198"/>
        <xdr:cNvSpPr/>
      </xdr:nvSpPr>
      <xdr:spPr>
        <a:xfrm>
          <a:off x="1968500" y="129167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4716</xdr:rowOff>
    </xdr:from>
    <xdr:ext cx="599010" cy="259045"/>
    <xdr:sp macro="" textlink="">
      <xdr:nvSpPr>
        <xdr:cNvPr id="200" name="テキスト ボックス 199"/>
        <xdr:cNvSpPr txBox="1"/>
      </xdr:nvSpPr>
      <xdr:spPr>
        <a:xfrm>
          <a:off x="1719795" y="1269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15545</xdr:rowOff>
    </xdr:from>
    <xdr:to>
      <xdr:col>6</xdr:col>
      <xdr:colOff>38100</xdr:colOff>
      <xdr:row>76</xdr:row>
      <xdr:rowOff>117145</xdr:rowOff>
    </xdr:to>
    <xdr:sp macro="" textlink="">
      <xdr:nvSpPr>
        <xdr:cNvPr id="201" name="楕円 200"/>
        <xdr:cNvSpPr/>
      </xdr:nvSpPr>
      <xdr:spPr>
        <a:xfrm>
          <a:off x="1079500" y="130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133672</xdr:rowOff>
    </xdr:from>
    <xdr:ext cx="599010" cy="259045"/>
    <xdr:sp macro="" textlink="">
      <xdr:nvSpPr>
        <xdr:cNvPr id="202" name="テキスト ボックス 201"/>
        <xdr:cNvSpPr txBox="1"/>
      </xdr:nvSpPr>
      <xdr:spPr>
        <a:xfrm>
          <a:off x="830795" y="1282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7" name="直線コネクタ 226"/>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28" name="衛生費最小値テキスト"/>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29" name="直線コネクタ 228"/>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0" name="衛生費最大値テキスト"/>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1" name="直線コネクタ 230"/>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137185</xdr:rowOff>
    </xdr:from>
    <xdr:to>
      <xdr:col>24</xdr:col>
      <xdr:colOff>63500</xdr:colOff>
      <xdr:row>97</xdr:row>
      <xdr:rowOff>15894</xdr:rowOff>
    </xdr:to>
    <xdr:cxnSp macro="">
      <xdr:nvCxnSpPr>
        <xdr:cNvPr id="232" name="直線コネクタ 231"/>
        <xdr:cNvCxnSpPr/>
      </xdr:nvCxnSpPr>
      <xdr:spPr>
        <a:xfrm flipV="1">
          <a:off x="3797300" y="16424935"/>
          <a:ext cx="838200" cy="22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88250</xdr:rowOff>
    </xdr:from>
    <xdr:ext cx="534377" cy="259045"/>
    <xdr:sp macro="" textlink="">
      <xdr:nvSpPr>
        <xdr:cNvPr id="233" name="衛生費平均値テキスト"/>
        <xdr:cNvSpPr txBox="1"/>
      </xdr:nvSpPr>
      <xdr:spPr>
        <a:xfrm>
          <a:off x="4686300" y="16033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4" name="フローチャート: 判断 233"/>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15894</xdr:rowOff>
    </xdr:from>
    <xdr:to>
      <xdr:col>19</xdr:col>
      <xdr:colOff>177800</xdr:colOff>
      <xdr:row>97</xdr:row>
      <xdr:rowOff>60928</xdr:rowOff>
    </xdr:to>
    <xdr:cxnSp macro="">
      <xdr:nvCxnSpPr>
        <xdr:cNvPr id="235" name="直線コネクタ 234"/>
        <xdr:cNvCxnSpPr/>
      </xdr:nvCxnSpPr>
      <xdr:spPr>
        <a:xfrm flipV="1">
          <a:off x="2908300" y="16646544"/>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6" name="フローチャート: 判断 235"/>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7" name="テキスト ボックス 236"/>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60928</xdr:rowOff>
    </xdr:from>
    <xdr:to>
      <xdr:col>15</xdr:col>
      <xdr:colOff>50800</xdr:colOff>
      <xdr:row>97</xdr:row>
      <xdr:rowOff>61652</xdr:rowOff>
    </xdr:to>
    <xdr:cxnSp macro="">
      <xdr:nvCxnSpPr>
        <xdr:cNvPr id="238" name="直線コネクタ 237"/>
        <xdr:cNvCxnSpPr/>
      </xdr:nvCxnSpPr>
      <xdr:spPr>
        <a:xfrm flipV="1">
          <a:off x="2019300" y="1669157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39" name="フローチャート: 判断 238"/>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48093</xdr:rowOff>
    </xdr:from>
    <xdr:ext cx="534377" cy="259045"/>
    <xdr:sp macro="" textlink="">
      <xdr:nvSpPr>
        <xdr:cNvPr id="240" name="テキスト ボックス 239"/>
        <xdr:cNvSpPr txBox="1"/>
      </xdr:nvSpPr>
      <xdr:spPr>
        <a:xfrm>
          <a:off x="2641111" y="16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167208</xdr:rowOff>
    </xdr:from>
    <xdr:to>
      <xdr:col>10</xdr:col>
      <xdr:colOff>114300</xdr:colOff>
      <xdr:row>97</xdr:row>
      <xdr:rowOff>61652</xdr:rowOff>
    </xdr:to>
    <xdr:cxnSp macro="">
      <xdr:nvCxnSpPr>
        <xdr:cNvPr id="241" name="直線コネクタ 240"/>
        <xdr:cNvCxnSpPr/>
      </xdr:nvCxnSpPr>
      <xdr:spPr>
        <a:xfrm>
          <a:off x="1130300" y="16626408"/>
          <a:ext cx="8890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2" name="フローチャート: 判断 241"/>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95490</xdr:rowOff>
    </xdr:from>
    <xdr:ext cx="534377" cy="259045"/>
    <xdr:sp macro="" textlink="">
      <xdr:nvSpPr>
        <xdr:cNvPr id="243" name="テキスト ボックス 242"/>
        <xdr:cNvSpPr txBox="1"/>
      </xdr:nvSpPr>
      <xdr:spPr>
        <a:xfrm>
          <a:off x="1752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4" name="フローチャート: 判断 243"/>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160965</xdr:rowOff>
    </xdr:from>
    <xdr:ext cx="534377" cy="259045"/>
    <xdr:sp macro="" textlink="">
      <xdr:nvSpPr>
        <xdr:cNvPr id="245" name="テキスト ボックス 244"/>
        <xdr:cNvSpPr txBox="1"/>
      </xdr:nvSpPr>
      <xdr:spPr>
        <a:xfrm>
          <a:off x="863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86385</xdr:rowOff>
    </xdr:from>
    <xdr:to>
      <xdr:col>24</xdr:col>
      <xdr:colOff>114300</xdr:colOff>
      <xdr:row>96</xdr:row>
      <xdr:rowOff>16535</xdr:rowOff>
    </xdr:to>
    <xdr:sp macro="" textlink="">
      <xdr:nvSpPr>
        <xdr:cNvPr id="251" name="楕円 250"/>
        <xdr:cNvSpPr/>
      </xdr:nvSpPr>
      <xdr:spPr>
        <a:xfrm>
          <a:off x="4584700" y="163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64812</xdr:rowOff>
    </xdr:from>
    <xdr:ext cx="534377" cy="259045"/>
    <xdr:sp macro="" textlink="">
      <xdr:nvSpPr>
        <xdr:cNvPr id="252" name="衛生費該当値テキスト"/>
        <xdr:cNvSpPr txBox="1"/>
      </xdr:nvSpPr>
      <xdr:spPr>
        <a:xfrm>
          <a:off x="4686300" y="1635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136544</xdr:rowOff>
    </xdr:from>
    <xdr:to>
      <xdr:col>20</xdr:col>
      <xdr:colOff>38100</xdr:colOff>
      <xdr:row>97</xdr:row>
      <xdr:rowOff>66694</xdr:rowOff>
    </xdr:to>
    <xdr:sp macro="" textlink="">
      <xdr:nvSpPr>
        <xdr:cNvPr id="253" name="楕円 252"/>
        <xdr:cNvSpPr/>
      </xdr:nvSpPr>
      <xdr:spPr>
        <a:xfrm>
          <a:off x="3746500" y="165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57821</xdr:rowOff>
    </xdr:from>
    <xdr:ext cx="534377" cy="259045"/>
    <xdr:sp macro="" textlink="">
      <xdr:nvSpPr>
        <xdr:cNvPr id="254" name="テキスト ボックス 253"/>
        <xdr:cNvSpPr txBox="1"/>
      </xdr:nvSpPr>
      <xdr:spPr>
        <a:xfrm>
          <a:off x="3530111" y="1668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10128</xdr:rowOff>
    </xdr:from>
    <xdr:to>
      <xdr:col>15</xdr:col>
      <xdr:colOff>101600</xdr:colOff>
      <xdr:row>97</xdr:row>
      <xdr:rowOff>111728</xdr:rowOff>
    </xdr:to>
    <xdr:sp macro="" textlink="">
      <xdr:nvSpPr>
        <xdr:cNvPr id="255" name="楕円 254"/>
        <xdr:cNvSpPr/>
      </xdr:nvSpPr>
      <xdr:spPr>
        <a:xfrm>
          <a:off x="2857500" y="166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102855</xdr:rowOff>
    </xdr:from>
    <xdr:ext cx="534377" cy="259045"/>
    <xdr:sp macro="" textlink="">
      <xdr:nvSpPr>
        <xdr:cNvPr id="256" name="テキスト ボックス 255"/>
        <xdr:cNvSpPr txBox="1"/>
      </xdr:nvSpPr>
      <xdr:spPr>
        <a:xfrm>
          <a:off x="2641111" y="1673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10852</xdr:rowOff>
    </xdr:from>
    <xdr:to>
      <xdr:col>10</xdr:col>
      <xdr:colOff>165100</xdr:colOff>
      <xdr:row>97</xdr:row>
      <xdr:rowOff>112452</xdr:rowOff>
    </xdr:to>
    <xdr:sp macro="" textlink="">
      <xdr:nvSpPr>
        <xdr:cNvPr id="257" name="楕円 256"/>
        <xdr:cNvSpPr/>
      </xdr:nvSpPr>
      <xdr:spPr>
        <a:xfrm>
          <a:off x="1968500" y="166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103579</xdr:rowOff>
    </xdr:from>
    <xdr:ext cx="534377" cy="259045"/>
    <xdr:sp macro="" textlink="">
      <xdr:nvSpPr>
        <xdr:cNvPr id="258" name="テキスト ボックス 257"/>
        <xdr:cNvSpPr txBox="1"/>
      </xdr:nvSpPr>
      <xdr:spPr>
        <a:xfrm>
          <a:off x="1752111" y="167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116408</xdr:rowOff>
    </xdr:from>
    <xdr:to>
      <xdr:col>6</xdr:col>
      <xdr:colOff>38100</xdr:colOff>
      <xdr:row>97</xdr:row>
      <xdr:rowOff>46558</xdr:rowOff>
    </xdr:to>
    <xdr:sp macro="" textlink="">
      <xdr:nvSpPr>
        <xdr:cNvPr id="259" name="楕円 258"/>
        <xdr:cNvSpPr/>
      </xdr:nvSpPr>
      <xdr:spPr>
        <a:xfrm>
          <a:off x="1079500" y="165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37685</xdr:rowOff>
    </xdr:from>
    <xdr:ext cx="534377" cy="259045"/>
    <xdr:sp macro="" textlink="">
      <xdr:nvSpPr>
        <xdr:cNvPr id="260" name="テキスト ボックス 259"/>
        <xdr:cNvSpPr txBox="1"/>
      </xdr:nvSpPr>
      <xdr:spPr>
        <a:xfrm>
          <a:off x="863111" y="166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6" name="直線コネクタ 285"/>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89"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0" name="直線コネクタ 289"/>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50709</xdr:rowOff>
    </xdr:from>
    <xdr:to>
      <xdr:col>55</xdr:col>
      <xdr:colOff>0</xdr:colOff>
      <xdr:row>38</xdr:row>
      <xdr:rowOff>169745</xdr:rowOff>
    </xdr:to>
    <xdr:cxnSp macro="">
      <xdr:nvCxnSpPr>
        <xdr:cNvPr id="291" name="直線コネクタ 290"/>
        <xdr:cNvCxnSpPr/>
      </xdr:nvCxnSpPr>
      <xdr:spPr>
        <a:xfrm>
          <a:off x="9639300" y="6565809"/>
          <a:ext cx="838200" cy="1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2" name="労働費平均値テキスト"/>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3" name="フローチャート: 判断 292"/>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50709</xdr:rowOff>
    </xdr:from>
    <xdr:to>
      <xdr:col>50</xdr:col>
      <xdr:colOff>114300</xdr:colOff>
      <xdr:row>39</xdr:row>
      <xdr:rowOff>13970</xdr:rowOff>
    </xdr:to>
    <xdr:cxnSp macro="">
      <xdr:nvCxnSpPr>
        <xdr:cNvPr id="294" name="直線コネクタ 293"/>
        <xdr:cNvCxnSpPr/>
      </xdr:nvCxnSpPr>
      <xdr:spPr>
        <a:xfrm flipV="1">
          <a:off x="8750300" y="6565809"/>
          <a:ext cx="889000" cy="1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5" name="フローチャート: 判断 294"/>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143745</xdr:rowOff>
    </xdr:from>
    <xdr:ext cx="469744" cy="259045"/>
    <xdr:sp macro="" textlink="">
      <xdr:nvSpPr>
        <xdr:cNvPr id="296" name="テキスト ボックス 295"/>
        <xdr:cNvSpPr txBox="1"/>
      </xdr:nvSpPr>
      <xdr:spPr>
        <a:xfrm>
          <a:off x="9404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13970</xdr:rowOff>
    </xdr:from>
    <xdr:to>
      <xdr:col>45</xdr:col>
      <xdr:colOff>177800</xdr:colOff>
      <xdr:row>39</xdr:row>
      <xdr:rowOff>31115</xdr:rowOff>
    </xdr:to>
    <xdr:cxnSp macro="">
      <xdr:nvCxnSpPr>
        <xdr:cNvPr id="297" name="直線コネクタ 296"/>
        <xdr:cNvCxnSpPr/>
      </xdr:nvCxnSpPr>
      <xdr:spPr>
        <a:xfrm flipV="1">
          <a:off x="7861300" y="67005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298" name="フローチャート: 判断 297"/>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299" name="テキスト ボックス 298"/>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151947</xdr:rowOff>
    </xdr:from>
    <xdr:to>
      <xdr:col>41</xdr:col>
      <xdr:colOff>50800</xdr:colOff>
      <xdr:row>39</xdr:row>
      <xdr:rowOff>31115</xdr:rowOff>
    </xdr:to>
    <xdr:cxnSp macro="">
      <xdr:nvCxnSpPr>
        <xdr:cNvPr id="300" name="直線コネクタ 299"/>
        <xdr:cNvCxnSpPr/>
      </xdr:nvCxnSpPr>
      <xdr:spPr>
        <a:xfrm>
          <a:off x="6972300" y="666704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1" name="フローチャート: 判断 300"/>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16146</xdr:rowOff>
    </xdr:from>
    <xdr:ext cx="378565" cy="259045"/>
    <xdr:sp macro="" textlink="">
      <xdr:nvSpPr>
        <xdr:cNvPr id="302" name="テキスト ボックス 301"/>
        <xdr:cNvSpPr txBox="1"/>
      </xdr:nvSpPr>
      <xdr:spPr>
        <a:xfrm>
          <a:off x="7672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3" name="フローチャート: 判断 302"/>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4" name="テキスト ボックス 303"/>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118945</xdr:rowOff>
    </xdr:from>
    <xdr:to>
      <xdr:col>55</xdr:col>
      <xdr:colOff>50800</xdr:colOff>
      <xdr:row>39</xdr:row>
      <xdr:rowOff>49095</xdr:rowOff>
    </xdr:to>
    <xdr:sp macro="" textlink="">
      <xdr:nvSpPr>
        <xdr:cNvPr id="310" name="楕円 309"/>
        <xdr:cNvSpPr/>
      </xdr:nvSpPr>
      <xdr:spPr>
        <a:xfrm>
          <a:off x="10426700" y="66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33872</xdr:rowOff>
    </xdr:from>
    <xdr:ext cx="378565" cy="259045"/>
    <xdr:sp macro="" textlink="">
      <xdr:nvSpPr>
        <xdr:cNvPr id="311" name="労働費該当値テキスト"/>
        <xdr:cNvSpPr txBox="1"/>
      </xdr:nvSpPr>
      <xdr:spPr>
        <a:xfrm>
          <a:off x="10528300" y="6548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171359</xdr:rowOff>
    </xdr:from>
    <xdr:to>
      <xdr:col>50</xdr:col>
      <xdr:colOff>165100</xdr:colOff>
      <xdr:row>38</xdr:row>
      <xdr:rowOff>101509</xdr:rowOff>
    </xdr:to>
    <xdr:sp macro="" textlink="">
      <xdr:nvSpPr>
        <xdr:cNvPr id="312" name="楕円 311"/>
        <xdr:cNvSpPr/>
      </xdr:nvSpPr>
      <xdr:spPr>
        <a:xfrm>
          <a:off x="9588500" y="65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118036</xdr:rowOff>
    </xdr:from>
    <xdr:ext cx="469744" cy="259045"/>
    <xdr:sp macro="" textlink="">
      <xdr:nvSpPr>
        <xdr:cNvPr id="313" name="テキスト ボックス 312"/>
        <xdr:cNvSpPr txBox="1"/>
      </xdr:nvSpPr>
      <xdr:spPr>
        <a:xfrm>
          <a:off x="9404428" y="62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134620</xdr:rowOff>
    </xdr:from>
    <xdr:to>
      <xdr:col>46</xdr:col>
      <xdr:colOff>38100</xdr:colOff>
      <xdr:row>39</xdr:row>
      <xdr:rowOff>64770</xdr:rowOff>
    </xdr:to>
    <xdr:sp macro="" textlink="">
      <xdr:nvSpPr>
        <xdr:cNvPr id="314" name="楕円 313"/>
        <xdr:cNvSpPr/>
      </xdr:nvSpPr>
      <xdr:spPr>
        <a:xfrm>
          <a:off x="8699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55897</xdr:rowOff>
    </xdr:from>
    <xdr:ext cx="378565" cy="259045"/>
    <xdr:sp macro="" textlink="">
      <xdr:nvSpPr>
        <xdr:cNvPr id="315" name="テキスト ボックス 314"/>
        <xdr:cNvSpPr txBox="1"/>
      </xdr:nvSpPr>
      <xdr:spPr>
        <a:xfrm>
          <a:off x="8561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151765</xdr:rowOff>
    </xdr:from>
    <xdr:to>
      <xdr:col>41</xdr:col>
      <xdr:colOff>101600</xdr:colOff>
      <xdr:row>39</xdr:row>
      <xdr:rowOff>81915</xdr:rowOff>
    </xdr:to>
    <xdr:sp macro="" textlink="">
      <xdr:nvSpPr>
        <xdr:cNvPr id="316" name="楕円 315"/>
        <xdr:cNvSpPr/>
      </xdr:nvSpPr>
      <xdr:spPr>
        <a:xfrm>
          <a:off x="7810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73042</xdr:rowOff>
    </xdr:from>
    <xdr:ext cx="378565" cy="259045"/>
    <xdr:sp macro="" textlink="">
      <xdr:nvSpPr>
        <xdr:cNvPr id="317" name="テキスト ボックス 316"/>
        <xdr:cNvSpPr txBox="1"/>
      </xdr:nvSpPr>
      <xdr:spPr>
        <a:xfrm>
          <a:off x="7672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101147</xdr:rowOff>
    </xdr:from>
    <xdr:to>
      <xdr:col>36</xdr:col>
      <xdr:colOff>165100</xdr:colOff>
      <xdr:row>39</xdr:row>
      <xdr:rowOff>31297</xdr:rowOff>
    </xdr:to>
    <xdr:sp macro="" textlink="">
      <xdr:nvSpPr>
        <xdr:cNvPr id="318" name="楕円 317"/>
        <xdr:cNvSpPr/>
      </xdr:nvSpPr>
      <xdr:spPr>
        <a:xfrm>
          <a:off x="6921500" y="6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22424</xdr:rowOff>
    </xdr:from>
    <xdr:ext cx="378565" cy="259045"/>
    <xdr:sp macro="" textlink="">
      <xdr:nvSpPr>
        <xdr:cNvPr id="319" name="テキスト ボックス 318"/>
        <xdr:cNvSpPr txBox="1"/>
      </xdr:nvSpPr>
      <xdr:spPr>
        <a:xfrm>
          <a:off x="6783017" y="6708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5" name="直線コネクタ 344"/>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6" name="農林水産業費最小値テキスト"/>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7" name="直線コネクタ 346"/>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48" name="農林水産業費最大値テキスト"/>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49" name="直線コネクタ 348"/>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110777</xdr:rowOff>
    </xdr:from>
    <xdr:to>
      <xdr:col>55</xdr:col>
      <xdr:colOff>0</xdr:colOff>
      <xdr:row>56</xdr:row>
      <xdr:rowOff>118756</xdr:rowOff>
    </xdr:to>
    <xdr:cxnSp macro="">
      <xdr:nvCxnSpPr>
        <xdr:cNvPr id="350" name="直線コネクタ 349"/>
        <xdr:cNvCxnSpPr/>
      </xdr:nvCxnSpPr>
      <xdr:spPr>
        <a:xfrm>
          <a:off x="9639300" y="9711977"/>
          <a:ext cx="8382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96348</xdr:rowOff>
    </xdr:from>
    <xdr:ext cx="534377" cy="259045"/>
    <xdr:sp macro="" textlink="">
      <xdr:nvSpPr>
        <xdr:cNvPr id="351" name="農林水産業費平均値テキスト"/>
        <xdr:cNvSpPr txBox="1"/>
      </xdr:nvSpPr>
      <xdr:spPr>
        <a:xfrm>
          <a:off x="10528300" y="9697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2" name="フローチャート: 判断 351"/>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110777</xdr:rowOff>
    </xdr:from>
    <xdr:to>
      <xdr:col>50</xdr:col>
      <xdr:colOff>114300</xdr:colOff>
      <xdr:row>57</xdr:row>
      <xdr:rowOff>5098</xdr:rowOff>
    </xdr:to>
    <xdr:cxnSp macro="">
      <xdr:nvCxnSpPr>
        <xdr:cNvPr id="353" name="直線コネクタ 352"/>
        <xdr:cNvCxnSpPr/>
      </xdr:nvCxnSpPr>
      <xdr:spPr>
        <a:xfrm flipV="1">
          <a:off x="8750300" y="9711977"/>
          <a:ext cx="889000" cy="6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4" name="フローチャート: 判断 353"/>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33320</xdr:rowOff>
    </xdr:from>
    <xdr:ext cx="534377" cy="259045"/>
    <xdr:sp macro="" textlink="">
      <xdr:nvSpPr>
        <xdr:cNvPr id="355" name="テキスト ボックス 354"/>
        <xdr:cNvSpPr txBox="1"/>
      </xdr:nvSpPr>
      <xdr:spPr>
        <a:xfrm>
          <a:off x="9372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5098</xdr:rowOff>
    </xdr:from>
    <xdr:to>
      <xdr:col>45</xdr:col>
      <xdr:colOff>177800</xdr:colOff>
      <xdr:row>57</xdr:row>
      <xdr:rowOff>21470</xdr:rowOff>
    </xdr:to>
    <xdr:cxnSp macro="">
      <xdr:nvCxnSpPr>
        <xdr:cNvPr id="356" name="直線コネクタ 355"/>
        <xdr:cNvCxnSpPr/>
      </xdr:nvCxnSpPr>
      <xdr:spPr>
        <a:xfrm flipV="1">
          <a:off x="7861300" y="9777748"/>
          <a:ext cx="889000" cy="1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7" name="フローチャート: 判断 356"/>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69780</xdr:rowOff>
    </xdr:from>
    <xdr:ext cx="534377" cy="259045"/>
    <xdr:sp macro="" textlink="">
      <xdr:nvSpPr>
        <xdr:cNvPr id="358" name="テキスト ボックス 357"/>
        <xdr:cNvSpPr txBox="1"/>
      </xdr:nvSpPr>
      <xdr:spPr>
        <a:xfrm>
          <a:off x="8483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21470</xdr:rowOff>
    </xdr:from>
    <xdr:to>
      <xdr:col>41</xdr:col>
      <xdr:colOff>50800</xdr:colOff>
      <xdr:row>57</xdr:row>
      <xdr:rowOff>38158</xdr:rowOff>
    </xdr:to>
    <xdr:cxnSp macro="">
      <xdr:nvCxnSpPr>
        <xdr:cNvPr id="359" name="直線コネクタ 358"/>
        <xdr:cNvCxnSpPr/>
      </xdr:nvCxnSpPr>
      <xdr:spPr>
        <a:xfrm flipV="1">
          <a:off x="6972300" y="979412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0" name="フローチャート: 判断 359"/>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105949</xdr:rowOff>
    </xdr:from>
    <xdr:ext cx="534377" cy="259045"/>
    <xdr:sp macro="" textlink="">
      <xdr:nvSpPr>
        <xdr:cNvPr id="361" name="テキスト ボックス 360"/>
        <xdr:cNvSpPr txBox="1"/>
      </xdr:nvSpPr>
      <xdr:spPr>
        <a:xfrm>
          <a:off x="7594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2" name="フローチャート: 判断 361"/>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89501</xdr:rowOff>
    </xdr:from>
    <xdr:ext cx="534377" cy="259045"/>
    <xdr:sp macro="" textlink="">
      <xdr:nvSpPr>
        <xdr:cNvPr id="363" name="テキスト ボックス 362"/>
        <xdr:cNvSpPr txBox="1"/>
      </xdr:nvSpPr>
      <xdr:spPr>
        <a:xfrm>
          <a:off x="6705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67956</xdr:rowOff>
    </xdr:from>
    <xdr:to>
      <xdr:col>55</xdr:col>
      <xdr:colOff>50800</xdr:colOff>
      <xdr:row>56</xdr:row>
      <xdr:rowOff>169556</xdr:rowOff>
    </xdr:to>
    <xdr:sp macro="" textlink="">
      <xdr:nvSpPr>
        <xdr:cNvPr id="369" name="楕円 368"/>
        <xdr:cNvSpPr/>
      </xdr:nvSpPr>
      <xdr:spPr>
        <a:xfrm>
          <a:off x="10426700" y="96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90833</xdr:rowOff>
    </xdr:from>
    <xdr:ext cx="534377" cy="259045"/>
    <xdr:sp macro="" textlink="">
      <xdr:nvSpPr>
        <xdr:cNvPr id="370" name="農林水産業費該当値テキスト"/>
        <xdr:cNvSpPr txBox="1"/>
      </xdr:nvSpPr>
      <xdr:spPr>
        <a:xfrm>
          <a:off x="10528300" y="95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59977</xdr:rowOff>
    </xdr:from>
    <xdr:to>
      <xdr:col>50</xdr:col>
      <xdr:colOff>165100</xdr:colOff>
      <xdr:row>56</xdr:row>
      <xdr:rowOff>161577</xdr:rowOff>
    </xdr:to>
    <xdr:sp macro="" textlink="">
      <xdr:nvSpPr>
        <xdr:cNvPr id="371" name="楕円 370"/>
        <xdr:cNvSpPr/>
      </xdr:nvSpPr>
      <xdr:spPr>
        <a:xfrm>
          <a:off x="9588500" y="96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6654</xdr:rowOff>
    </xdr:from>
    <xdr:ext cx="534377" cy="259045"/>
    <xdr:sp macro="" textlink="">
      <xdr:nvSpPr>
        <xdr:cNvPr id="372" name="テキスト ボックス 371"/>
        <xdr:cNvSpPr txBox="1"/>
      </xdr:nvSpPr>
      <xdr:spPr>
        <a:xfrm>
          <a:off x="9372111" y="94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125748</xdr:rowOff>
    </xdr:from>
    <xdr:to>
      <xdr:col>46</xdr:col>
      <xdr:colOff>38100</xdr:colOff>
      <xdr:row>57</xdr:row>
      <xdr:rowOff>55898</xdr:rowOff>
    </xdr:to>
    <xdr:sp macro="" textlink="">
      <xdr:nvSpPr>
        <xdr:cNvPr id="373" name="楕円 372"/>
        <xdr:cNvSpPr/>
      </xdr:nvSpPr>
      <xdr:spPr>
        <a:xfrm>
          <a:off x="8699500" y="97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47025</xdr:rowOff>
    </xdr:from>
    <xdr:ext cx="534377" cy="259045"/>
    <xdr:sp macro="" textlink="">
      <xdr:nvSpPr>
        <xdr:cNvPr id="374" name="テキスト ボックス 373"/>
        <xdr:cNvSpPr txBox="1"/>
      </xdr:nvSpPr>
      <xdr:spPr>
        <a:xfrm>
          <a:off x="8483111" y="98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142120</xdr:rowOff>
    </xdr:from>
    <xdr:to>
      <xdr:col>41</xdr:col>
      <xdr:colOff>101600</xdr:colOff>
      <xdr:row>57</xdr:row>
      <xdr:rowOff>72270</xdr:rowOff>
    </xdr:to>
    <xdr:sp macro="" textlink="">
      <xdr:nvSpPr>
        <xdr:cNvPr id="375" name="楕円 374"/>
        <xdr:cNvSpPr/>
      </xdr:nvSpPr>
      <xdr:spPr>
        <a:xfrm>
          <a:off x="7810500" y="97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88797</xdr:rowOff>
    </xdr:from>
    <xdr:ext cx="534377" cy="259045"/>
    <xdr:sp macro="" textlink="">
      <xdr:nvSpPr>
        <xdr:cNvPr id="376" name="テキスト ボックス 375"/>
        <xdr:cNvSpPr txBox="1"/>
      </xdr:nvSpPr>
      <xdr:spPr>
        <a:xfrm>
          <a:off x="7594111" y="951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158808</xdr:rowOff>
    </xdr:from>
    <xdr:to>
      <xdr:col>36</xdr:col>
      <xdr:colOff>165100</xdr:colOff>
      <xdr:row>57</xdr:row>
      <xdr:rowOff>88958</xdr:rowOff>
    </xdr:to>
    <xdr:sp macro="" textlink="">
      <xdr:nvSpPr>
        <xdr:cNvPr id="377" name="楕円 376"/>
        <xdr:cNvSpPr/>
      </xdr:nvSpPr>
      <xdr:spPr>
        <a:xfrm>
          <a:off x="6921500" y="97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105485</xdr:rowOff>
    </xdr:from>
    <xdr:ext cx="534377" cy="259045"/>
    <xdr:sp macro="" textlink="">
      <xdr:nvSpPr>
        <xdr:cNvPr id="378" name="テキスト ボックス 377"/>
        <xdr:cNvSpPr txBox="1"/>
      </xdr:nvSpPr>
      <xdr:spPr>
        <a:xfrm>
          <a:off x="6705111" y="95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2" name="直線コネクタ 401"/>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3" name="商工費最小値テキスト"/>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4" name="直線コネクタ 403"/>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5" name="商工費最大値テキスト"/>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6" name="直線コネクタ 405"/>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14474</xdr:rowOff>
    </xdr:from>
    <xdr:to>
      <xdr:col>55</xdr:col>
      <xdr:colOff>0</xdr:colOff>
      <xdr:row>77</xdr:row>
      <xdr:rowOff>71265</xdr:rowOff>
    </xdr:to>
    <xdr:cxnSp macro="">
      <xdr:nvCxnSpPr>
        <xdr:cNvPr id="407" name="直線コネクタ 406"/>
        <xdr:cNvCxnSpPr/>
      </xdr:nvCxnSpPr>
      <xdr:spPr>
        <a:xfrm>
          <a:off x="9639300" y="13216124"/>
          <a:ext cx="8382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08" name="商工費平均値テキスト"/>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09" name="フローチャート: 判断 408"/>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97958</xdr:rowOff>
    </xdr:from>
    <xdr:to>
      <xdr:col>50</xdr:col>
      <xdr:colOff>114300</xdr:colOff>
      <xdr:row>77</xdr:row>
      <xdr:rowOff>14474</xdr:rowOff>
    </xdr:to>
    <xdr:cxnSp macro="">
      <xdr:nvCxnSpPr>
        <xdr:cNvPr id="410" name="直線コネクタ 409"/>
        <xdr:cNvCxnSpPr/>
      </xdr:nvCxnSpPr>
      <xdr:spPr>
        <a:xfrm>
          <a:off x="8750300" y="13128158"/>
          <a:ext cx="889000" cy="8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1" name="フローチャート: 判断 410"/>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31307</xdr:rowOff>
    </xdr:from>
    <xdr:ext cx="534377" cy="259045"/>
    <xdr:sp macro="" textlink="">
      <xdr:nvSpPr>
        <xdr:cNvPr id="412" name="テキスト ボックス 411"/>
        <xdr:cNvSpPr txBox="1"/>
      </xdr:nvSpPr>
      <xdr:spPr>
        <a:xfrm>
          <a:off x="9372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97958</xdr:rowOff>
    </xdr:from>
    <xdr:to>
      <xdr:col>45</xdr:col>
      <xdr:colOff>177800</xdr:colOff>
      <xdr:row>77</xdr:row>
      <xdr:rowOff>165258</xdr:rowOff>
    </xdr:to>
    <xdr:cxnSp macro="">
      <xdr:nvCxnSpPr>
        <xdr:cNvPr id="413" name="直線コネクタ 412"/>
        <xdr:cNvCxnSpPr/>
      </xdr:nvCxnSpPr>
      <xdr:spPr>
        <a:xfrm flipV="1">
          <a:off x="7861300" y="13128158"/>
          <a:ext cx="889000" cy="2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4" name="フローチャート: 判断 413"/>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105244</xdr:rowOff>
    </xdr:from>
    <xdr:ext cx="534377" cy="259045"/>
    <xdr:sp macro="" textlink="">
      <xdr:nvSpPr>
        <xdr:cNvPr id="415" name="テキスト ボックス 414"/>
        <xdr:cNvSpPr txBox="1"/>
      </xdr:nvSpPr>
      <xdr:spPr>
        <a:xfrm>
          <a:off x="8483111" y="134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161531</xdr:rowOff>
    </xdr:from>
    <xdr:to>
      <xdr:col>41</xdr:col>
      <xdr:colOff>50800</xdr:colOff>
      <xdr:row>77</xdr:row>
      <xdr:rowOff>165258</xdr:rowOff>
    </xdr:to>
    <xdr:cxnSp macro="">
      <xdr:nvCxnSpPr>
        <xdr:cNvPr id="416" name="直線コネクタ 415"/>
        <xdr:cNvCxnSpPr/>
      </xdr:nvCxnSpPr>
      <xdr:spPr>
        <a:xfrm>
          <a:off x="6972300" y="13363181"/>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7" name="フローチャート: 判断 416"/>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91749</xdr:rowOff>
    </xdr:from>
    <xdr:ext cx="534377" cy="259045"/>
    <xdr:sp macro="" textlink="">
      <xdr:nvSpPr>
        <xdr:cNvPr id="418" name="テキスト ボックス 417"/>
        <xdr:cNvSpPr txBox="1"/>
      </xdr:nvSpPr>
      <xdr:spPr>
        <a:xfrm>
          <a:off x="7594111" y="134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19" name="フローチャート: 判断 418"/>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143025</xdr:rowOff>
    </xdr:from>
    <xdr:ext cx="534377" cy="259045"/>
    <xdr:sp macro="" textlink="">
      <xdr:nvSpPr>
        <xdr:cNvPr id="420" name="テキスト ボックス 419"/>
        <xdr:cNvSpPr txBox="1"/>
      </xdr:nvSpPr>
      <xdr:spPr>
        <a:xfrm>
          <a:off x="6705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20465</xdr:rowOff>
    </xdr:from>
    <xdr:to>
      <xdr:col>55</xdr:col>
      <xdr:colOff>50800</xdr:colOff>
      <xdr:row>77</xdr:row>
      <xdr:rowOff>122065</xdr:rowOff>
    </xdr:to>
    <xdr:sp macro="" textlink="">
      <xdr:nvSpPr>
        <xdr:cNvPr id="426" name="楕円 425"/>
        <xdr:cNvSpPr/>
      </xdr:nvSpPr>
      <xdr:spPr>
        <a:xfrm>
          <a:off x="10426700" y="1322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43342</xdr:rowOff>
    </xdr:from>
    <xdr:ext cx="534377" cy="259045"/>
    <xdr:sp macro="" textlink="">
      <xdr:nvSpPr>
        <xdr:cNvPr id="427" name="商工費該当値テキスト"/>
        <xdr:cNvSpPr txBox="1"/>
      </xdr:nvSpPr>
      <xdr:spPr>
        <a:xfrm>
          <a:off x="10528300" y="130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135124</xdr:rowOff>
    </xdr:from>
    <xdr:to>
      <xdr:col>50</xdr:col>
      <xdr:colOff>165100</xdr:colOff>
      <xdr:row>77</xdr:row>
      <xdr:rowOff>65274</xdr:rowOff>
    </xdr:to>
    <xdr:sp macro="" textlink="">
      <xdr:nvSpPr>
        <xdr:cNvPr id="428" name="楕円 427"/>
        <xdr:cNvSpPr/>
      </xdr:nvSpPr>
      <xdr:spPr>
        <a:xfrm>
          <a:off x="9588500" y="131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81800</xdr:rowOff>
    </xdr:from>
    <xdr:ext cx="534377" cy="259045"/>
    <xdr:sp macro="" textlink="">
      <xdr:nvSpPr>
        <xdr:cNvPr id="429" name="テキスト ボックス 428"/>
        <xdr:cNvSpPr txBox="1"/>
      </xdr:nvSpPr>
      <xdr:spPr>
        <a:xfrm>
          <a:off x="9372111" y="1294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47158</xdr:rowOff>
    </xdr:from>
    <xdr:to>
      <xdr:col>46</xdr:col>
      <xdr:colOff>38100</xdr:colOff>
      <xdr:row>76</xdr:row>
      <xdr:rowOff>148758</xdr:rowOff>
    </xdr:to>
    <xdr:sp macro="" textlink="">
      <xdr:nvSpPr>
        <xdr:cNvPr id="430" name="楕円 429"/>
        <xdr:cNvSpPr/>
      </xdr:nvSpPr>
      <xdr:spPr>
        <a:xfrm>
          <a:off x="8699500" y="130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165285</xdr:rowOff>
    </xdr:from>
    <xdr:ext cx="534377" cy="259045"/>
    <xdr:sp macro="" textlink="">
      <xdr:nvSpPr>
        <xdr:cNvPr id="431" name="テキスト ボックス 430"/>
        <xdr:cNvSpPr txBox="1"/>
      </xdr:nvSpPr>
      <xdr:spPr>
        <a:xfrm>
          <a:off x="8483111" y="128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114458</xdr:rowOff>
    </xdr:from>
    <xdr:to>
      <xdr:col>41</xdr:col>
      <xdr:colOff>101600</xdr:colOff>
      <xdr:row>78</xdr:row>
      <xdr:rowOff>44608</xdr:rowOff>
    </xdr:to>
    <xdr:sp macro="" textlink="">
      <xdr:nvSpPr>
        <xdr:cNvPr id="432" name="楕円 431"/>
        <xdr:cNvSpPr/>
      </xdr:nvSpPr>
      <xdr:spPr>
        <a:xfrm>
          <a:off x="7810500" y="133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61135</xdr:rowOff>
    </xdr:from>
    <xdr:ext cx="534377" cy="259045"/>
    <xdr:sp macro="" textlink="">
      <xdr:nvSpPr>
        <xdr:cNvPr id="433" name="テキスト ボックス 432"/>
        <xdr:cNvSpPr txBox="1"/>
      </xdr:nvSpPr>
      <xdr:spPr>
        <a:xfrm>
          <a:off x="7594111" y="130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110731</xdr:rowOff>
    </xdr:from>
    <xdr:to>
      <xdr:col>36</xdr:col>
      <xdr:colOff>165100</xdr:colOff>
      <xdr:row>78</xdr:row>
      <xdr:rowOff>40881</xdr:rowOff>
    </xdr:to>
    <xdr:sp macro="" textlink="">
      <xdr:nvSpPr>
        <xdr:cNvPr id="434" name="楕円 433"/>
        <xdr:cNvSpPr/>
      </xdr:nvSpPr>
      <xdr:spPr>
        <a:xfrm>
          <a:off x="6921500" y="133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57408</xdr:rowOff>
    </xdr:from>
    <xdr:ext cx="534377" cy="259045"/>
    <xdr:sp macro="" textlink="">
      <xdr:nvSpPr>
        <xdr:cNvPr id="435" name="テキスト ボックス 434"/>
        <xdr:cNvSpPr txBox="1"/>
      </xdr:nvSpPr>
      <xdr:spPr>
        <a:xfrm>
          <a:off x="6705111" y="1308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0" name="直線コネクタ 459"/>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1" name="土木費最小値テキスト"/>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2" name="直線コネクタ 461"/>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3" name="土木費最大値テキスト"/>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4" name="直線コネクタ 463"/>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34671</xdr:rowOff>
    </xdr:from>
    <xdr:to>
      <xdr:col>55</xdr:col>
      <xdr:colOff>0</xdr:colOff>
      <xdr:row>96</xdr:row>
      <xdr:rowOff>99340</xdr:rowOff>
    </xdr:to>
    <xdr:cxnSp macro="">
      <xdr:nvCxnSpPr>
        <xdr:cNvPr id="465" name="直線コネクタ 464"/>
        <xdr:cNvCxnSpPr/>
      </xdr:nvCxnSpPr>
      <xdr:spPr>
        <a:xfrm flipV="1">
          <a:off x="9639300" y="16493871"/>
          <a:ext cx="8382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98798</xdr:rowOff>
    </xdr:from>
    <xdr:ext cx="534377" cy="259045"/>
    <xdr:sp macro="" textlink="">
      <xdr:nvSpPr>
        <xdr:cNvPr id="466" name="土木費平均値テキスト"/>
        <xdr:cNvSpPr txBox="1"/>
      </xdr:nvSpPr>
      <xdr:spPr>
        <a:xfrm>
          <a:off x="10528300" y="16557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7" name="フローチャート: 判断 466"/>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34913</xdr:rowOff>
    </xdr:from>
    <xdr:to>
      <xdr:col>50</xdr:col>
      <xdr:colOff>114300</xdr:colOff>
      <xdr:row>96</xdr:row>
      <xdr:rowOff>99340</xdr:rowOff>
    </xdr:to>
    <xdr:cxnSp macro="">
      <xdr:nvCxnSpPr>
        <xdr:cNvPr id="468" name="直線コネクタ 467"/>
        <xdr:cNvCxnSpPr/>
      </xdr:nvCxnSpPr>
      <xdr:spPr>
        <a:xfrm>
          <a:off x="8750300" y="16494113"/>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69" name="フローチャート: 判断 468"/>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24313</xdr:rowOff>
    </xdr:from>
    <xdr:ext cx="534377" cy="259045"/>
    <xdr:sp macro="" textlink="">
      <xdr:nvSpPr>
        <xdr:cNvPr id="470" name="テキスト ボックス 469"/>
        <xdr:cNvSpPr txBox="1"/>
      </xdr:nvSpPr>
      <xdr:spPr>
        <a:xfrm>
          <a:off x="9372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34913</xdr:rowOff>
    </xdr:from>
    <xdr:to>
      <xdr:col>45</xdr:col>
      <xdr:colOff>177800</xdr:colOff>
      <xdr:row>96</xdr:row>
      <xdr:rowOff>132131</xdr:rowOff>
    </xdr:to>
    <xdr:cxnSp macro="">
      <xdr:nvCxnSpPr>
        <xdr:cNvPr id="471" name="直線コネクタ 470"/>
        <xdr:cNvCxnSpPr/>
      </xdr:nvCxnSpPr>
      <xdr:spPr>
        <a:xfrm flipV="1">
          <a:off x="7861300" y="16494113"/>
          <a:ext cx="889000" cy="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2" name="フローチャート: 判断 471"/>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3" name="テキスト ボックス 472"/>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132131</xdr:rowOff>
    </xdr:from>
    <xdr:to>
      <xdr:col>41</xdr:col>
      <xdr:colOff>50800</xdr:colOff>
      <xdr:row>96</xdr:row>
      <xdr:rowOff>161341</xdr:rowOff>
    </xdr:to>
    <xdr:cxnSp macro="">
      <xdr:nvCxnSpPr>
        <xdr:cNvPr id="474" name="直線コネクタ 473"/>
        <xdr:cNvCxnSpPr/>
      </xdr:nvCxnSpPr>
      <xdr:spPr>
        <a:xfrm flipV="1">
          <a:off x="6972300" y="16591331"/>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5" name="フローチャート: 判断 474"/>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149522</xdr:rowOff>
    </xdr:from>
    <xdr:ext cx="534377" cy="259045"/>
    <xdr:sp macro="" textlink="">
      <xdr:nvSpPr>
        <xdr:cNvPr id="476" name="テキスト ボックス 475"/>
        <xdr:cNvSpPr txBox="1"/>
      </xdr:nvSpPr>
      <xdr:spPr>
        <a:xfrm>
          <a:off x="7594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7" name="フローチャート: 判断 476"/>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106939</xdr:rowOff>
    </xdr:from>
    <xdr:ext cx="534377" cy="259045"/>
    <xdr:sp macro="" textlink="">
      <xdr:nvSpPr>
        <xdr:cNvPr id="478" name="テキスト ボックス 477"/>
        <xdr:cNvSpPr txBox="1"/>
      </xdr:nvSpPr>
      <xdr:spPr>
        <a:xfrm>
          <a:off x="6705111" y="167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155321</xdr:rowOff>
    </xdr:from>
    <xdr:to>
      <xdr:col>55</xdr:col>
      <xdr:colOff>50800</xdr:colOff>
      <xdr:row>96</xdr:row>
      <xdr:rowOff>85471</xdr:rowOff>
    </xdr:to>
    <xdr:sp macro="" textlink="">
      <xdr:nvSpPr>
        <xdr:cNvPr id="484" name="楕円 483"/>
        <xdr:cNvSpPr/>
      </xdr:nvSpPr>
      <xdr:spPr>
        <a:xfrm>
          <a:off x="10426700" y="164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6748</xdr:rowOff>
    </xdr:from>
    <xdr:ext cx="534377" cy="259045"/>
    <xdr:sp macro="" textlink="">
      <xdr:nvSpPr>
        <xdr:cNvPr id="485" name="土木費該当値テキスト"/>
        <xdr:cNvSpPr txBox="1"/>
      </xdr:nvSpPr>
      <xdr:spPr>
        <a:xfrm>
          <a:off x="10528300" y="162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48540</xdr:rowOff>
    </xdr:from>
    <xdr:to>
      <xdr:col>50</xdr:col>
      <xdr:colOff>165100</xdr:colOff>
      <xdr:row>96</xdr:row>
      <xdr:rowOff>150140</xdr:rowOff>
    </xdr:to>
    <xdr:sp macro="" textlink="">
      <xdr:nvSpPr>
        <xdr:cNvPr id="486" name="楕円 485"/>
        <xdr:cNvSpPr/>
      </xdr:nvSpPr>
      <xdr:spPr>
        <a:xfrm>
          <a:off x="9588500" y="165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141267</xdr:rowOff>
    </xdr:from>
    <xdr:ext cx="534377" cy="259045"/>
    <xdr:sp macro="" textlink="">
      <xdr:nvSpPr>
        <xdr:cNvPr id="487" name="テキスト ボックス 486"/>
        <xdr:cNvSpPr txBox="1"/>
      </xdr:nvSpPr>
      <xdr:spPr>
        <a:xfrm>
          <a:off x="9372111" y="166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155563</xdr:rowOff>
    </xdr:from>
    <xdr:to>
      <xdr:col>46</xdr:col>
      <xdr:colOff>38100</xdr:colOff>
      <xdr:row>96</xdr:row>
      <xdr:rowOff>85713</xdr:rowOff>
    </xdr:to>
    <xdr:sp macro="" textlink="">
      <xdr:nvSpPr>
        <xdr:cNvPr id="488" name="楕円 487"/>
        <xdr:cNvSpPr/>
      </xdr:nvSpPr>
      <xdr:spPr>
        <a:xfrm>
          <a:off x="8699500" y="164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76840</xdr:rowOff>
    </xdr:from>
    <xdr:ext cx="534377" cy="259045"/>
    <xdr:sp macro="" textlink="">
      <xdr:nvSpPr>
        <xdr:cNvPr id="489" name="テキスト ボックス 488"/>
        <xdr:cNvSpPr txBox="1"/>
      </xdr:nvSpPr>
      <xdr:spPr>
        <a:xfrm>
          <a:off x="8483111" y="165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81331</xdr:rowOff>
    </xdr:from>
    <xdr:to>
      <xdr:col>41</xdr:col>
      <xdr:colOff>101600</xdr:colOff>
      <xdr:row>97</xdr:row>
      <xdr:rowOff>11481</xdr:rowOff>
    </xdr:to>
    <xdr:sp macro="" textlink="">
      <xdr:nvSpPr>
        <xdr:cNvPr id="490" name="楕円 489"/>
        <xdr:cNvSpPr/>
      </xdr:nvSpPr>
      <xdr:spPr>
        <a:xfrm>
          <a:off x="7810500" y="165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28008</xdr:rowOff>
    </xdr:from>
    <xdr:ext cx="534377" cy="259045"/>
    <xdr:sp macro="" textlink="">
      <xdr:nvSpPr>
        <xdr:cNvPr id="491" name="テキスト ボックス 490"/>
        <xdr:cNvSpPr txBox="1"/>
      </xdr:nvSpPr>
      <xdr:spPr>
        <a:xfrm>
          <a:off x="7594111" y="1631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110541</xdr:rowOff>
    </xdr:from>
    <xdr:to>
      <xdr:col>36</xdr:col>
      <xdr:colOff>165100</xdr:colOff>
      <xdr:row>97</xdr:row>
      <xdr:rowOff>40691</xdr:rowOff>
    </xdr:to>
    <xdr:sp macro="" textlink="">
      <xdr:nvSpPr>
        <xdr:cNvPr id="492" name="楕円 491"/>
        <xdr:cNvSpPr/>
      </xdr:nvSpPr>
      <xdr:spPr>
        <a:xfrm>
          <a:off x="6921500" y="165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57218</xdr:rowOff>
    </xdr:from>
    <xdr:ext cx="534377" cy="259045"/>
    <xdr:sp macro="" textlink="">
      <xdr:nvSpPr>
        <xdr:cNvPr id="493" name="テキスト ボックス 492"/>
        <xdr:cNvSpPr txBox="1"/>
      </xdr:nvSpPr>
      <xdr:spPr>
        <a:xfrm>
          <a:off x="6705111" y="163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18" name="直線コネクタ 517"/>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19" name="消防費最小値テキスト"/>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0" name="直線コネクタ 519"/>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1" name="消防費最大値テキスト"/>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2" name="直線コネクタ 521"/>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9436</xdr:rowOff>
    </xdr:from>
    <xdr:to>
      <xdr:col>85</xdr:col>
      <xdr:colOff>127000</xdr:colOff>
      <xdr:row>36</xdr:row>
      <xdr:rowOff>126593</xdr:rowOff>
    </xdr:to>
    <xdr:cxnSp macro="">
      <xdr:nvCxnSpPr>
        <xdr:cNvPr id="523" name="直線コネクタ 522"/>
        <xdr:cNvCxnSpPr/>
      </xdr:nvCxnSpPr>
      <xdr:spPr>
        <a:xfrm>
          <a:off x="15481300" y="6181636"/>
          <a:ext cx="8382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84002</xdr:rowOff>
    </xdr:from>
    <xdr:ext cx="534377" cy="259045"/>
    <xdr:sp macro="" textlink="">
      <xdr:nvSpPr>
        <xdr:cNvPr id="524" name="消防費平均値テキスト"/>
        <xdr:cNvSpPr txBox="1"/>
      </xdr:nvSpPr>
      <xdr:spPr>
        <a:xfrm>
          <a:off x="16370300" y="591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5" name="フローチャート: 判断 524"/>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9436</xdr:rowOff>
    </xdr:from>
    <xdr:to>
      <xdr:col>81</xdr:col>
      <xdr:colOff>50800</xdr:colOff>
      <xdr:row>36</xdr:row>
      <xdr:rowOff>149149</xdr:rowOff>
    </xdr:to>
    <xdr:cxnSp macro="">
      <xdr:nvCxnSpPr>
        <xdr:cNvPr id="526" name="直線コネクタ 525"/>
        <xdr:cNvCxnSpPr/>
      </xdr:nvCxnSpPr>
      <xdr:spPr>
        <a:xfrm flipV="1">
          <a:off x="14592300" y="6181636"/>
          <a:ext cx="889000" cy="1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7" name="フローチャート: 判断 526"/>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100042</xdr:rowOff>
    </xdr:from>
    <xdr:ext cx="534377" cy="259045"/>
    <xdr:sp macro="" textlink="">
      <xdr:nvSpPr>
        <xdr:cNvPr id="528" name="テキスト ボックス 527"/>
        <xdr:cNvSpPr txBox="1"/>
      </xdr:nvSpPr>
      <xdr:spPr>
        <a:xfrm>
          <a:off x="15214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156540</xdr:rowOff>
    </xdr:from>
    <xdr:to>
      <xdr:col>76</xdr:col>
      <xdr:colOff>114300</xdr:colOff>
      <xdr:row>36</xdr:row>
      <xdr:rowOff>149149</xdr:rowOff>
    </xdr:to>
    <xdr:cxnSp macro="">
      <xdr:nvCxnSpPr>
        <xdr:cNvPr id="529" name="直線コネクタ 528"/>
        <xdr:cNvCxnSpPr/>
      </xdr:nvCxnSpPr>
      <xdr:spPr>
        <a:xfrm>
          <a:off x="13703300" y="6157290"/>
          <a:ext cx="889000" cy="1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0" name="フローチャート: 判断 529"/>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171213</xdr:rowOff>
    </xdr:from>
    <xdr:ext cx="534377" cy="259045"/>
    <xdr:sp macro="" textlink="">
      <xdr:nvSpPr>
        <xdr:cNvPr id="531" name="テキスト ボックス 530"/>
        <xdr:cNvSpPr txBox="1"/>
      </xdr:nvSpPr>
      <xdr:spPr>
        <a:xfrm>
          <a:off x="14325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156540</xdr:rowOff>
    </xdr:from>
    <xdr:to>
      <xdr:col>71</xdr:col>
      <xdr:colOff>177800</xdr:colOff>
      <xdr:row>36</xdr:row>
      <xdr:rowOff>153759</xdr:rowOff>
    </xdr:to>
    <xdr:cxnSp macro="">
      <xdr:nvCxnSpPr>
        <xdr:cNvPr id="532" name="直線コネクタ 531"/>
        <xdr:cNvCxnSpPr/>
      </xdr:nvCxnSpPr>
      <xdr:spPr>
        <a:xfrm flipV="1">
          <a:off x="12814300" y="6157290"/>
          <a:ext cx="889000" cy="1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3" name="フローチャート: 判断 532"/>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51554</xdr:rowOff>
    </xdr:from>
    <xdr:ext cx="534377" cy="259045"/>
    <xdr:sp macro="" textlink="">
      <xdr:nvSpPr>
        <xdr:cNvPr id="534" name="テキスト ボックス 533"/>
        <xdr:cNvSpPr txBox="1"/>
      </xdr:nvSpPr>
      <xdr:spPr>
        <a:xfrm>
          <a:off x="13436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5" name="フローチャート: 判断 534"/>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132084</xdr:rowOff>
    </xdr:from>
    <xdr:ext cx="534377" cy="259045"/>
    <xdr:sp macro="" textlink="">
      <xdr:nvSpPr>
        <xdr:cNvPr id="536" name="テキスト ボックス 535"/>
        <xdr:cNvSpPr txBox="1"/>
      </xdr:nvSpPr>
      <xdr:spPr>
        <a:xfrm>
          <a:off x="12547111" y="596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75793</xdr:rowOff>
    </xdr:from>
    <xdr:to>
      <xdr:col>85</xdr:col>
      <xdr:colOff>177800</xdr:colOff>
      <xdr:row>37</xdr:row>
      <xdr:rowOff>5943</xdr:rowOff>
    </xdr:to>
    <xdr:sp macro="" textlink="">
      <xdr:nvSpPr>
        <xdr:cNvPr id="542" name="楕円 541"/>
        <xdr:cNvSpPr/>
      </xdr:nvSpPr>
      <xdr:spPr>
        <a:xfrm>
          <a:off x="16268700" y="62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54220</xdr:rowOff>
    </xdr:from>
    <xdr:ext cx="534377" cy="259045"/>
    <xdr:sp macro="" textlink="">
      <xdr:nvSpPr>
        <xdr:cNvPr id="543" name="消防費該当値テキスト"/>
        <xdr:cNvSpPr txBox="1"/>
      </xdr:nvSpPr>
      <xdr:spPr>
        <a:xfrm>
          <a:off x="16370300" y="62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130086</xdr:rowOff>
    </xdr:from>
    <xdr:to>
      <xdr:col>81</xdr:col>
      <xdr:colOff>101600</xdr:colOff>
      <xdr:row>36</xdr:row>
      <xdr:rowOff>60236</xdr:rowOff>
    </xdr:to>
    <xdr:sp macro="" textlink="">
      <xdr:nvSpPr>
        <xdr:cNvPr id="544" name="楕円 543"/>
        <xdr:cNvSpPr/>
      </xdr:nvSpPr>
      <xdr:spPr>
        <a:xfrm>
          <a:off x="15430500" y="61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51363</xdr:rowOff>
    </xdr:from>
    <xdr:ext cx="534377" cy="259045"/>
    <xdr:sp macro="" textlink="">
      <xdr:nvSpPr>
        <xdr:cNvPr id="545" name="テキスト ボックス 544"/>
        <xdr:cNvSpPr txBox="1"/>
      </xdr:nvSpPr>
      <xdr:spPr>
        <a:xfrm>
          <a:off x="15214111" y="62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98349</xdr:rowOff>
    </xdr:from>
    <xdr:to>
      <xdr:col>76</xdr:col>
      <xdr:colOff>165100</xdr:colOff>
      <xdr:row>37</xdr:row>
      <xdr:rowOff>28499</xdr:rowOff>
    </xdr:to>
    <xdr:sp macro="" textlink="">
      <xdr:nvSpPr>
        <xdr:cNvPr id="546" name="楕円 545"/>
        <xdr:cNvSpPr/>
      </xdr:nvSpPr>
      <xdr:spPr>
        <a:xfrm>
          <a:off x="14541500" y="62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19626</xdr:rowOff>
    </xdr:from>
    <xdr:ext cx="534377" cy="259045"/>
    <xdr:sp macro="" textlink="">
      <xdr:nvSpPr>
        <xdr:cNvPr id="547" name="テキスト ボックス 546"/>
        <xdr:cNvSpPr txBox="1"/>
      </xdr:nvSpPr>
      <xdr:spPr>
        <a:xfrm>
          <a:off x="14325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105740</xdr:rowOff>
    </xdr:from>
    <xdr:to>
      <xdr:col>72</xdr:col>
      <xdr:colOff>38100</xdr:colOff>
      <xdr:row>36</xdr:row>
      <xdr:rowOff>35890</xdr:rowOff>
    </xdr:to>
    <xdr:sp macro="" textlink="">
      <xdr:nvSpPr>
        <xdr:cNvPr id="548" name="楕円 547"/>
        <xdr:cNvSpPr/>
      </xdr:nvSpPr>
      <xdr:spPr>
        <a:xfrm>
          <a:off x="13652500" y="61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52417</xdr:rowOff>
    </xdr:from>
    <xdr:ext cx="534377" cy="259045"/>
    <xdr:sp macro="" textlink="">
      <xdr:nvSpPr>
        <xdr:cNvPr id="549" name="テキスト ボックス 548"/>
        <xdr:cNvSpPr txBox="1"/>
      </xdr:nvSpPr>
      <xdr:spPr>
        <a:xfrm>
          <a:off x="13436111" y="58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102959</xdr:rowOff>
    </xdr:from>
    <xdr:to>
      <xdr:col>67</xdr:col>
      <xdr:colOff>101600</xdr:colOff>
      <xdr:row>37</xdr:row>
      <xdr:rowOff>33109</xdr:rowOff>
    </xdr:to>
    <xdr:sp macro="" textlink="">
      <xdr:nvSpPr>
        <xdr:cNvPr id="550" name="楕円 549"/>
        <xdr:cNvSpPr/>
      </xdr:nvSpPr>
      <xdr:spPr>
        <a:xfrm>
          <a:off x="12763500" y="62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24236</xdr:rowOff>
    </xdr:from>
    <xdr:ext cx="534377" cy="259045"/>
    <xdr:sp macro="" textlink="">
      <xdr:nvSpPr>
        <xdr:cNvPr id="551" name="テキスト ボックス 550"/>
        <xdr:cNvSpPr txBox="1"/>
      </xdr:nvSpPr>
      <xdr:spPr>
        <a:xfrm>
          <a:off x="12547111" y="636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6" name="直線コネクタ 575"/>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7" name="教育費最小値テキスト"/>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78" name="直線コネクタ 577"/>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79" name="教育費最大値テキスト"/>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0" name="直線コネクタ 579"/>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43897</xdr:rowOff>
    </xdr:from>
    <xdr:to>
      <xdr:col>85</xdr:col>
      <xdr:colOff>127000</xdr:colOff>
      <xdr:row>57</xdr:row>
      <xdr:rowOff>44279</xdr:rowOff>
    </xdr:to>
    <xdr:cxnSp macro="">
      <xdr:nvCxnSpPr>
        <xdr:cNvPr id="581" name="直線コネクタ 580"/>
        <xdr:cNvCxnSpPr/>
      </xdr:nvCxnSpPr>
      <xdr:spPr>
        <a:xfrm flipV="1">
          <a:off x="15481300" y="9816547"/>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28186</xdr:rowOff>
    </xdr:from>
    <xdr:ext cx="534377" cy="259045"/>
    <xdr:sp macro="" textlink="">
      <xdr:nvSpPr>
        <xdr:cNvPr id="582" name="教育費平均値テキスト"/>
        <xdr:cNvSpPr txBox="1"/>
      </xdr:nvSpPr>
      <xdr:spPr>
        <a:xfrm>
          <a:off x="16370300" y="9457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3" name="フローチャート: 判断 582"/>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44279</xdr:rowOff>
    </xdr:from>
    <xdr:to>
      <xdr:col>81</xdr:col>
      <xdr:colOff>50800</xdr:colOff>
      <xdr:row>58</xdr:row>
      <xdr:rowOff>82245</xdr:rowOff>
    </xdr:to>
    <xdr:cxnSp macro="">
      <xdr:nvCxnSpPr>
        <xdr:cNvPr id="584" name="直線コネクタ 583"/>
        <xdr:cNvCxnSpPr/>
      </xdr:nvCxnSpPr>
      <xdr:spPr>
        <a:xfrm flipV="1">
          <a:off x="14592300" y="9816929"/>
          <a:ext cx="889000" cy="20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5" name="フローチャート: 判断 584"/>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21938</xdr:rowOff>
    </xdr:from>
    <xdr:ext cx="534377" cy="259045"/>
    <xdr:sp macro="" textlink="">
      <xdr:nvSpPr>
        <xdr:cNvPr id="586" name="テキスト ボックス 585"/>
        <xdr:cNvSpPr txBox="1"/>
      </xdr:nvSpPr>
      <xdr:spPr>
        <a:xfrm>
          <a:off x="15214111" y="928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82245</xdr:rowOff>
    </xdr:from>
    <xdr:to>
      <xdr:col>76</xdr:col>
      <xdr:colOff>114300</xdr:colOff>
      <xdr:row>58</xdr:row>
      <xdr:rowOff>135966</xdr:rowOff>
    </xdr:to>
    <xdr:cxnSp macro="">
      <xdr:nvCxnSpPr>
        <xdr:cNvPr id="587" name="直線コネクタ 586"/>
        <xdr:cNvCxnSpPr/>
      </xdr:nvCxnSpPr>
      <xdr:spPr>
        <a:xfrm flipV="1">
          <a:off x="13703300" y="10026345"/>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88" name="フローチャート: 判断 587"/>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102061</xdr:rowOff>
    </xdr:from>
    <xdr:ext cx="534377" cy="259045"/>
    <xdr:sp macro="" textlink="">
      <xdr:nvSpPr>
        <xdr:cNvPr id="589" name="テキスト ボックス 588"/>
        <xdr:cNvSpPr txBox="1"/>
      </xdr:nvSpPr>
      <xdr:spPr>
        <a:xfrm>
          <a:off x="14325111" y="91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135966</xdr:rowOff>
    </xdr:from>
    <xdr:to>
      <xdr:col>71</xdr:col>
      <xdr:colOff>177800</xdr:colOff>
      <xdr:row>59</xdr:row>
      <xdr:rowOff>23609</xdr:rowOff>
    </xdr:to>
    <xdr:cxnSp macro="">
      <xdr:nvCxnSpPr>
        <xdr:cNvPr id="590" name="直線コネクタ 589"/>
        <xdr:cNvCxnSpPr/>
      </xdr:nvCxnSpPr>
      <xdr:spPr>
        <a:xfrm flipV="1">
          <a:off x="12814300" y="10080066"/>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1" name="フローチャート: 判断 590"/>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80497</xdr:rowOff>
    </xdr:from>
    <xdr:ext cx="534377" cy="259045"/>
    <xdr:sp macro="" textlink="">
      <xdr:nvSpPr>
        <xdr:cNvPr id="592" name="テキスト ボックス 591"/>
        <xdr:cNvSpPr txBox="1"/>
      </xdr:nvSpPr>
      <xdr:spPr>
        <a:xfrm>
          <a:off x="13436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3" name="フローチャート: 判断 592"/>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99795</xdr:rowOff>
    </xdr:from>
    <xdr:ext cx="534377" cy="259045"/>
    <xdr:sp macro="" textlink="">
      <xdr:nvSpPr>
        <xdr:cNvPr id="594" name="テキスト ボックス 593"/>
        <xdr:cNvSpPr txBox="1"/>
      </xdr:nvSpPr>
      <xdr:spPr>
        <a:xfrm>
          <a:off x="12547111" y="95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164547</xdr:rowOff>
    </xdr:from>
    <xdr:to>
      <xdr:col>85</xdr:col>
      <xdr:colOff>177800</xdr:colOff>
      <xdr:row>57</xdr:row>
      <xdr:rowOff>94697</xdr:rowOff>
    </xdr:to>
    <xdr:sp macro="" textlink="">
      <xdr:nvSpPr>
        <xdr:cNvPr id="600" name="楕円 599"/>
        <xdr:cNvSpPr/>
      </xdr:nvSpPr>
      <xdr:spPr>
        <a:xfrm>
          <a:off x="16268700" y="97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142974</xdr:rowOff>
    </xdr:from>
    <xdr:ext cx="534377" cy="259045"/>
    <xdr:sp macro="" textlink="">
      <xdr:nvSpPr>
        <xdr:cNvPr id="601" name="教育費該当値テキスト"/>
        <xdr:cNvSpPr txBox="1"/>
      </xdr:nvSpPr>
      <xdr:spPr>
        <a:xfrm>
          <a:off x="16370300" y="97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164929</xdr:rowOff>
    </xdr:from>
    <xdr:to>
      <xdr:col>81</xdr:col>
      <xdr:colOff>101600</xdr:colOff>
      <xdr:row>57</xdr:row>
      <xdr:rowOff>95079</xdr:rowOff>
    </xdr:to>
    <xdr:sp macro="" textlink="">
      <xdr:nvSpPr>
        <xdr:cNvPr id="602" name="楕円 601"/>
        <xdr:cNvSpPr/>
      </xdr:nvSpPr>
      <xdr:spPr>
        <a:xfrm>
          <a:off x="15430500" y="97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86206</xdr:rowOff>
    </xdr:from>
    <xdr:ext cx="534377" cy="259045"/>
    <xdr:sp macro="" textlink="">
      <xdr:nvSpPr>
        <xdr:cNvPr id="603" name="テキスト ボックス 602"/>
        <xdr:cNvSpPr txBox="1"/>
      </xdr:nvSpPr>
      <xdr:spPr>
        <a:xfrm>
          <a:off x="15214111" y="98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31445</xdr:rowOff>
    </xdr:from>
    <xdr:to>
      <xdr:col>76</xdr:col>
      <xdr:colOff>165100</xdr:colOff>
      <xdr:row>58</xdr:row>
      <xdr:rowOff>133045</xdr:rowOff>
    </xdr:to>
    <xdr:sp macro="" textlink="">
      <xdr:nvSpPr>
        <xdr:cNvPr id="604" name="楕円 603"/>
        <xdr:cNvSpPr/>
      </xdr:nvSpPr>
      <xdr:spPr>
        <a:xfrm>
          <a:off x="14541500" y="99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124172</xdr:rowOff>
    </xdr:from>
    <xdr:ext cx="534377" cy="259045"/>
    <xdr:sp macro="" textlink="">
      <xdr:nvSpPr>
        <xdr:cNvPr id="605" name="テキスト ボックス 604"/>
        <xdr:cNvSpPr txBox="1"/>
      </xdr:nvSpPr>
      <xdr:spPr>
        <a:xfrm>
          <a:off x="14325111" y="100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85166</xdr:rowOff>
    </xdr:from>
    <xdr:to>
      <xdr:col>72</xdr:col>
      <xdr:colOff>38100</xdr:colOff>
      <xdr:row>59</xdr:row>
      <xdr:rowOff>15316</xdr:rowOff>
    </xdr:to>
    <xdr:sp macro="" textlink="">
      <xdr:nvSpPr>
        <xdr:cNvPr id="606" name="楕円 605"/>
        <xdr:cNvSpPr/>
      </xdr:nvSpPr>
      <xdr:spPr>
        <a:xfrm>
          <a:off x="13652500" y="100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6443</xdr:rowOff>
    </xdr:from>
    <xdr:ext cx="534377" cy="259045"/>
    <xdr:sp macro="" textlink="">
      <xdr:nvSpPr>
        <xdr:cNvPr id="607" name="テキスト ボックス 606"/>
        <xdr:cNvSpPr txBox="1"/>
      </xdr:nvSpPr>
      <xdr:spPr>
        <a:xfrm>
          <a:off x="13436111" y="1012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144259</xdr:rowOff>
    </xdr:from>
    <xdr:to>
      <xdr:col>67</xdr:col>
      <xdr:colOff>101600</xdr:colOff>
      <xdr:row>59</xdr:row>
      <xdr:rowOff>74409</xdr:rowOff>
    </xdr:to>
    <xdr:sp macro="" textlink="">
      <xdr:nvSpPr>
        <xdr:cNvPr id="608" name="楕円 607"/>
        <xdr:cNvSpPr/>
      </xdr:nvSpPr>
      <xdr:spPr>
        <a:xfrm>
          <a:off x="12763500" y="1008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65536</xdr:rowOff>
    </xdr:from>
    <xdr:ext cx="534377" cy="259045"/>
    <xdr:sp macro="" textlink="">
      <xdr:nvSpPr>
        <xdr:cNvPr id="609" name="テキスト ボックス 608"/>
        <xdr:cNvSpPr txBox="1"/>
      </xdr:nvSpPr>
      <xdr:spPr>
        <a:xfrm>
          <a:off x="12547111" y="101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1" name="直線コネクタ 630"/>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4" name="災害復旧費最大値テキスト"/>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5" name="直線コネクタ 634"/>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170745</xdr:rowOff>
    </xdr:from>
    <xdr:to>
      <xdr:col>85</xdr:col>
      <xdr:colOff>127000</xdr:colOff>
      <xdr:row>77</xdr:row>
      <xdr:rowOff>155564</xdr:rowOff>
    </xdr:to>
    <xdr:cxnSp macro="">
      <xdr:nvCxnSpPr>
        <xdr:cNvPr id="636" name="直線コネクタ 635"/>
        <xdr:cNvCxnSpPr/>
      </xdr:nvCxnSpPr>
      <xdr:spPr>
        <a:xfrm>
          <a:off x="15481300" y="13200945"/>
          <a:ext cx="838200" cy="15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45437</xdr:rowOff>
    </xdr:from>
    <xdr:ext cx="469744" cy="259045"/>
    <xdr:sp macro="" textlink="">
      <xdr:nvSpPr>
        <xdr:cNvPr id="637" name="災害復旧費平均値テキスト"/>
        <xdr:cNvSpPr txBox="1"/>
      </xdr:nvSpPr>
      <xdr:spPr>
        <a:xfrm>
          <a:off x="16370300" y="130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38" name="フローチャート: 判断 637"/>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170745</xdr:rowOff>
    </xdr:from>
    <xdr:to>
      <xdr:col>81</xdr:col>
      <xdr:colOff>50800</xdr:colOff>
      <xdr:row>78</xdr:row>
      <xdr:rowOff>107879</xdr:rowOff>
    </xdr:to>
    <xdr:cxnSp macro="">
      <xdr:nvCxnSpPr>
        <xdr:cNvPr id="639" name="直線コネクタ 638"/>
        <xdr:cNvCxnSpPr/>
      </xdr:nvCxnSpPr>
      <xdr:spPr>
        <a:xfrm flipV="1">
          <a:off x="14592300" y="13200945"/>
          <a:ext cx="889000" cy="28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0" name="フローチャート: 判断 639"/>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1" name="テキスト ボックス 640"/>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87717</xdr:rowOff>
    </xdr:from>
    <xdr:to>
      <xdr:col>76</xdr:col>
      <xdr:colOff>114300</xdr:colOff>
      <xdr:row>78</xdr:row>
      <xdr:rowOff>107879</xdr:rowOff>
    </xdr:to>
    <xdr:cxnSp macro="">
      <xdr:nvCxnSpPr>
        <xdr:cNvPr id="642" name="直線コネクタ 641"/>
        <xdr:cNvCxnSpPr/>
      </xdr:nvCxnSpPr>
      <xdr:spPr>
        <a:xfrm>
          <a:off x="13703300" y="13289367"/>
          <a:ext cx="889000" cy="19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3" name="フローチャート: 判断 642"/>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4" name="テキスト ボックス 643"/>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87717</xdr:rowOff>
    </xdr:from>
    <xdr:to>
      <xdr:col>71</xdr:col>
      <xdr:colOff>177800</xdr:colOff>
      <xdr:row>78</xdr:row>
      <xdr:rowOff>128133</xdr:rowOff>
    </xdr:to>
    <xdr:cxnSp macro="">
      <xdr:nvCxnSpPr>
        <xdr:cNvPr id="645" name="直線コネクタ 644"/>
        <xdr:cNvCxnSpPr/>
      </xdr:nvCxnSpPr>
      <xdr:spPr>
        <a:xfrm flipV="1">
          <a:off x="12814300" y="13289367"/>
          <a:ext cx="889000" cy="2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6" name="フローチャート: 判断 645"/>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30842</xdr:rowOff>
    </xdr:from>
    <xdr:ext cx="469744" cy="259045"/>
    <xdr:sp macro="" textlink="">
      <xdr:nvSpPr>
        <xdr:cNvPr id="647" name="テキスト ボックス 646"/>
        <xdr:cNvSpPr txBox="1"/>
      </xdr:nvSpPr>
      <xdr:spPr>
        <a:xfrm>
          <a:off x="13468428" y="1340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48" name="フローチャート: 判断 647"/>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49" name="テキスト ボックス 648"/>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104764</xdr:rowOff>
    </xdr:from>
    <xdr:to>
      <xdr:col>85</xdr:col>
      <xdr:colOff>177800</xdr:colOff>
      <xdr:row>78</xdr:row>
      <xdr:rowOff>34914</xdr:rowOff>
    </xdr:to>
    <xdr:sp macro="" textlink="">
      <xdr:nvSpPr>
        <xdr:cNvPr id="655" name="楕円 654"/>
        <xdr:cNvSpPr/>
      </xdr:nvSpPr>
      <xdr:spPr>
        <a:xfrm>
          <a:off x="16268700" y="133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83191</xdr:rowOff>
    </xdr:from>
    <xdr:ext cx="469744" cy="259045"/>
    <xdr:sp macro="" textlink="">
      <xdr:nvSpPr>
        <xdr:cNvPr id="656" name="災害復旧費該当値テキスト"/>
        <xdr:cNvSpPr txBox="1"/>
      </xdr:nvSpPr>
      <xdr:spPr>
        <a:xfrm>
          <a:off x="16370300" y="132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119945</xdr:rowOff>
    </xdr:from>
    <xdr:to>
      <xdr:col>81</xdr:col>
      <xdr:colOff>101600</xdr:colOff>
      <xdr:row>77</xdr:row>
      <xdr:rowOff>50095</xdr:rowOff>
    </xdr:to>
    <xdr:sp macro="" textlink="">
      <xdr:nvSpPr>
        <xdr:cNvPr id="657" name="楕円 656"/>
        <xdr:cNvSpPr/>
      </xdr:nvSpPr>
      <xdr:spPr>
        <a:xfrm>
          <a:off x="15430500" y="131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41222</xdr:rowOff>
    </xdr:from>
    <xdr:ext cx="469744" cy="259045"/>
    <xdr:sp macro="" textlink="">
      <xdr:nvSpPr>
        <xdr:cNvPr id="658" name="テキスト ボックス 657"/>
        <xdr:cNvSpPr txBox="1"/>
      </xdr:nvSpPr>
      <xdr:spPr>
        <a:xfrm>
          <a:off x="15246428" y="1324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57079</xdr:rowOff>
    </xdr:from>
    <xdr:to>
      <xdr:col>76</xdr:col>
      <xdr:colOff>165100</xdr:colOff>
      <xdr:row>78</xdr:row>
      <xdr:rowOff>158679</xdr:rowOff>
    </xdr:to>
    <xdr:sp macro="" textlink="">
      <xdr:nvSpPr>
        <xdr:cNvPr id="659" name="楕円 658"/>
        <xdr:cNvSpPr/>
      </xdr:nvSpPr>
      <xdr:spPr>
        <a:xfrm>
          <a:off x="14541500" y="134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149806</xdr:rowOff>
    </xdr:from>
    <xdr:ext cx="378565" cy="259045"/>
    <xdr:sp macro="" textlink="">
      <xdr:nvSpPr>
        <xdr:cNvPr id="660" name="テキスト ボックス 659"/>
        <xdr:cNvSpPr txBox="1"/>
      </xdr:nvSpPr>
      <xdr:spPr>
        <a:xfrm>
          <a:off x="14403017" y="1352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36917</xdr:rowOff>
    </xdr:from>
    <xdr:to>
      <xdr:col>72</xdr:col>
      <xdr:colOff>38100</xdr:colOff>
      <xdr:row>77</xdr:row>
      <xdr:rowOff>138517</xdr:rowOff>
    </xdr:to>
    <xdr:sp macro="" textlink="">
      <xdr:nvSpPr>
        <xdr:cNvPr id="661" name="楕円 660"/>
        <xdr:cNvSpPr/>
      </xdr:nvSpPr>
      <xdr:spPr>
        <a:xfrm>
          <a:off x="13652500" y="1323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155044</xdr:rowOff>
    </xdr:from>
    <xdr:ext cx="469744" cy="259045"/>
    <xdr:sp macro="" textlink="">
      <xdr:nvSpPr>
        <xdr:cNvPr id="662" name="テキスト ボックス 661"/>
        <xdr:cNvSpPr txBox="1"/>
      </xdr:nvSpPr>
      <xdr:spPr>
        <a:xfrm>
          <a:off x="13468428" y="1301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77333</xdr:rowOff>
    </xdr:from>
    <xdr:to>
      <xdr:col>67</xdr:col>
      <xdr:colOff>101600</xdr:colOff>
      <xdr:row>79</xdr:row>
      <xdr:rowOff>7483</xdr:rowOff>
    </xdr:to>
    <xdr:sp macro="" textlink="">
      <xdr:nvSpPr>
        <xdr:cNvPr id="663" name="楕円 662"/>
        <xdr:cNvSpPr/>
      </xdr:nvSpPr>
      <xdr:spPr>
        <a:xfrm>
          <a:off x="12763500" y="1345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170060</xdr:rowOff>
    </xdr:from>
    <xdr:ext cx="378565" cy="259045"/>
    <xdr:sp macro="" textlink="">
      <xdr:nvSpPr>
        <xdr:cNvPr id="664" name="テキスト ボックス 663"/>
        <xdr:cNvSpPr txBox="1"/>
      </xdr:nvSpPr>
      <xdr:spPr>
        <a:xfrm>
          <a:off x="12625017" y="13543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135153</xdr:rowOff>
    </xdr:from>
    <xdr:to>
      <xdr:col>85</xdr:col>
      <xdr:colOff>126364</xdr:colOff>
      <xdr:row>99</xdr:row>
      <xdr:rowOff>15506</xdr:rowOff>
    </xdr:to>
    <xdr:cxnSp macro="">
      <xdr:nvCxnSpPr>
        <xdr:cNvPr id="689" name="直線コネクタ 688"/>
        <xdr:cNvCxnSpPr/>
      </xdr:nvCxnSpPr>
      <xdr:spPr>
        <a:xfrm flipV="1">
          <a:off x="16317595" y="15737103"/>
          <a:ext cx="1269" cy="12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19333</xdr:rowOff>
    </xdr:from>
    <xdr:ext cx="534377" cy="259045"/>
    <xdr:sp macro="" textlink="">
      <xdr:nvSpPr>
        <xdr:cNvPr id="690" name="公債費最小値テキスト"/>
        <xdr:cNvSpPr txBox="1"/>
      </xdr:nvSpPr>
      <xdr:spPr>
        <a:xfrm>
          <a:off x="16370300" y="169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15506</xdr:rowOff>
    </xdr:from>
    <xdr:to>
      <xdr:col>86</xdr:col>
      <xdr:colOff>25400</xdr:colOff>
      <xdr:row>99</xdr:row>
      <xdr:rowOff>15506</xdr:rowOff>
    </xdr:to>
    <xdr:cxnSp macro="">
      <xdr:nvCxnSpPr>
        <xdr:cNvPr id="691" name="直線コネクタ 690"/>
        <xdr:cNvCxnSpPr/>
      </xdr:nvCxnSpPr>
      <xdr:spPr>
        <a:xfrm>
          <a:off x="16230600" y="16989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81830</xdr:rowOff>
    </xdr:from>
    <xdr:ext cx="599010" cy="259045"/>
    <xdr:sp macro="" textlink="">
      <xdr:nvSpPr>
        <xdr:cNvPr id="692" name="公債費最大値テキスト"/>
        <xdr:cNvSpPr txBox="1"/>
      </xdr:nvSpPr>
      <xdr:spPr>
        <a:xfrm>
          <a:off x="16370300" y="155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135153</xdr:rowOff>
    </xdr:from>
    <xdr:to>
      <xdr:col>86</xdr:col>
      <xdr:colOff>25400</xdr:colOff>
      <xdr:row>91</xdr:row>
      <xdr:rowOff>135153</xdr:rowOff>
    </xdr:to>
    <xdr:cxnSp macro="">
      <xdr:nvCxnSpPr>
        <xdr:cNvPr id="693" name="直線コネクタ 692"/>
        <xdr:cNvCxnSpPr/>
      </xdr:nvCxnSpPr>
      <xdr:spPr>
        <a:xfrm>
          <a:off x="16230600" y="157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122416</xdr:rowOff>
    </xdr:from>
    <xdr:to>
      <xdr:col>85</xdr:col>
      <xdr:colOff>127000</xdr:colOff>
      <xdr:row>95</xdr:row>
      <xdr:rowOff>139942</xdr:rowOff>
    </xdr:to>
    <xdr:cxnSp macro="">
      <xdr:nvCxnSpPr>
        <xdr:cNvPr id="694" name="直線コネクタ 693"/>
        <xdr:cNvCxnSpPr/>
      </xdr:nvCxnSpPr>
      <xdr:spPr>
        <a:xfrm flipV="1">
          <a:off x="15481300" y="16410166"/>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159453</xdr:rowOff>
    </xdr:from>
    <xdr:ext cx="534377" cy="259045"/>
    <xdr:sp macro="" textlink="">
      <xdr:nvSpPr>
        <xdr:cNvPr id="695" name="公債費平均値テキスト"/>
        <xdr:cNvSpPr txBox="1"/>
      </xdr:nvSpPr>
      <xdr:spPr>
        <a:xfrm>
          <a:off x="16370300" y="16447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9576</xdr:rowOff>
    </xdr:from>
    <xdr:to>
      <xdr:col>85</xdr:col>
      <xdr:colOff>177800</xdr:colOff>
      <xdr:row>96</xdr:row>
      <xdr:rowOff>111176</xdr:rowOff>
    </xdr:to>
    <xdr:sp macro="" textlink="">
      <xdr:nvSpPr>
        <xdr:cNvPr id="696" name="フローチャート: 判断 695"/>
        <xdr:cNvSpPr/>
      </xdr:nvSpPr>
      <xdr:spPr>
        <a:xfrm>
          <a:off x="16268700" y="16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139573</xdr:rowOff>
    </xdr:from>
    <xdr:to>
      <xdr:col>81</xdr:col>
      <xdr:colOff>50800</xdr:colOff>
      <xdr:row>95</xdr:row>
      <xdr:rowOff>139942</xdr:rowOff>
    </xdr:to>
    <xdr:cxnSp macro="">
      <xdr:nvCxnSpPr>
        <xdr:cNvPr id="697" name="直線コネクタ 696"/>
        <xdr:cNvCxnSpPr/>
      </xdr:nvCxnSpPr>
      <xdr:spPr>
        <a:xfrm>
          <a:off x="14592300" y="15570073"/>
          <a:ext cx="889000" cy="8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138340</xdr:rowOff>
    </xdr:from>
    <xdr:to>
      <xdr:col>81</xdr:col>
      <xdr:colOff>101600</xdr:colOff>
      <xdr:row>96</xdr:row>
      <xdr:rowOff>68490</xdr:rowOff>
    </xdr:to>
    <xdr:sp macro="" textlink="">
      <xdr:nvSpPr>
        <xdr:cNvPr id="698" name="フローチャート: 判断 697"/>
        <xdr:cNvSpPr/>
      </xdr:nvSpPr>
      <xdr:spPr>
        <a:xfrm>
          <a:off x="15430500" y="164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59617</xdr:rowOff>
    </xdr:from>
    <xdr:ext cx="534377" cy="259045"/>
    <xdr:sp macro="" textlink="">
      <xdr:nvSpPr>
        <xdr:cNvPr id="699" name="テキスト ボックス 698"/>
        <xdr:cNvSpPr txBox="1"/>
      </xdr:nvSpPr>
      <xdr:spPr>
        <a:xfrm>
          <a:off x="15214111" y="165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139573</xdr:rowOff>
    </xdr:from>
    <xdr:to>
      <xdr:col>76</xdr:col>
      <xdr:colOff>114300</xdr:colOff>
      <xdr:row>91</xdr:row>
      <xdr:rowOff>87122</xdr:rowOff>
    </xdr:to>
    <xdr:cxnSp macro="">
      <xdr:nvCxnSpPr>
        <xdr:cNvPr id="700" name="直線コネクタ 699"/>
        <xdr:cNvCxnSpPr/>
      </xdr:nvCxnSpPr>
      <xdr:spPr>
        <a:xfrm flipV="1">
          <a:off x="13703300" y="15570073"/>
          <a:ext cx="889000" cy="1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21540</xdr:rowOff>
    </xdr:from>
    <xdr:to>
      <xdr:col>76</xdr:col>
      <xdr:colOff>165100</xdr:colOff>
      <xdr:row>96</xdr:row>
      <xdr:rowOff>123140</xdr:rowOff>
    </xdr:to>
    <xdr:sp macro="" textlink="">
      <xdr:nvSpPr>
        <xdr:cNvPr id="701" name="フローチャート: 判断 700"/>
        <xdr:cNvSpPr/>
      </xdr:nvSpPr>
      <xdr:spPr>
        <a:xfrm>
          <a:off x="14541500" y="1648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114267</xdr:rowOff>
    </xdr:from>
    <xdr:ext cx="534377" cy="259045"/>
    <xdr:sp macro="" textlink="">
      <xdr:nvSpPr>
        <xdr:cNvPr id="702" name="テキスト ボックス 701"/>
        <xdr:cNvSpPr txBox="1"/>
      </xdr:nvSpPr>
      <xdr:spPr>
        <a:xfrm>
          <a:off x="14325111" y="165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87122</xdr:rowOff>
    </xdr:from>
    <xdr:to>
      <xdr:col>71</xdr:col>
      <xdr:colOff>177800</xdr:colOff>
      <xdr:row>94</xdr:row>
      <xdr:rowOff>84734</xdr:rowOff>
    </xdr:to>
    <xdr:cxnSp macro="">
      <xdr:nvCxnSpPr>
        <xdr:cNvPr id="703" name="直線コネクタ 702"/>
        <xdr:cNvCxnSpPr/>
      </xdr:nvCxnSpPr>
      <xdr:spPr>
        <a:xfrm flipV="1">
          <a:off x="12814300" y="15689072"/>
          <a:ext cx="889000" cy="5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34189</xdr:rowOff>
    </xdr:from>
    <xdr:to>
      <xdr:col>72</xdr:col>
      <xdr:colOff>38100</xdr:colOff>
      <xdr:row>96</xdr:row>
      <xdr:rowOff>135789</xdr:rowOff>
    </xdr:to>
    <xdr:sp macro="" textlink="">
      <xdr:nvSpPr>
        <xdr:cNvPr id="704" name="フローチャート: 判断 703"/>
        <xdr:cNvSpPr/>
      </xdr:nvSpPr>
      <xdr:spPr>
        <a:xfrm>
          <a:off x="13652500" y="164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126916</xdr:rowOff>
    </xdr:from>
    <xdr:ext cx="534377" cy="259045"/>
    <xdr:sp macro="" textlink="">
      <xdr:nvSpPr>
        <xdr:cNvPr id="705" name="テキスト ボックス 704"/>
        <xdr:cNvSpPr txBox="1"/>
      </xdr:nvSpPr>
      <xdr:spPr>
        <a:xfrm>
          <a:off x="13436111" y="165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27229</xdr:rowOff>
    </xdr:from>
    <xdr:to>
      <xdr:col>67</xdr:col>
      <xdr:colOff>101600</xdr:colOff>
      <xdr:row>96</xdr:row>
      <xdr:rowOff>128829</xdr:rowOff>
    </xdr:to>
    <xdr:sp macro="" textlink="">
      <xdr:nvSpPr>
        <xdr:cNvPr id="706" name="フローチャート: 判断 705"/>
        <xdr:cNvSpPr/>
      </xdr:nvSpPr>
      <xdr:spPr>
        <a:xfrm>
          <a:off x="12763500" y="1648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119956</xdr:rowOff>
    </xdr:from>
    <xdr:ext cx="534377" cy="259045"/>
    <xdr:sp macro="" textlink="">
      <xdr:nvSpPr>
        <xdr:cNvPr id="707" name="テキスト ボックス 706"/>
        <xdr:cNvSpPr txBox="1"/>
      </xdr:nvSpPr>
      <xdr:spPr>
        <a:xfrm>
          <a:off x="12547111" y="1657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71616</xdr:rowOff>
    </xdr:from>
    <xdr:to>
      <xdr:col>85</xdr:col>
      <xdr:colOff>177800</xdr:colOff>
      <xdr:row>96</xdr:row>
      <xdr:rowOff>1766</xdr:rowOff>
    </xdr:to>
    <xdr:sp macro="" textlink="">
      <xdr:nvSpPr>
        <xdr:cNvPr id="713" name="楕円 712"/>
        <xdr:cNvSpPr/>
      </xdr:nvSpPr>
      <xdr:spPr>
        <a:xfrm>
          <a:off x="16268700" y="163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94493</xdr:rowOff>
    </xdr:from>
    <xdr:ext cx="534377" cy="259045"/>
    <xdr:sp macro="" textlink="">
      <xdr:nvSpPr>
        <xdr:cNvPr id="714" name="公債費該当値テキスト"/>
        <xdr:cNvSpPr txBox="1"/>
      </xdr:nvSpPr>
      <xdr:spPr>
        <a:xfrm>
          <a:off x="16370300" y="162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89142</xdr:rowOff>
    </xdr:from>
    <xdr:to>
      <xdr:col>81</xdr:col>
      <xdr:colOff>101600</xdr:colOff>
      <xdr:row>96</xdr:row>
      <xdr:rowOff>19292</xdr:rowOff>
    </xdr:to>
    <xdr:sp macro="" textlink="">
      <xdr:nvSpPr>
        <xdr:cNvPr id="715" name="楕円 714"/>
        <xdr:cNvSpPr/>
      </xdr:nvSpPr>
      <xdr:spPr>
        <a:xfrm>
          <a:off x="15430500" y="163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35819</xdr:rowOff>
    </xdr:from>
    <xdr:ext cx="534377" cy="259045"/>
    <xdr:sp macro="" textlink="">
      <xdr:nvSpPr>
        <xdr:cNvPr id="716" name="テキスト ボックス 715"/>
        <xdr:cNvSpPr txBox="1"/>
      </xdr:nvSpPr>
      <xdr:spPr>
        <a:xfrm>
          <a:off x="15214111" y="1615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88773</xdr:rowOff>
    </xdr:from>
    <xdr:to>
      <xdr:col>76</xdr:col>
      <xdr:colOff>165100</xdr:colOff>
      <xdr:row>91</xdr:row>
      <xdr:rowOff>18923</xdr:rowOff>
    </xdr:to>
    <xdr:sp macro="" textlink="">
      <xdr:nvSpPr>
        <xdr:cNvPr id="717" name="楕円 716"/>
        <xdr:cNvSpPr/>
      </xdr:nvSpPr>
      <xdr:spPr>
        <a:xfrm>
          <a:off x="14541500" y="15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35450</xdr:rowOff>
    </xdr:from>
    <xdr:ext cx="599010" cy="259045"/>
    <xdr:sp macro="" textlink="">
      <xdr:nvSpPr>
        <xdr:cNvPr id="718" name="テキスト ボックス 717"/>
        <xdr:cNvSpPr txBox="1"/>
      </xdr:nvSpPr>
      <xdr:spPr>
        <a:xfrm>
          <a:off x="14292795" y="1529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36322</xdr:rowOff>
    </xdr:from>
    <xdr:to>
      <xdr:col>72</xdr:col>
      <xdr:colOff>38100</xdr:colOff>
      <xdr:row>91</xdr:row>
      <xdr:rowOff>137922</xdr:rowOff>
    </xdr:to>
    <xdr:sp macro="" textlink="">
      <xdr:nvSpPr>
        <xdr:cNvPr id="719" name="楕円 718"/>
        <xdr:cNvSpPr/>
      </xdr:nvSpPr>
      <xdr:spPr>
        <a:xfrm>
          <a:off x="13652500" y="156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154449</xdr:rowOff>
    </xdr:from>
    <xdr:ext cx="599010" cy="259045"/>
    <xdr:sp macro="" textlink="">
      <xdr:nvSpPr>
        <xdr:cNvPr id="720" name="テキスト ボックス 719"/>
        <xdr:cNvSpPr txBox="1"/>
      </xdr:nvSpPr>
      <xdr:spPr>
        <a:xfrm>
          <a:off x="13403795" y="1541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33934</xdr:rowOff>
    </xdr:from>
    <xdr:to>
      <xdr:col>67</xdr:col>
      <xdr:colOff>101600</xdr:colOff>
      <xdr:row>94</xdr:row>
      <xdr:rowOff>135534</xdr:rowOff>
    </xdr:to>
    <xdr:sp macro="" textlink="">
      <xdr:nvSpPr>
        <xdr:cNvPr id="721" name="楕円 720"/>
        <xdr:cNvSpPr/>
      </xdr:nvSpPr>
      <xdr:spPr>
        <a:xfrm>
          <a:off x="12763500" y="161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152061</xdr:rowOff>
    </xdr:from>
    <xdr:ext cx="534377" cy="259045"/>
    <xdr:sp macro="" textlink="">
      <xdr:nvSpPr>
        <xdr:cNvPr id="722" name="テキスト ボックス 721"/>
        <xdr:cNvSpPr txBox="1"/>
      </xdr:nvSpPr>
      <xdr:spPr>
        <a:xfrm>
          <a:off x="12547111" y="159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44" name="直線コネクタ 743"/>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45" name="諸支出金最小値テキスト"/>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47" name="諸支出金最大値テキスト"/>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48" name="直線コネクタ 747"/>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1" name="フローチャート: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3" name="フローチャート: 判断 752"/>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54" name="テキスト ボックス 753"/>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56" name="フローチャート: 判断 755"/>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57" name="テキスト ボックス 756"/>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59" name="フローチャート: 判断 758"/>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0" name="テキスト ボックス 759"/>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1" name="フローチャート: 判断 760"/>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2" name="テキスト ボックス 761"/>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69" name="諸支出金該当値テキスト"/>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3" name="テキスト ボックス 792"/>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7" name="直線コネクタ 796"/>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8"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0"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3"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4" name="フローチャート: 判断 803"/>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6" name="フローチャート: 判断 805"/>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7" name="テキスト ボックス 806"/>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3" name="テキスト ボックス 812"/>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4" name="フローチャート: 判断 813"/>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5" name="テキスト ボックス 814"/>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2"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4" name="テキスト ボックス 823"/>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8" name="テキスト ボックス 827"/>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新型コロナ対策として特別定額給付金を行ったことにより増加している</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は減少しており、減少傾向となっている。</a:t>
          </a:r>
          <a:endParaRPr lang="ja-JP" altLang="ja-JP" sz="1400">
            <a:effectLst/>
          </a:endParaRPr>
        </a:p>
        <a:p>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子育て世帯や非課税世帯への給付金など</a:t>
          </a:r>
          <a:r>
            <a:rPr kumimoji="1" lang="ja-JP" altLang="ja-JP" sz="1100">
              <a:solidFill>
                <a:schemeClr val="dk1"/>
              </a:solidFill>
              <a:effectLst/>
              <a:latin typeface="+mn-lt"/>
              <a:ea typeface="+mn-ea"/>
              <a:cs typeface="+mn-cs"/>
            </a:rPr>
            <a:t>により決算額では</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％増加しており、人口減少により住民一人当たりのコストは前年度より増加している。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について、新型コロナウイルス感染症にかかるワクチン接種事業や、健康交流センターの改修工事などにより増加している。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商工費の減の主な要因は、新拠点施設整備事業の終了などによるものである。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財政調整基金については、決算剰余金と基金の一括運用に伴う収益分のみ積み立てており、</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年度末現在高は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6,428</a:t>
          </a:r>
          <a:r>
            <a:rPr kumimoji="1" lang="ja-JP" altLang="ja-JP" sz="1100">
              <a:solidFill>
                <a:schemeClr val="dk1"/>
              </a:solidFill>
              <a:effectLst/>
              <a:latin typeface="+mn-lt"/>
              <a:ea typeface="+mn-ea"/>
              <a:cs typeface="+mn-cs"/>
            </a:rPr>
            <a:t>万円となっている。</a:t>
          </a:r>
          <a:endParaRPr lang="ja-JP" altLang="ja-JP" sz="1400">
            <a:effectLst/>
          </a:endParaRPr>
        </a:p>
        <a:p>
          <a:r>
            <a:rPr kumimoji="1" lang="ja-JP" altLang="ja-JP" sz="1100">
              <a:solidFill>
                <a:schemeClr val="dk1"/>
              </a:solidFill>
              <a:effectLst/>
              <a:latin typeface="+mn-lt"/>
              <a:ea typeface="+mn-ea"/>
              <a:cs typeface="+mn-cs"/>
            </a:rPr>
            <a:t>　実質収支額は、継続的に黒字を確保して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普通交付税の増額などによ</a:t>
          </a:r>
          <a:r>
            <a:rPr kumimoji="1" lang="ja-JP" altLang="ja-JP" sz="1100">
              <a:solidFill>
                <a:schemeClr val="dk1"/>
              </a:solidFill>
              <a:effectLst/>
              <a:latin typeface="+mn-lt"/>
              <a:ea typeface="+mn-ea"/>
              <a:cs typeface="+mn-cs"/>
            </a:rPr>
            <a:t>り、黒字が拡大した。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広域のごみ処理施設建設などの大型事業実施による公債費の増が見込まれる一方で、</a:t>
          </a:r>
          <a:r>
            <a:rPr kumimoji="1" lang="ja-JP" altLang="ja-JP" sz="1100">
              <a:solidFill>
                <a:schemeClr val="dk1"/>
              </a:solidFill>
              <a:effectLst/>
              <a:latin typeface="+mn-lt"/>
              <a:ea typeface="+mn-ea"/>
              <a:cs typeface="+mn-cs"/>
            </a:rPr>
            <a:t>地方交付税等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一般財源</a:t>
          </a:r>
          <a:r>
            <a:rPr kumimoji="1" lang="ja-JP" altLang="en-US" sz="1100">
              <a:solidFill>
                <a:schemeClr val="dk1"/>
              </a:solidFill>
              <a:effectLst/>
              <a:latin typeface="+mn-lt"/>
              <a:ea typeface="+mn-ea"/>
              <a:cs typeface="+mn-cs"/>
            </a:rPr>
            <a:t>増額は見込めないことから</a:t>
          </a:r>
          <a:r>
            <a:rPr kumimoji="1" lang="ja-JP" altLang="ja-JP" sz="1100">
              <a:solidFill>
                <a:schemeClr val="dk1"/>
              </a:solidFill>
              <a:effectLst/>
              <a:latin typeface="+mn-lt"/>
              <a:ea typeface="+mn-ea"/>
              <a:cs typeface="+mn-cs"/>
            </a:rPr>
            <a:t>、財政調整基金等の取り崩しも視野に入れつつ、適正な財政運営に努める。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すべての会計で実質黒字となっており、連結実質赤字比率はない。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a:t>
          </a:r>
          <a:r>
            <a:rPr kumimoji="1" lang="ja-JP" altLang="ja-JP" sz="1100">
              <a:solidFill>
                <a:schemeClr val="dk1"/>
              </a:solidFill>
              <a:effectLst/>
              <a:latin typeface="+mn-lt"/>
              <a:ea typeface="+mn-ea"/>
              <a:cs typeface="+mn-cs"/>
            </a:rPr>
            <a:t>後も一般会計のみならず特別会計の財政状況もチェックしていかなければならない。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17466497</v>
      </c>
      <c r="BO4" s="411"/>
      <c r="BP4" s="411"/>
      <c r="BQ4" s="411"/>
      <c r="BR4" s="411"/>
      <c r="BS4" s="411"/>
      <c r="BT4" s="411"/>
      <c r="BU4" s="412"/>
      <c r="BV4" s="410">
        <v>18607033</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7.8</v>
      </c>
      <c r="CU4" s="417"/>
      <c r="CV4" s="417"/>
      <c r="CW4" s="417"/>
      <c r="CX4" s="417"/>
      <c r="CY4" s="417"/>
      <c r="CZ4" s="417"/>
      <c r="DA4" s="418"/>
      <c r="DB4" s="416">
        <v>4.2</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16746473</v>
      </c>
      <c r="BO5" s="448"/>
      <c r="BP5" s="448"/>
      <c r="BQ5" s="448"/>
      <c r="BR5" s="448"/>
      <c r="BS5" s="448"/>
      <c r="BT5" s="448"/>
      <c r="BU5" s="449"/>
      <c r="BV5" s="447">
        <v>18183266</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83.6</v>
      </c>
      <c r="CU5" s="445"/>
      <c r="CV5" s="445"/>
      <c r="CW5" s="445"/>
      <c r="CX5" s="445"/>
      <c r="CY5" s="445"/>
      <c r="CZ5" s="445"/>
      <c r="DA5" s="446"/>
      <c r="DB5" s="444">
        <v>90.6</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720024</v>
      </c>
      <c r="BO6" s="448"/>
      <c r="BP6" s="448"/>
      <c r="BQ6" s="448"/>
      <c r="BR6" s="448"/>
      <c r="BS6" s="448"/>
      <c r="BT6" s="448"/>
      <c r="BU6" s="449"/>
      <c r="BV6" s="447">
        <v>423767</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86.8</v>
      </c>
      <c r="CU6" s="485"/>
      <c r="CV6" s="485"/>
      <c r="CW6" s="485"/>
      <c r="CX6" s="485"/>
      <c r="CY6" s="485"/>
      <c r="CZ6" s="485"/>
      <c r="DA6" s="486"/>
      <c r="DB6" s="484">
        <v>93.6</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21999</v>
      </c>
      <c r="BO7" s="448"/>
      <c r="BP7" s="448"/>
      <c r="BQ7" s="448"/>
      <c r="BR7" s="448"/>
      <c r="BS7" s="448"/>
      <c r="BT7" s="448"/>
      <c r="BU7" s="449"/>
      <c r="BV7" s="447">
        <v>67615</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8910607</v>
      </c>
      <c r="CU7" s="448"/>
      <c r="CV7" s="448"/>
      <c r="CW7" s="448"/>
      <c r="CX7" s="448"/>
      <c r="CY7" s="448"/>
      <c r="CZ7" s="448"/>
      <c r="DA7" s="449"/>
      <c r="DB7" s="447">
        <v>8479791</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698025</v>
      </c>
      <c r="BO8" s="448"/>
      <c r="BP8" s="448"/>
      <c r="BQ8" s="448"/>
      <c r="BR8" s="448"/>
      <c r="BS8" s="448"/>
      <c r="BT8" s="448"/>
      <c r="BU8" s="449"/>
      <c r="BV8" s="447">
        <v>356152</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0.3</v>
      </c>
      <c r="CU8" s="488"/>
      <c r="CV8" s="488"/>
      <c r="CW8" s="488"/>
      <c r="CX8" s="488"/>
      <c r="CY8" s="488"/>
      <c r="CZ8" s="488"/>
      <c r="DA8" s="489"/>
      <c r="DB8" s="487">
        <v>0.31</v>
      </c>
      <c r="DC8" s="488"/>
      <c r="DD8" s="488"/>
      <c r="DE8" s="488"/>
      <c r="DF8" s="488"/>
      <c r="DG8" s="488"/>
      <c r="DH8" s="488"/>
      <c r="DI8" s="489"/>
    </row>
    <row r="9" spans="1:119" ht="18.75" customHeight="1" thickBot="1">
      <c r="A9" s="178"/>
      <c r="B9" s="441" t="s">
        <v>112</v>
      </c>
      <c r="C9" s="442"/>
      <c r="D9" s="442"/>
      <c r="E9" s="442"/>
      <c r="F9" s="442"/>
      <c r="G9" s="442"/>
      <c r="H9" s="442"/>
      <c r="I9" s="442"/>
      <c r="J9" s="442"/>
      <c r="K9" s="490"/>
      <c r="L9" s="491" t="s">
        <v>113</v>
      </c>
      <c r="M9" s="492"/>
      <c r="N9" s="492"/>
      <c r="O9" s="492"/>
      <c r="P9" s="492"/>
      <c r="Q9" s="493"/>
      <c r="R9" s="494">
        <v>22112</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94</v>
      </c>
      <c r="AV9" s="480"/>
      <c r="AW9" s="480"/>
      <c r="AX9" s="480"/>
      <c r="AY9" s="481" t="s">
        <v>116</v>
      </c>
      <c r="AZ9" s="482"/>
      <c r="BA9" s="482"/>
      <c r="BB9" s="482"/>
      <c r="BC9" s="482"/>
      <c r="BD9" s="482"/>
      <c r="BE9" s="482"/>
      <c r="BF9" s="482"/>
      <c r="BG9" s="482"/>
      <c r="BH9" s="482"/>
      <c r="BI9" s="482"/>
      <c r="BJ9" s="482"/>
      <c r="BK9" s="482"/>
      <c r="BL9" s="482"/>
      <c r="BM9" s="483"/>
      <c r="BN9" s="447">
        <v>341873</v>
      </c>
      <c r="BO9" s="448"/>
      <c r="BP9" s="448"/>
      <c r="BQ9" s="448"/>
      <c r="BR9" s="448"/>
      <c r="BS9" s="448"/>
      <c r="BT9" s="448"/>
      <c r="BU9" s="449"/>
      <c r="BV9" s="447">
        <v>233025</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16.2</v>
      </c>
      <c r="CU9" s="445"/>
      <c r="CV9" s="445"/>
      <c r="CW9" s="445"/>
      <c r="CX9" s="445"/>
      <c r="CY9" s="445"/>
      <c r="CZ9" s="445"/>
      <c r="DA9" s="446"/>
      <c r="DB9" s="444">
        <v>16.899999999999999</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118</v>
      </c>
      <c r="M10" s="477"/>
      <c r="N10" s="477"/>
      <c r="O10" s="477"/>
      <c r="P10" s="477"/>
      <c r="Q10" s="478"/>
      <c r="R10" s="498">
        <v>22853</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197946</v>
      </c>
      <c r="BO10" s="448"/>
      <c r="BP10" s="448"/>
      <c r="BQ10" s="448"/>
      <c r="BR10" s="448"/>
      <c r="BS10" s="448"/>
      <c r="BT10" s="448"/>
      <c r="BU10" s="449"/>
      <c r="BV10" s="447">
        <v>81884</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129</v>
      </c>
      <c r="DC11" s="488"/>
      <c r="DD11" s="488"/>
      <c r="DE11" s="488"/>
      <c r="DF11" s="488"/>
      <c r="DG11" s="488"/>
      <c r="DH11" s="488"/>
      <c r="DI11" s="489"/>
    </row>
    <row r="12" spans="1:119" ht="18.75" customHeight="1">
      <c r="A12" s="178"/>
      <c r="B12" s="507" t="s">
        <v>130</v>
      </c>
      <c r="C12" s="508"/>
      <c r="D12" s="508"/>
      <c r="E12" s="508"/>
      <c r="F12" s="508"/>
      <c r="G12" s="508"/>
      <c r="H12" s="508"/>
      <c r="I12" s="508"/>
      <c r="J12" s="508"/>
      <c r="K12" s="509"/>
      <c r="L12" s="516" t="s">
        <v>131</v>
      </c>
      <c r="M12" s="517"/>
      <c r="N12" s="517"/>
      <c r="O12" s="517"/>
      <c r="P12" s="517"/>
      <c r="Q12" s="518"/>
      <c r="R12" s="519">
        <v>22294</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120000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129</v>
      </c>
      <c r="CU12" s="488"/>
      <c r="CV12" s="488"/>
      <c r="CW12" s="488"/>
      <c r="CX12" s="488"/>
      <c r="CY12" s="488"/>
      <c r="CZ12" s="488"/>
      <c r="DA12" s="489"/>
      <c r="DB12" s="487" t="s">
        <v>138</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139</v>
      </c>
      <c r="N13" s="539"/>
      <c r="O13" s="539"/>
      <c r="P13" s="539"/>
      <c r="Q13" s="540"/>
      <c r="R13" s="531">
        <v>21698</v>
      </c>
      <c r="S13" s="532"/>
      <c r="T13" s="532"/>
      <c r="U13" s="532"/>
      <c r="V13" s="533"/>
      <c r="W13" s="463" t="s">
        <v>140</v>
      </c>
      <c r="X13" s="464"/>
      <c r="Y13" s="464"/>
      <c r="Z13" s="464"/>
      <c r="AA13" s="464"/>
      <c r="AB13" s="454"/>
      <c r="AC13" s="498">
        <v>1405</v>
      </c>
      <c r="AD13" s="499"/>
      <c r="AE13" s="499"/>
      <c r="AF13" s="499"/>
      <c r="AG13" s="541"/>
      <c r="AH13" s="498">
        <v>1638</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539819</v>
      </c>
      <c r="BO13" s="448"/>
      <c r="BP13" s="448"/>
      <c r="BQ13" s="448"/>
      <c r="BR13" s="448"/>
      <c r="BS13" s="448"/>
      <c r="BT13" s="448"/>
      <c r="BU13" s="449"/>
      <c r="BV13" s="447">
        <v>194909</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4.4000000000000004</v>
      </c>
      <c r="CU13" s="445"/>
      <c r="CV13" s="445"/>
      <c r="CW13" s="445"/>
      <c r="CX13" s="445"/>
      <c r="CY13" s="445"/>
      <c r="CZ13" s="445"/>
      <c r="DA13" s="446"/>
      <c r="DB13" s="444">
        <v>6</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145</v>
      </c>
      <c r="M14" s="529"/>
      <c r="N14" s="529"/>
      <c r="O14" s="529"/>
      <c r="P14" s="529"/>
      <c r="Q14" s="530"/>
      <c r="R14" s="531">
        <v>22433</v>
      </c>
      <c r="S14" s="532"/>
      <c r="T14" s="532"/>
      <c r="U14" s="532"/>
      <c r="V14" s="533"/>
      <c r="W14" s="437"/>
      <c r="X14" s="438"/>
      <c r="Y14" s="438"/>
      <c r="Z14" s="438"/>
      <c r="AA14" s="438"/>
      <c r="AB14" s="427"/>
      <c r="AC14" s="534">
        <v>14.3</v>
      </c>
      <c r="AD14" s="535"/>
      <c r="AE14" s="535"/>
      <c r="AF14" s="535"/>
      <c r="AG14" s="536"/>
      <c r="AH14" s="534">
        <v>15.9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138</v>
      </c>
      <c r="CU14" s="546"/>
      <c r="CV14" s="546"/>
      <c r="CW14" s="546"/>
      <c r="CX14" s="546"/>
      <c r="CY14" s="546"/>
      <c r="CZ14" s="546"/>
      <c r="DA14" s="547"/>
      <c r="DB14" s="545" t="s">
        <v>147</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139</v>
      </c>
      <c r="N15" s="539"/>
      <c r="O15" s="539"/>
      <c r="P15" s="539"/>
      <c r="Q15" s="540"/>
      <c r="R15" s="531">
        <v>21811</v>
      </c>
      <c r="S15" s="532"/>
      <c r="T15" s="532"/>
      <c r="U15" s="532"/>
      <c r="V15" s="533"/>
      <c r="W15" s="463" t="s">
        <v>148</v>
      </c>
      <c r="X15" s="464"/>
      <c r="Y15" s="464"/>
      <c r="Z15" s="464"/>
      <c r="AA15" s="464"/>
      <c r="AB15" s="454"/>
      <c r="AC15" s="498">
        <v>2870</v>
      </c>
      <c r="AD15" s="499"/>
      <c r="AE15" s="499"/>
      <c r="AF15" s="499"/>
      <c r="AG15" s="541"/>
      <c r="AH15" s="498">
        <v>2895</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2349692</v>
      </c>
      <c r="BO15" s="411"/>
      <c r="BP15" s="411"/>
      <c r="BQ15" s="411"/>
      <c r="BR15" s="411"/>
      <c r="BS15" s="411"/>
      <c r="BT15" s="411"/>
      <c r="BU15" s="412"/>
      <c r="BV15" s="410">
        <v>2377961</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29.3</v>
      </c>
      <c r="AD16" s="535"/>
      <c r="AE16" s="535"/>
      <c r="AF16" s="535"/>
      <c r="AG16" s="536"/>
      <c r="AH16" s="534">
        <v>28.1</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7988142</v>
      </c>
      <c r="BO16" s="448"/>
      <c r="BP16" s="448"/>
      <c r="BQ16" s="448"/>
      <c r="BR16" s="448"/>
      <c r="BS16" s="448"/>
      <c r="BT16" s="448"/>
      <c r="BU16" s="449"/>
      <c r="BV16" s="447">
        <v>7620507</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5521</v>
      </c>
      <c r="AD17" s="499"/>
      <c r="AE17" s="499"/>
      <c r="AF17" s="499"/>
      <c r="AG17" s="541"/>
      <c r="AH17" s="498">
        <v>5762</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2935122</v>
      </c>
      <c r="BO17" s="448"/>
      <c r="BP17" s="448"/>
      <c r="BQ17" s="448"/>
      <c r="BR17" s="448"/>
      <c r="BS17" s="448"/>
      <c r="BT17" s="448"/>
      <c r="BU17" s="449"/>
      <c r="BV17" s="447">
        <v>2971657</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158</v>
      </c>
      <c r="C18" s="490"/>
      <c r="D18" s="490"/>
      <c r="E18" s="570"/>
      <c r="F18" s="570"/>
      <c r="G18" s="570"/>
      <c r="H18" s="570"/>
      <c r="I18" s="570"/>
      <c r="J18" s="570"/>
      <c r="K18" s="570"/>
      <c r="L18" s="571">
        <v>206.24</v>
      </c>
      <c r="M18" s="571"/>
      <c r="N18" s="571"/>
      <c r="O18" s="571"/>
      <c r="P18" s="571"/>
      <c r="Q18" s="571"/>
      <c r="R18" s="572"/>
      <c r="S18" s="572"/>
      <c r="T18" s="572"/>
      <c r="U18" s="572"/>
      <c r="V18" s="573"/>
      <c r="W18" s="465"/>
      <c r="X18" s="466"/>
      <c r="Y18" s="466"/>
      <c r="Z18" s="466"/>
      <c r="AA18" s="466"/>
      <c r="AB18" s="457"/>
      <c r="AC18" s="574">
        <v>56.4</v>
      </c>
      <c r="AD18" s="575"/>
      <c r="AE18" s="575"/>
      <c r="AF18" s="575"/>
      <c r="AG18" s="576"/>
      <c r="AH18" s="574">
        <v>56</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7597669</v>
      </c>
      <c r="BO18" s="448"/>
      <c r="BP18" s="448"/>
      <c r="BQ18" s="448"/>
      <c r="BR18" s="448"/>
      <c r="BS18" s="448"/>
      <c r="BT18" s="448"/>
      <c r="BU18" s="449"/>
      <c r="BV18" s="447">
        <v>7692455</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160</v>
      </c>
      <c r="C19" s="490"/>
      <c r="D19" s="490"/>
      <c r="E19" s="570"/>
      <c r="F19" s="570"/>
      <c r="G19" s="570"/>
      <c r="H19" s="570"/>
      <c r="I19" s="570"/>
      <c r="J19" s="570"/>
      <c r="K19" s="570"/>
      <c r="L19" s="578">
        <v>107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10547649</v>
      </c>
      <c r="BO19" s="448"/>
      <c r="BP19" s="448"/>
      <c r="BQ19" s="448"/>
      <c r="BR19" s="448"/>
      <c r="BS19" s="448"/>
      <c r="BT19" s="448"/>
      <c r="BU19" s="449"/>
      <c r="BV19" s="447">
        <v>10151629</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162</v>
      </c>
      <c r="C20" s="490"/>
      <c r="D20" s="490"/>
      <c r="E20" s="570"/>
      <c r="F20" s="570"/>
      <c r="G20" s="570"/>
      <c r="H20" s="570"/>
      <c r="I20" s="570"/>
      <c r="J20" s="570"/>
      <c r="K20" s="570"/>
      <c r="L20" s="578">
        <v>9584</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15827506</v>
      </c>
      <c r="BO22" s="411"/>
      <c r="BP22" s="411"/>
      <c r="BQ22" s="411"/>
      <c r="BR22" s="411"/>
      <c r="BS22" s="411"/>
      <c r="BT22" s="411"/>
      <c r="BU22" s="412"/>
      <c r="BV22" s="410">
        <v>15802025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14856812</v>
      </c>
      <c r="BO23" s="448"/>
      <c r="BP23" s="448"/>
      <c r="BQ23" s="448"/>
      <c r="BR23" s="448"/>
      <c r="BS23" s="448"/>
      <c r="BT23" s="448"/>
      <c r="BU23" s="449"/>
      <c r="BV23" s="447">
        <v>14768625</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172</v>
      </c>
      <c r="F24" s="477"/>
      <c r="G24" s="477"/>
      <c r="H24" s="477"/>
      <c r="I24" s="477"/>
      <c r="J24" s="477"/>
      <c r="K24" s="478"/>
      <c r="L24" s="498">
        <v>1</v>
      </c>
      <c r="M24" s="499"/>
      <c r="N24" s="499"/>
      <c r="O24" s="499"/>
      <c r="P24" s="541"/>
      <c r="Q24" s="498">
        <v>6480</v>
      </c>
      <c r="R24" s="499"/>
      <c r="S24" s="499"/>
      <c r="T24" s="499"/>
      <c r="U24" s="499"/>
      <c r="V24" s="541"/>
      <c r="W24" s="593"/>
      <c r="X24" s="594"/>
      <c r="Y24" s="595"/>
      <c r="Z24" s="497" t="s">
        <v>173</v>
      </c>
      <c r="AA24" s="477"/>
      <c r="AB24" s="477"/>
      <c r="AC24" s="477"/>
      <c r="AD24" s="477"/>
      <c r="AE24" s="477"/>
      <c r="AF24" s="477"/>
      <c r="AG24" s="478"/>
      <c r="AH24" s="498">
        <v>273</v>
      </c>
      <c r="AI24" s="499"/>
      <c r="AJ24" s="499"/>
      <c r="AK24" s="499"/>
      <c r="AL24" s="541"/>
      <c r="AM24" s="498">
        <v>907179</v>
      </c>
      <c r="AN24" s="499"/>
      <c r="AO24" s="499"/>
      <c r="AP24" s="499"/>
      <c r="AQ24" s="499"/>
      <c r="AR24" s="541"/>
      <c r="AS24" s="498">
        <v>3323</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11249775</v>
      </c>
      <c r="BO24" s="448"/>
      <c r="BP24" s="448"/>
      <c r="BQ24" s="448"/>
      <c r="BR24" s="448"/>
      <c r="BS24" s="448"/>
      <c r="BT24" s="448"/>
      <c r="BU24" s="449"/>
      <c r="BV24" s="447">
        <v>11120322</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175</v>
      </c>
      <c r="F25" s="477"/>
      <c r="G25" s="477"/>
      <c r="H25" s="477"/>
      <c r="I25" s="477"/>
      <c r="J25" s="477"/>
      <c r="K25" s="478"/>
      <c r="L25" s="498">
        <v>1</v>
      </c>
      <c r="M25" s="499"/>
      <c r="N25" s="499"/>
      <c r="O25" s="499"/>
      <c r="P25" s="541"/>
      <c r="Q25" s="498">
        <v>6500</v>
      </c>
      <c r="R25" s="499"/>
      <c r="S25" s="499"/>
      <c r="T25" s="499"/>
      <c r="U25" s="499"/>
      <c r="V25" s="541"/>
      <c r="W25" s="593"/>
      <c r="X25" s="594"/>
      <c r="Y25" s="595"/>
      <c r="Z25" s="497" t="s">
        <v>176</v>
      </c>
      <c r="AA25" s="477"/>
      <c r="AB25" s="477"/>
      <c r="AC25" s="477"/>
      <c r="AD25" s="477"/>
      <c r="AE25" s="477"/>
      <c r="AF25" s="477"/>
      <c r="AG25" s="478"/>
      <c r="AH25" s="498">
        <v>46</v>
      </c>
      <c r="AI25" s="499"/>
      <c r="AJ25" s="499"/>
      <c r="AK25" s="499"/>
      <c r="AL25" s="541"/>
      <c r="AM25" s="498">
        <v>138276</v>
      </c>
      <c r="AN25" s="499"/>
      <c r="AO25" s="499"/>
      <c r="AP25" s="499"/>
      <c r="AQ25" s="499"/>
      <c r="AR25" s="541"/>
      <c r="AS25" s="498">
        <v>3006</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1213403</v>
      </c>
      <c r="BO25" s="411"/>
      <c r="BP25" s="411"/>
      <c r="BQ25" s="411"/>
      <c r="BR25" s="411"/>
      <c r="BS25" s="411"/>
      <c r="BT25" s="411"/>
      <c r="BU25" s="412"/>
      <c r="BV25" s="410">
        <v>605218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178</v>
      </c>
      <c r="F26" s="477"/>
      <c r="G26" s="477"/>
      <c r="H26" s="477"/>
      <c r="I26" s="477"/>
      <c r="J26" s="477"/>
      <c r="K26" s="478"/>
      <c r="L26" s="498">
        <v>1</v>
      </c>
      <c r="M26" s="499"/>
      <c r="N26" s="499"/>
      <c r="O26" s="499"/>
      <c r="P26" s="541"/>
      <c r="Q26" s="498">
        <v>5700</v>
      </c>
      <c r="R26" s="499"/>
      <c r="S26" s="499"/>
      <c r="T26" s="499"/>
      <c r="U26" s="499"/>
      <c r="V26" s="541"/>
      <c r="W26" s="593"/>
      <c r="X26" s="594"/>
      <c r="Y26" s="595"/>
      <c r="Z26" s="497" t="s">
        <v>179</v>
      </c>
      <c r="AA26" s="599"/>
      <c r="AB26" s="599"/>
      <c r="AC26" s="599"/>
      <c r="AD26" s="599"/>
      <c r="AE26" s="599"/>
      <c r="AF26" s="599"/>
      <c r="AG26" s="600"/>
      <c r="AH26" s="498" t="s">
        <v>180</v>
      </c>
      <c r="AI26" s="499"/>
      <c r="AJ26" s="499"/>
      <c r="AK26" s="499"/>
      <c r="AL26" s="541"/>
      <c r="AM26" s="498" t="s">
        <v>180</v>
      </c>
      <c r="AN26" s="499"/>
      <c r="AO26" s="499"/>
      <c r="AP26" s="499"/>
      <c r="AQ26" s="499"/>
      <c r="AR26" s="541"/>
      <c r="AS26" s="498" t="s">
        <v>129</v>
      </c>
      <c r="AT26" s="499"/>
      <c r="AU26" s="499"/>
      <c r="AV26" s="499"/>
      <c r="AW26" s="499"/>
      <c r="AX26" s="500"/>
      <c r="AY26" s="450" t="s">
        <v>181</v>
      </c>
      <c r="AZ26" s="451"/>
      <c r="BA26" s="451"/>
      <c r="BB26" s="451"/>
      <c r="BC26" s="451"/>
      <c r="BD26" s="451"/>
      <c r="BE26" s="451"/>
      <c r="BF26" s="451"/>
      <c r="BG26" s="451"/>
      <c r="BH26" s="451"/>
      <c r="BI26" s="451"/>
      <c r="BJ26" s="451"/>
      <c r="BK26" s="451"/>
      <c r="BL26" s="451"/>
      <c r="BM26" s="452"/>
      <c r="BN26" s="447" t="s">
        <v>180</v>
      </c>
      <c r="BO26" s="448"/>
      <c r="BP26" s="448"/>
      <c r="BQ26" s="448"/>
      <c r="BR26" s="448"/>
      <c r="BS26" s="448"/>
      <c r="BT26" s="448"/>
      <c r="BU26" s="449"/>
      <c r="BV26" s="447" t="s">
        <v>180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182</v>
      </c>
      <c r="F27" s="477"/>
      <c r="G27" s="477"/>
      <c r="H27" s="477"/>
      <c r="I27" s="477"/>
      <c r="J27" s="477"/>
      <c r="K27" s="478"/>
      <c r="L27" s="498">
        <v>1</v>
      </c>
      <c r="M27" s="499"/>
      <c r="N27" s="499"/>
      <c r="O27" s="499"/>
      <c r="P27" s="541"/>
      <c r="Q27" s="498">
        <v>4000</v>
      </c>
      <c r="R27" s="499"/>
      <c r="S27" s="499"/>
      <c r="T27" s="499"/>
      <c r="U27" s="499"/>
      <c r="V27" s="541"/>
      <c r="W27" s="593"/>
      <c r="X27" s="594"/>
      <c r="Y27" s="595"/>
      <c r="Z27" s="497" t="s">
        <v>183</v>
      </c>
      <c r="AA27" s="477"/>
      <c r="AB27" s="477"/>
      <c r="AC27" s="477"/>
      <c r="AD27" s="477"/>
      <c r="AE27" s="477"/>
      <c r="AF27" s="477"/>
      <c r="AG27" s="478"/>
      <c r="AH27" s="498">
        <v>12</v>
      </c>
      <c r="AI27" s="499"/>
      <c r="AJ27" s="499"/>
      <c r="AK27" s="499"/>
      <c r="AL27" s="541"/>
      <c r="AM27" s="498">
        <v>27444</v>
      </c>
      <c r="AN27" s="499"/>
      <c r="AO27" s="499"/>
      <c r="AP27" s="499"/>
      <c r="AQ27" s="499"/>
      <c r="AR27" s="541"/>
      <c r="AS27" s="498">
        <v>2287</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v>458713</v>
      </c>
      <c r="BO27" s="567"/>
      <c r="BP27" s="567"/>
      <c r="BQ27" s="567"/>
      <c r="BR27" s="567"/>
      <c r="BS27" s="567"/>
      <c r="BT27" s="567"/>
      <c r="BU27" s="568"/>
      <c r="BV27" s="566">
        <v>458713</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185</v>
      </c>
      <c r="F28" s="477"/>
      <c r="G28" s="477"/>
      <c r="H28" s="477"/>
      <c r="I28" s="477"/>
      <c r="J28" s="477"/>
      <c r="K28" s="478"/>
      <c r="L28" s="498">
        <v>1</v>
      </c>
      <c r="M28" s="499"/>
      <c r="N28" s="499"/>
      <c r="O28" s="499"/>
      <c r="P28" s="541"/>
      <c r="Q28" s="498">
        <v>3600</v>
      </c>
      <c r="R28" s="499"/>
      <c r="S28" s="499"/>
      <c r="T28" s="499"/>
      <c r="U28" s="499"/>
      <c r="V28" s="541"/>
      <c r="W28" s="593"/>
      <c r="X28" s="594"/>
      <c r="Y28" s="595"/>
      <c r="Z28" s="497" t="s">
        <v>186</v>
      </c>
      <c r="AA28" s="477"/>
      <c r="AB28" s="477"/>
      <c r="AC28" s="477"/>
      <c r="AD28" s="477"/>
      <c r="AE28" s="477"/>
      <c r="AF28" s="477"/>
      <c r="AG28" s="478"/>
      <c r="AH28" s="498" t="s">
        <v>180</v>
      </c>
      <c r="AI28" s="499"/>
      <c r="AJ28" s="499"/>
      <c r="AK28" s="499"/>
      <c r="AL28" s="541"/>
      <c r="AM28" s="498" t="s">
        <v>180</v>
      </c>
      <c r="AN28" s="499"/>
      <c r="AO28" s="499"/>
      <c r="AP28" s="499"/>
      <c r="AQ28" s="499"/>
      <c r="AR28" s="541"/>
      <c r="AS28" s="498" t="s">
        <v>129</v>
      </c>
      <c r="AT28" s="499"/>
      <c r="AU28" s="499"/>
      <c r="AV28" s="499"/>
      <c r="AW28" s="499"/>
      <c r="AX28" s="500"/>
      <c r="AY28" s="601" t="s">
        <v>187</v>
      </c>
      <c r="AZ28" s="602"/>
      <c r="BA28" s="602"/>
      <c r="BB28" s="603"/>
      <c r="BC28" s="407" t="s">
        <v>48</v>
      </c>
      <c r="BD28" s="408"/>
      <c r="BE28" s="408"/>
      <c r="BF28" s="408"/>
      <c r="BG28" s="408"/>
      <c r="BH28" s="408"/>
      <c r="BI28" s="408"/>
      <c r="BJ28" s="408"/>
      <c r="BK28" s="408"/>
      <c r="BL28" s="408"/>
      <c r="BM28" s="409"/>
      <c r="BN28" s="410">
        <v>3064280</v>
      </c>
      <c r="BO28" s="411"/>
      <c r="BP28" s="411"/>
      <c r="BQ28" s="411"/>
      <c r="BR28" s="411"/>
      <c r="BS28" s="411"/>
      <c r="BT28" s="411"/>
      <c r="BU28" s="412"/>
      <c r="BV28" s="410">
        <v>2866334</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188</v>
      </c>
      <c r="F29" s="477"/>
      <c r="G29" s="477"/>
      <c r="H29" s="477"/>
      <c r="I29" s="477"/>
      <c r="J29" s="477"/>
      <c r="K29" s="478"/>
      <c r="L29" s="498">
        <v>14</v>
      </c>
      <c r="M29" s="499"/>
      <c r="N29" s="499"/>
      <c r="O29" s="499"/>
      <c r="P29" s="541"/>
      <c r="Q29" s="498">
        <v>3400</v>
      </c>
      <c r="R29" s="499"/>
      <c r="S29" s="499"/>
      <c r="T29" s="499"/>
      <c r="U29" s="499"/>
      <c r="V29" s="541"/>
      <c r="W29" s="596"/>
      <c r="X29" s="597"/>
      <c r="Y29" s="598"/>
      <c r="Z29" s="497" t="s">
        <v>189</v>
      </c>
      <c r="AA29" s="477"/>
      <c r="AB29" s="477"/>
      <c r="AC29" s="477"/>
      <c r="AD29" s="477"/>
      <c r="AE29" s="477"/>
      <c r="AF29" s="477"/>
      <c r="AG29" s="478"/>
      <c r="AH29" s="498">
        <v>285</v>
      </c>
      <c r="AI29" s="499"/>
      <c r="AJ29" s="499"/>
      <c r="AK29" s="499"/>
      <c r="AL29" s="541"/>
      <c r="AM29" s="498">
        <v>934623</v>
      </c>
      <c r="AN29" s="499"/>
      <c r="AO29" s="499"/>
      <c r="AP29" s="499"/>
      <c r="AQ29" s="499"/>
      <c r="AR29" s="541"/>
      <c r="AS29" s="498">
        <v>3279</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1401292</v>
      </c>
      <c r="BO29" s="448"/>
      <c r="BP29" s="448"/>
      <c r="BQ29" s="448"/>
      <c r="BR29" s="448"/>
      <c r="BS29" s="448"/>
      <c r="BT29" s="448"/>
      <c r="BU29" s="449"/>
      <c r="BV29" s="447">
        <v>709154</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99.9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6400186</v>
      </c>
      <c r="BO30" s="567"/>
      <c r="BP30" s="567"/>
      <c r="BQ30" s="567"/>
      <c r="BR30" s="567"/>
      <c r="BS30" s="567"/>
      <c r="BT30" s="567"/>
      <c r="BU30" s="568"/>
      <c r="BV30" s="566">
        <v>6314464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198</v>
      </c>
      <c r="D33" s="471"/>
      <c r="E33" s="436" t="s">
        <v>199</v>
      </c>
      <c r="F33" s="436"/>
      <c r="G33" s="436"/>
      <c r="H33" s="436"/>
      <c r="I33" s="436"/>
      <c r="J33" s="436"/>
      <c r="K33" s="436"/>
      <c r="L33" s="436"/>
      <c r="M33" s="436"/>
      <c r="N33" s="436"/>
      <c r="O33" s="436"/>
      <c r="P33" s="436"/>
      <c r="Q33" s="436"/>
      <c r="R33" s="436"/>
      <c r="S33" s="436"/>
      <c r="T33" s="203"/>
      <c r="U33" s="471" t="s">
        <v>200</v>
      </c>
      <c r="V33" s="471"/>
      <c r="W33" s="436" t="s">
        <v>201</v>
      </c>
      <c r="X33" s="436"/>
      <c r="Y33" s="436"/>
      <c r="Z33" s="436"/>
      <c r="AA33" s="436"/>
      <c r="AB33" s="436"/>
      <c r="AC33" s="436"/>
      <c r="AD33" s="436"/>
      <c r="AE33" s="436"/>
      <c r="AF33" s="436"/>
      <c r="AG33" s="436"/>
      <c r="AH33" s="436"/>
      <c r="AI33" s="436"/>
      <c r="AJ33" s="436"/>
      <c r="AK33" s="436"/>
      <c r="AL33" s="203"/>
      <c r="AM33" s="471" t="s">
        <v>200</v>
      </c>
      <c r="AN33" s="471"/>
      <c r="AO33" s="436" t="s">
        <v>202</v>
      </c>
      <c r="AP33" s="436"/>
      <c r="AQ33" s="436"/>
      <c r="AR33" s="436"/>
      <c r="AS33" s="436"/>
      <c r="AT33" s="436"/>
      <c r="AU33" s="436"/>
      <c r="AV33" s="436"/>
      <c r="AW33" s="436"/>
      <c r="AX33" s="436"/>
      <c r="AY33" s="436"/>
      <c r="AZ33" s="436"/>
      <c r="BA33" s="436"/>
      <c r="BB33" s="436"/>
      <c r="BC33" s="436"/>
      <c r="BD33" s="204"/>
      <c r="BE33" s="436" t="s">
        <v>203</v>
      </c>
      <c r="BF33" s="436"/>
      <c r="BG33" s="436" t="s">
        <v>204</v>
      </c>
      <c r="BH33" s="436"/>
      <c r="BI33" s="436"/>
      <c r="BJ33" s="436"/>
      <c r="BK33" s="436"/>
      <c r="BL33" s="436"/>
      <c r="BM33" s="436"/>
      <c r="BN33" s="436"/>
      <c r="BO33" s="436"/>
      <c r="BP33" s="436"/>
      <c r="BQ33" s="436"/>
      <c r="BR33" s="436"/>
      <c r="BS33" s="436"/>
      <c r="BT33" s="436"/>
      <c r="BU33" s="436"/>
      <c r="BV33" s="204"/>
      <c r="BW33" s="471" t="s">
        <v>203</v>
      </c>
      <c r="BX33" s="471"/>
      <c r="BY33" s="436" t="s">
        <v>205</v>
      </c>
      <c r="BZ33" s="436"/>
      <c r="CA33" s="436"/>
      <c r="CB33" s="436"/>
      <c r="CC33" s="436"/>
      <c r="CD33" s="436"/>
      <c r="CE33" s="436"/>
      <c r="CF33" s="436"/>
      <c r="CG33" s="436"/>
      <c r="CH33" s="436"/>
      <c r="CI33" s="436"/>
      <c r="CJ33" s="436"/>
      <c r="CK33" s="436"/>
      <c r="CL33" s="436"/>
      <c r="CM33" s="436"/>
      <c r="CN33" s="203"/>
      <c r="CO33" s="471" t="s">
        <v>206</v>
      </c>
      <c r="CP33" s="471"/>
      <c r="CQ33" s="436" t="s">
        <v>207</v>
      </c>
      <c r="CR33" s="436"/>
      <c r="CS33" s="436"/>
      <c r="CT33" s="436"/>
      <c r="CU33" s="436"/>
      <c r="CV33" s="436"/>
      <c r="CW33" s="436"/>
      <c r="CX33" s="436"/>
      <c r="CY33" s="436"/>
      <c r="CZ33" s="436"/>
      <c r="DA33" s="436"/>
      <c r="DB33" s="436"/>
      <c r="DC33" s="436"/>
      <c r="DD33" s="436"/>
      <c r="DE33" s="436"/>
      <c r="DF33" s="203"/>
      <c r="DG33" s="636" t="s">
        <v>208</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宇佐・高田・国東広域事務組合</v>
      </c>
      <c r="BZ34" s="638"/>
      <c r="CA34" s="638"/>
      <c r="CB34" s="638"/>
      <c r="CC34" s="638"/>
      <c r="CD34" s="638"/>
      <c r="CE34" s="638"/>
      <c r="CF34" s="638"/>
      <c r="CG34" s="638"/>
      <c r="CH34" s="638"/>
      <c r="CI34" s="638"/>
      <c r="CJ34" s="638"/>
      <c r="CK34" s="638"/>
      <c r="CL34" s="638"/>
      <c r="CM34" s="638"/>
      <c r="CN34" s="178"/>
      <c r="CO34" s="637">
        <f>IF(CQ34="","",MAX(C34:D43,U34:V43,AM34:AN43,BE34:BF43,BW34:BX43)+1)</f>
        <v>12</v>
      </c>
      <c r="CP34" s="637"/>
      <c r="CQ34" s="638" t="str">
        <f>IF('各会計、関係団体の財政状況及び健全化判断比率'!BS7="","",'各会計、関係団体の財政状況及び健全化判断比率'!BS7)</f>
        <v>豊後高田市土地開発公社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f>IF(E35="","",C34+1)</f>
        <v>2</v>
      </c>
      <c r="D35" s="637"/>
      <c r="E35" s="638" t="str">
        <f>IF('各会計、関係団体の財政状況及び健全化判断比率'!B8="","",'各会計、関係団体の財政状況及び健全化判断比率'!B8)</f>
        <v>ケーブルネットワーク事業特別会計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大分県交通災害共済組合</v>
      </c>
      <c r="BZ35" s="638"/>
      <c r="CA35" s="638"/>
      <c r="CB35" s="638"/>
      <c r="CC35" s="638"/>
      <c r="CD35" s="638"/>
      <c r="CE35" s="638"/>
      <c r="CF35" s="638"/>
      <c r="CG35" s="638"/>
      <c r="CH35" s="638"/>
      <c r="CI35" s="638"/>
      <c r="CJ35" s="638"/>
      <c r="CK35" s="638"/>
      <c r="CL35" s="638"/>
      <c r="CM35" s="638"/>
      <c r="CN35" s="178"/>
      <c r="CO35" s="637">
        <f t="shared" ref="CO35:CO43" si="3">IF(CQ35="","",CO34+1)</f>
        <v>13</v>
      </c>
      <c r="CP35" s="637"/>
      <c r="CQ35" s="638" t="str">
        <f>IF('各会計、関係団体の財政状況及び健全化判断比率'!BS8="","",'各会計、関係団体の財政状況及び健全化判断比率'!BS8)</f>
        <v>スパランド真玉</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大分県市町村会館管理組合</v>
      </c>
      <c r="BZ36" s="638"/>
      <c r="CA36" s="638"/>
      <c r="CB36" s="638"/>
      <c r="CC36" s="638"/>
      <c r="CD36" s="638"/>
      <c r="CE36" s="638"/>
      <c r="CF36" s="638"/>
      <c r="CG36" s="638"/>
      <c r="CH36" s="638"/>
      <c r="CI36" s="638"/>
      <c r="CJ36" s="638"/>
      <c r="CK36" s="638"/>
      <c r="CL36" s="638"/>
      <c r="CM36" s="638"/>
      <c r="CN36" s="178"/>
      <c r="CO36" s="637">
        <f t="shared" si="3"/>
        <v>14</v>
      </c>
      <c r="CP36" s="637"/>
      <c r="CQ36" s="638" t="str">
        <f>IF('各会計、関係団体の財政状況及び健全化判断比率'!BS9="","",'各会計、関係団体の財政状況及び健全化判断比率'!BS9)</f>
        <v>豊後高田市観光まちづくり会社</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大分県後期高齢者医療広域連合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209</v>
      </c>
      <c r="E46" s="640" t="s">
        <v>210</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211</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212</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213</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214</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215</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216</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0" t="s">
        <v>607</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16" t="s">
        <v>577</v>
      </c>
      <c r="D34" s="1216"/>
      <c r="E34" s="1217"/>
      <c r="F34" s="32">
        <v>3.25</v>
      </c>
      <c r="G34" s="33">
        <v>1.53</v>
      </c>
      <c r="H34" s="33">
        <v>1.48</v>
      </c>
      <c r="I34" s="33">
        <v>4.2</v>
      </c>
      <c r="J34" s="34">
        <v>7.83</v>
      </c>
      <c r="K34" s="22"/>
      <c r="L34" s="22"/>
      <c r="M34" s="22"/>
      <c r="N34" s="22"/>
      <c r="O34" s="22"/>
      <c r="P34" s="22"/>
    </row>
    <row r="35" spans="1:16" ht="39" customHeight="1">
      <c r="A35" s="22"/>
      <c r="B35" s="35"/>
      <c r="C35" s="1210" t="s">
        <v>578</v>
      </c>
      <c r="D35" s="1211"/>
      <c r="E35" s="1212"/>
      <c r="F35" s="36">
        <v>2.71</v>
      </c>
      <c r="G35" s="37">
        <v>3.01</v>
      </c>
      <c r="H35" s="37">
        <v>3.32</v>
      </c>
      <c r="I35" s="37">
        <v>3.11</v>
      </c>
      <c r="J35" s="38">
        <v>3.65</v>
      </c>
      <c r="K35" s="22"/>
      <c r="L35" s="22"/>
      <c r="M35" s="22"/>
      <c r="N35" s="22"/>
      <c r="O35" s="22"/>
      <c r="P35" s="22"/>
    </row>
    <row r="36" spans="1:16" ht="39" customHeight="1">
      <c r="A36" s="22"/>
      <c r="B36" s="35"/>
      <c r="C36" s="1210" t="s">
        <v>579</v>
      </c>
      <c r="D36" s="1211"/>
      <c r="E36" s="1212"/>
      <c r="F36" s="36">
        <v>2.37</v>
      </c>
      <c r="G36" s="37">
        <v>0.84</v>
      </c>
      <c r="H36" s="37">
        <v>0</v>
      </c>
      <c r="I36" s="37">
        <v>0.56000000000000005</v>
      </c>
      <c r="J36" s="38">
        <v>0.8</v>
      </c>
      <c r="K36" s="22"/>
      <c r="L36" s="22"/>
      <c r="M36" s="22"/>
      <c r="N36" s="22"/>
      <c r="O36" s="22"/>
      <c r="P36" s="22"/>
    </row>
    <row r="37" spans="1:16" ht="39" customHeight="1">
      <c r="A37" s="22"/>
      <c r="B37" s="35"/>
      <c r="C37" s="1210" t="s">
        <v>580</v>
      </c>
      <c r="D37" s="1211"/>
      <c r="E37" s="1212"/>
      <c r="F37" s="36">
        <v>0.32</v>
      </c>
      <c r="G37" s="37">
        <v>0.04</v>
      </c>
      <c r="H37" s="37">
        <v>0.28999999999999998</v>
      </c>
      <c r="I37" s="37">
        <v>0.1</v>
      </c>
      <c r="J37" s="38">
        <v>0.42</v>
      </c>
      <c r="K37" s="22"/>
      <c r="L37" s="22"/>
      <c r="M37" s="22"/>
      <c r="N37" s="22"/>
      <c r="O37" s="22"/>
      <c r="P37" s="22"/>
    </row>
    <row r="38" spans="1:16" ht="39" customHeight="1">
      <c r="A38" s="22"/>
      <c r="B38" s="35"/>
      <c r="C38" s="1210" t="s">
        <v>581</v>
      </c>
      <c r="D38" s="1211"/>
      <c r="E38" s="1212"/>
      <c r="F38" s="36">
        <v>0</v>
      </c>
      <c r="G38" s="37">
        <v>0</v>
      </c>
      <c r="H38" s="37">
        <v>0</v>
      </c>
      <c r="I38" s="37">
        <v>0</v>
      </c>
      <c r="J38" s="38">
        <v>0</v>
      </c>
      <c r="K38" s="22"/>
      <c r="L38" s="22"/>
      <c r="M38" s="22"/>
      <c r="N38" s="22"/>
      <c r="O38" s="22"/>
      <c r="P38" s="22"/>
    </row>
    <row r="39" spans="1:16" ht="39" customHeight="1">
      <c r="A39" s="22"/>
      <c r="B39" s="35"/>
      <c r="C39" s="1210" t="s">
        <v>582</v>
      </c>
      <c r="D39" s="1211"/>
      <c r="E39" s="1212"/>
      <c r="F39" s="36">
        <v>0</v>
      </c>
      <c r="G39" s="37">
        <v>0</v>
      </c>
      <c r="H39" s="37">
        <v>0</v>
      </c>
      <c r="I39" s="37">
        <v>0</v>
      </c>
      <c r="J39" s="38">
        <v>0</v>
      </c>
      <c r="K39" s="22"/>
      <c r="L39" s="22"/>
      <c r="M39" s="22"/>
      <c r="N39" s="22"/>
      <c r="O39" s="22"/>
      <c r="P39" s="22"/>
    </row>
    <row r="40" spans="1:16" ht="39" customHeight="1">
      <c r="A40" s="22"/>
      <c r="B40" s="35"/>
      <c r="C40" s="1210" t="s">
        <v>583</v>
      </c>
      <c r="D40" s="1211"/>
      <c r="E40" s="1212"/>
      <c r="F40" s="36" t="s">
        <v>529</v>
      </c>
      <c r="G40" s="37" t="s">
        <v>529</v>
      </c>
      <c r="H40" s="37" t="s">
        <v>529</v>
      </c>
      <c r="I40" s="37">
        <v>0</v>
      </c>
      <c r="J40" s="38">
        <v>0</v>
      </c>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584</v>
      </c>
      <c r="D42" s="1211"/>
      <c r="E42" s="1212"/>
      <c r="F42" s="36" t="s">
        <v>529</v>
      </c>
      <c r="G42" s="37" t="s">
        <v>529</v>
      </c>
      <c r="H42" s="37" t="s">
        <v>529</v>
      </c>
      <c r="I42" s="37" t="s">
        <v>529</v>
      </c>
      <c r="J42" s="38" t="s">
        <v>529</v>
      </c>
      <c r="K42" s="22"/>
      <c r="L42" s="22"/>
      <c r="M42" s="22"/>
      <c r="N42" s="22"/>
      <c r="O42" s="22"/>
      <c r="P42" s="22"/>
    </row>
    <row r="43" spans="1:16" ht="39" customHeight="1" thickBot="1">
      <c r="A43" s="22"/>
      <c r="B43" s="40"/>
      <c r="C43" s="1213" t="s">
        <v>585</v>
      </c>
      <c r="D43" s="1214"/>
      <c r="E43" s="1215"/>
      <c r="F43" s="41">
        <v>0.01</v>
      </c>
      <c r="G43" s="42">
        <v>0</v>
      </c>
      <c r="H43" s="42">
        <v>0.6</v>
      </c>
      <c r="I43" s="42" t="s">
        <v>529</v>
      </c>
      <c r="J43" s="43" t="s">
        <v>529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kQWOnV/w6mOhYX/Rpde/8J8Ex0Qvbc494CPf8yTBLfak3IalfOmxOQwHuk6moQPNDoxch/bpAXmuQCwNJg88g==" saltValue="JtkodV0/roANB63t1q/f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8" orientation="landscape" cellComments="asDisplayed"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18" t="s">
        <v>11</v>
      </c>
      <c r="C45" s="1219"/>
      <c r="D45" s="58"/>
      <c r="E45" s="1224" t="s">
        <v>12</v>
      </c>
      <c r="F45" s="1224"/>
      <c r="G45" s="1224"/>
      <c r="H45" s="1224"/>
      <c r="I45" s="1224"/>
      <c r="J45" s="1225"/>
      <c r="K45" s="59">
        <v>2167</v>
      </c>
      <c r="L45" s="60">
        <v>2062</v>
      </c>
      <c r="M45" s="60">
        <v>1919</v>
      </c>
      <c r="N45" s="60">
        <v>1716</v>
      </c>
      <c r="O45" s="61">
        <v>1736</v>
      </c>
      <c r="P45" s="48"/>
      <c r="Q45" s="48"/>
      <c r="R45" s="48"/>
      <c r="S45" s="48"/>
      <c r="T45" s="48"/>
      <c r="U45" s="48"/>
    </row>
    <row r="46" spans="1:21" ht="30.75" customHeight="1">
      <c r="A46" s="48"/>
      <c r="B46" s="1220"/>
      <c r="C46" s="1221"/>
      <c r="D46" s="62"/>
      <c r="E46" s="1226" t="s">
        <v>13</v>
      </c>
      <c r="F46" s="1226"/>
      <c r="G46" s="1226"/>
      <c r="H46" s="1226"/>
      <c r="I46" s="1226"/>
      <c r="J46" s="1227"/>
      <c r="K46" s="63" t="s">
        <v>529</v>
      </c>
      <c r="L46" s="64" t="s">
        <v>529</v>
      </c>
      <c r="M46" s="64" t="s">
        <v>529</v>
      </c>
      <c r="N46" s="64" t="s">
        <v>529</v>
      </c>
      <c r="O46" s="65" t="s">
        <v>529</v>
      </c>
      <c r="P46" s="48"/>
      <c r="Q46" s="48"/>
      <c r="R46" s="48"/>
      <c r="S46" s="48"/>
      <c r="T46" s="48"/>
      <c r="U46" s="48"/>
    </row>
    <row r="47" spans="1:21" ht="30.75" customHeight="1">
      <c r="A47" s="48"/>
      <c r="B47" s="1220"/>
      <c r="C47" s="1221"/>
      <c r="D47" s="62"/>
      <c r="E47" s="1226" t="s">
        <v>14</v>
      </c>
      <c r="F47" s="1226"/>
      <c r="G47" s="1226"/>
      <c r="H47" s="1226"/>
      <c r="I47" s="1226"/>
      <c r="J47" s="1227"/>
      <c r="K47" s="63" t="s">
        <v>529</v>
      </c>
      <c r="L47" s="64" t="s">
        <v>529</v>
      </c>
      <c r="M47" s="64" t="s">
        <v>529</v>
      </c>
      <c r="N47" s="64" t="s">
        <v>529</v>
      </c>
      <c r="O47" s="65" t="s">
        <v>529</v>
      </c>
      <c r="P47" s="48"/>
      <c r="Q47" s="48"/>
      <c r="R47" s="48"/>
      <c r="S47" s="48"/>
      <c r="T47" s="48"/>
      <c r="U47" s="48"/>
    </row>
    <row r="48" spans="1:21" ht="30.75" customHeight="1">
      <c r="A48" s="48"/>
      <c r="B48" s="1220"/>
      <c r="C48" s="1221"/>
      <c r="D48" s="62"/>
      <c r="E48" s="1226" t="s">
        <v>15</v>
      </c>
      <c r="F48" s="1226"/>
      <c r="G48" s="1226"/>
      <c r="H48" s="1226"/>
      <c r="I48" s="1226"/>
      <c r="J48" s="1227"/>
      <c r="K48" s="63">
        <v>394</v>
      </c>
      <c r="L48" s="64">
        <v>404</v>
      </c>
      <c r="M48" s="64">
        <v>356</v>
      </c>
      <c r="N48" s="64">
        <v>319</v>
      </c>
      <c r="O48" s="65">
        <v>335</v>
      </c>
      <c r="P48" s="48"/>
      <c r="Q48" s="48"/>
      <c r="R48" s="48"/>
      <c r="S48" s="48"/>
      <c r="T48" s="48"/>
      <c r="U48" s="48"/>
    </row>
    <row r="49" spans="1:21" ht="30.75" customHeight="1">
      <c r="A49" s="48"/>
      <c r="B49" s="1220"/>
      <c r="C49" s="1221"/>
      <c r="D49" s="62"/>
      <c r="E49" s="1226" t="s">
        <v>16</v>
      </c>
      <c r="F49" s="1226"/>
      <c r="G49" s="1226"/>
      <c r="H49" s="1226"/>
      <c r="I49" s="1226"/>
      <c r="J49" s="1227"/>
      <c r="K49" s="63" t="s">
        <v>529</v>
      </c>
      <c r="L49" s="64" t="s">
        <v>529</v>
      </c>
      <c r="M49" s="64" t="s">
        <v>529</v>
      </c>
      <c r="N49" s="64" t="s">
        <v>529</v>
      </c>
      <c r="O49" s="65" t="s">
        <v>529</v>
      </c>
      <c r="P49" s="48"/>
      <c r="Q49" s="48"/>
      <c r="R49" s="48"/>
      <c r="S49" s="48"/>
      <c r="T49" s="48"/>
      <c r="U49" s="48"/>
    </row>
    <row r="50" spans="1:21" ht="30.75" customHeight="1">
      <c r="A50" s="48"/>
      <c r="B50" s="1220"/>
      <c r="C50" s="1221"/>
      <c r="D50" s="62"/>
      <c r="E50" s="1226" t="s">
        <v>17</v>
      </c>
      <c r="F50" s="1226"/>
      <c r="G50" s="1226"/>
      <c r="H50" s="1226"/>
      <c r="I50" s="1226"/>
      <c r="J50" s="1227"/>
      <c r="K50" s="63">
        <v>10</v>
      </c>
      <c r="L50" s="64">
        <v>6</v>
      </c>
      <c r="M50" s="64">
        <v>1</v>
      </c>
      <c r="N50" s="64" t="s">
        <v>529</v>
      </c>
      <c r="O50" s="65" t="s">
        <v>529</v>
      </c>
      <c r="P50" s="48"/>
      <c r="Q50" s="48"/>
      <c r="R50" s="48"/>
      <c r="S50" s="48"/>
      <c r="T50" s="48"/>
      <c r="U50" s="48"/>
    </row>
    <row r="51" spans="1:21" ht="30.75" customHeight="1">
      <c r="A51" s="48"/>
      <c r="B51" s="1222"/>
      <c r="C51" s="1223"/>
      <c r="D51" s="66"/>
      <c r="E51" s="1226" t="s">
        <v>18</v>
      </c>
      <c r="F51" s="1226"/>
      <c r="G51" s="1226"/>
      <c r="H51" s="1226"/>
      <c r="I51" s="1226"/>
      <c r="J51" s="1227"/>
      <c r="K51" s="63" t="s">
        <v>529</v>
      </c>
      <c r="L51" s="64" t="s">
        <v>529</v>
      </c>
      <c r="M51" s="64" t="s">
        <v>529</v>
      </c>
      <c r="N51" s="64" t="s">
        <v>529</v>
      </c>
      <c r="O51" s="65" t="s">
        <v>529</v>
      </c>
      <c r="P51" s="48"/>
      <c r="Q51" s="48"/>
      <c r="R51" s="48"/>
      <c r="S51" s="48"/>
      <c r="T51" s="48"/>
      <c r="U51" s="48"/>
    </row>
    <row r="52" spans="1:21" ht="30.75" customHeight="1">
      <c r="A52" s="48"/>
      <c r="B52" s="1228" t="s">
        <v>19</v>
      </c>
      <c r="C52" s="1229"/>
      <c r="D52" s="66"/>
      <c r="E52" s="1226" t="s">
        <v>20</v>
      </c>
      <c r="F52" s="1226"/>
      <c r="G52" s="1226"/>
      <c r="H52" s="1226"/>
      <c r="I52" s="1226"/>
      <c r="J52" s="1227"/>
      <c r="K52" s="63">
        <v>1917</v>
      </c>
      <c r="L52" s="64">
        <v>1941</v>
      </c>
      <c r="M52" s="64">
        <v>1822</v>
      </c>
      <c r="N52" s="64">
        <v>1830</v>
      </c>
      <c r="O52" s="65">
        <v>1837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654</v>
      </c>
      <c r="L53" s="69">
        <v>531</v>
      </c>
      <c r="M53" s="69">
        <v>454</v>
      </c>
      <c r="N53" s="69">
        <v>205</v>
      </c>
      <c r="O53" s="70">
        <v>234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ufYcK4m56oVFrMPgdsdISIJmQu/OnJ7y9WCFzXutN8jWkIMtdJkUGJn5YojSSqJBVkaw7VI/WRnKCDvdDtmmw==" saltValue="/DPtNoBKgkb1G94d0mgI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571</v>
      </c>
      <c r="J40" s="100" t="s">
        <v>572</v>
      </c>
      <c r="K40" s="100" t="s">
        <v>573</v>
      </c>
      <c r="L40" s="100" t="s">
        <v>574</v>
      </c>
      <c r="M40" s="101" t="s">
        <v>575</v>
      </c>
    </row>
    <row r="41" spans="2:13" ht="27.75" customHeight="1">
      <c r="B41" s="1244" t="s">
        <v>30</v>
      </c>
      <c r="C41" s="1245"/>
      <c r="D41" s="102"/>
      <c r="E41" s="1250" t="s">
        <v>31</v>
      </c>
      <c r="F41" s="1250"/>
      <c r="G41" s="1250"/>
      <c r="H41" s="1251"/>
      <c r="I41" s="351">
        <v>18555</v>
      </c>
      <c r="J41" s="352">
        <v>17050</v>
      </c>
      <c r="K41" s="352">
        <v>15718</v>
      </c>
      <c r="L41" s="352">
        <v>15802</v>
      </c>
      <c r="M41" s="353">
        <v>15828</v>
      </c>
    </row>
    <row r="42" spans="2:13" ht="27.75" customHeight="1">
      <c r="B42" s="1246"/>
      <c r="C42" s="1247"/>
      <c r="D42" s="103"/>
      <c r="E42" s="1252" t="s">
        <v>32</v>
      </c>
      <c r="F42" s="1252"/>
      <c r="G42" s="1252"/>
      <c r="H42" s="1253"/>
      <c r="I42" s="354">
        <v>7</v>
      </c>
      <c r="J42" s="355">
        <v>1</v>
      </c>
      <c r="K42" s="355" t="s">
        <v>529</v>
      </c>
      <c r="L42" s="355" t="s">
        <v>529</v>
      </c>
      <c r="M42" s="356" t="s">
        <v>529</v>
      </c>
    </row>
    <row r="43" spans="2:13" ht="27.75" customHeight="1">
      <c r="B43" s="1246"/>
      <c r="C43" s="1247"/>
      <c r="D43" s="103"/>
      <c r="E43" s="1252" t="s">
        <v>33</v>
      </c>
      <c r="F43" s="1252"/>
      <c r="G43" s="1252"/>
      <c r="H43" s="1253"/>
      <c r="I43" s="354">
        <v>4553</v>
      </c>
      <c r="J43" s="355">
        <v>4100</v>
      </c>
      <c r="K43" s="355">
        <v>3959</v>
      </c>
      <c r="L43" s="355">
        <v>2828</v>
      </c>
      <c r="M43" s="356">
        <v>2651</v>
      </c>
    </row>
    <row r="44" spans="2:13" ht="27.75" customHeight="1">
      <c r="B44" s="1246"/>
      <c r="C44" s="1247"/>
      <c r="D44" s="103"/>
      <c r="E44" s="1252" t="s">
        <v>34</v>
      </c>
      <c r="F44" s="1252"/>
      <c r="G44" s="1252"/>
      <c r="H44" s="1253"/>
      <c r="I44" s="354" t="s">
        <v>529</v>
      </c>
      <c r="J44" s="355" t="s">
        <v>529</v>
      </c>
      <c r="K44" s="355" t="s">
        <v>529</v>
      </c>
      <c r="L44" s="355" t="s">
        <v>529</v>
      </c>
      <c r="M44" s="356" t="s">
        <v>529</v>
      </c>
    </row>
    <row r="45" spans="2:13" ht="27.75" customHeight="1">
      <c r="B45" s="1246"/>
      <c r="C45" s="1247"/>
      <c r="D45" s="103"/>
      <c r="E45" s="1252" t="s">
        <v>35</v>
      </c>
      <c r="F45" s="1252"/>
      <c r="G45" s="1252"/>
      <c r="H45" s="1253"/>
      <c r="I45" s="354">
        <v>2648</v>
      </c>
      <c r="J45" s="355">
        <v>2780</v>
      </c>
      <c r="K45" s="355">
        <v>2896</v>
      </c>
      <c r="L45" s="355">
        <v>2945</v>
      </c>
      <c r="M45" s="356">
        <v>2926</v>
      </c>
    </row>
    <row r="46" spans="2:13" ht="27.75" customHeight="1">
      <c r="B46" s="1246"/>
      <c r="C46" s="1247"/>
      <c r="D46" s="104"/>
      <c r="E46" s="1252" t="s">
        <v>36</v>
      </c>
      <c r="F46" s="1252"/>
      <c r="G46" s="1252"/>
      <c r="H46" s="1253"/>
      <c r="I46" s="354" t="s">
        <v>529</v>
      </c>
      <c r="J46" s="355" t="s">
        <v>529</v>
      </c>
      <c r="K46" s="355" t="s">
        <v>529</v>
      </c>
      <c r="L46" s="355" t="s">
        <v>529</v>
      </c>
      <c r="M46" s="356" t="s">
        <v>529</v>
      </c>
    </row>
    <row r="47" spans="2:13" ht="27.75" customHeight="1">
      <c r="B47" s="1246"/>
      <c r="C47" s="1247"/>
      <c r="D47" s="105"/>
      <c r="E47" s="1254" t="s">
        <v>37</v>
      </c>
      <c r="F47" s="1255"/>
      <c r="G47" s="1255"/>
      <c r="H47" s="1256"/>
      <c r="I47" s="354" t="s">
        <v>529</v>
      </c>
      <c r="J47" s="355" t="s">
        <v>529</v>
      </c>
      <c r="K47" s="355" t="s">
        <v>529</v>
      </c>
      <c r="L47" s="355" t="s">
        <v>529</v>
      </c>
      <c r="M47" s="356" t="s">
        <v>529</v>
      </c>
    </row>
    <row r="48" spans="2:13" ht="27.75" customHeight="1">
      <c r="B48" s="1246"/>
      <c r="C48" s="1247"/>
      <c r="D48" s="103"/>
      <c r="E48" s="1252" t="s">
        <v>38</v>
      </c>
      <c r="F48" s="1252"/>
      <c r="G48" s="1252"/>
      <c r="H48" s="1253"/>
      <c r="I48" s="354" t="s">
        <v>529</v>
      </c>
      <c r="J48" s="355" t="s">
        <v>529</v>
      </c>
      <c r="K48" s="355" t="s">
        <v>529</v>
      </c>
      <c r="L48" s="355" t="s">
        <v>529</v>
      </c>
      <c r="M48" s="356" t="s">
        <v>529</v>
      </c>
    </row>
    <row r="49" spans="2:13" ht="27.75" customHeight="1">
      <c r="B49" s="1248"/>
      <c r="C49" s="1249"/>
      <c r="D49" s="103"/>
      <c r="E49" s="1252" t="s">
        <v>39</v>
      </c>
      <c r="F49" s="1252"/>
      <c r="G49" s="1252"/>
      <c r="H49" s="1253"/>
      <c r="I49" s="354" t="s">
        <v>529</v>
      </c>
      <c r="J49" s="355" t="s">
        <v>529</v>
      </c>
      <c r="K49" s="355" t="s">
        <v>529</v>
      </c>
      <c r="L49" s="355" t="s">
        <v>529</v>
      </c>
      <c r="M49" s="356" t="s">
        <v>529</v>
      </c>
    </row>
    <row r="50" spans="2:13" ht="27.75" customHeight="1">
      <c r="B50" s="1257" t="s">
        <v>40</v>
      </c>
      <c r="C50" s="1258"/>
      <c r="D50" s="106"/>
      <c r="E50" s="1252" t="s">
        <v>41</v>
      </c>
      <c r="F50" s="1252"/>
      <c r="G50" s="1252"/>
      <c r="H50" s="1253"/>
      <c r="I50" s="354">
        <v>11230</v>
      </c>
      <c r="J50" s="355">
        <v>10595</v>
      </c>
      <c r="K50" s="355">
        <v>9012</v>
      </c>
      <c r="L50" s="355">
        <v>8983</v>
      </c>
      <c r="M50" s="356">
        <v>9973</v>
      </c>
    </row>
    <row r="51" spans="2:13" ht="27.75" customHeight="1">
      <c r="B51" s="1246"/>
      <c r="C51" s="1247"/>
      <c r="D51" s="103"/>
      <c r="E51" s="1252" t="s">
        <v>42</v>
      </c>
      <c r="F51" s="1252"/>
      <c r="G51" s="1252"/>
      <c r="H51" s="1253"/>
      <c r="I51" s="354">
        <v>300</v>
      </c>
      <c r="J51" s="355">
        <v>225</v>
      </c>
      <c r="K51" s="355">
        <v>367</v>
      </c>
      <c r="L51" s="355">
        <v>367</v>
      </c>
      <c r="M51" s="356">
        <v>341</v>
      </c>
    </row>
    <row r="52" spans="2:13" ht="27.75" customHeight="1">
      <c r="B52" s="1248"/>
      <c r="C52" s="1249"/>
      <c r="D52" s="103"/>
      <c r="E52" s="1252" t="s">
        <v>43</v>
      </c>
      <c r="F52" s="1252"/>
      <c r="G52" s="1252"/>
      <c r="H52" s="1253"/>
      <c r="I52" s="354">
        <v>17629</v>
      </c>
      <c r="J52" s="355">
        <v>17102</v>
      </c>
      <c r="K52" s="355">
        <v>16412</v>
      </c>
      <c r="L52" s="355">
        <v>15996</v>
      </c>
      <c r="M52" s="356">
        <v>15271</v>
      </c>
    </row>
    <row r="53" spans="2:13" ht="27.75" customHeight="1" thickBot="1">
      <c r="B53" s="1259" t="s">
        <v>44</v>
      </c>
      <c r="C53" s="1260"/>
      <c r="D53" s="107"/>
      <c r="E53" s="1261" t="s">
        <v>45</v>
      </c>
      <c r="F53" s="1261"/>
      <c r="G53" s="1261"/>
      <c r="H53" s="1262"/>
      <c r="I53" s="357">
        <v>-3398</v>
      </c>
      <c r="J53" s="358">
        <v>-3992</v>
      </c>
      <c r="K53" s="358">
        <v>-3217</v>
      </c>
      <c r="L53" s="358">
        <v>-3772</v>
      </c>
      <c r="M53" s="359">
        <v>-4180</v>
      </c>
    </row>
    <row r="54" spans="2:13" ht="27.75" customHeight="1">
      <c r="B54" s="108" t="s">
        <v>46</v>
      </c>
      <c r="C54" s="109"/>
      <c r="D54" s="109"/>
      <c r="E54" s="110"/>
      <c r="F54" s="110"/>
      <c r="G54" s="110"/>
      <c r="H54" s="110"/>
      <c r="I54" s="111"/>
      <c r="J54" s="111"/>
      <c r="K54" s="111"/>
      <c r="L54" s="111"/>
      <c r="M54" s="111"/>
    </row>
    <row r="55" spans="2:13"/>
  </sheetData>
  <sheetProtection algorithmName="SHA-512" hashValue="RCxxbl9nxlAwcotWn5xFvANWuaBumCpgV2PWkn96ZOCouIg6ECdzco86umPzzoJQ2FM3LXJNkZFhZkyRBfR0vw==" saltValue="mn9cRDE9klhS5elExULX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cellComments="asDisplayed"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573</v>
      </c>
      <c r="G54" s="116" t="s">
        <v>574</v>
      </c>
      <c r="H54" s="117" t="s">
        <v>575</v>
      </c>
    </row>
    <row r="55" spans="2:8" ht="52.5" customHeight="1">
      <c r="B55" s="118"/>
      <c r="C55" s="1271" t="s">
        <v>48</v>
      </c>
      <c r="D55" s="1271"/>
      <c r="E55" s="1272"/>
      <c r="F55" s="119">
        <v>2904</v>
      </c>
      <c r="G55" s="119">
        <v>2866</v>
      </c>
      <c r="H55" s="120">
        <v>3064</v>
      </c>
    </row>
    <row r="56" spans="2:8" ht="52.5" customHeight="1">
      <c r="B56" s="121"/>
      <c r="C56" s="1273" t="s">
        <v>49</v>
      </c>
      <c r="D56" s="1273"/>
      <c r="E56" s="1274"/>
      <c r="F56" s="122">
        <v>704</v>
      </c>
      <c r="G56" s="122">
        <v>709</v>
      </c>
      <c r="H56" s="123">
        <v>1401</v>
      </c>
    </row>
    <row r="57" spans="2:8" ht="53.25" customHeight="1">
      <c r="B57" s="121"/>
      <c r="C57" s="1275" t="s">
        <v>50</v>
      </c>
      <c r="D57" s="1275"/>
      <c r="E57" s="1276"/>
      <c r="F57" s="124">
        <v>6283</v>
      </c>
      <c r="G57" s="124">
        <v>6314</v>
      </c>
      <c r="H57" s="125">
        <v>6400</v>
      </c>
    </row>
    <row r="58" spans="2:8" ht="45.75" customHeight="1">
      <c r="B58" s="126"/>
      <c r="C58" s="1263" t="s">
        <v>601</v>
      </c>
      <c r="D58" s="1264"/>
      <c r="E58" s="1265"/>
      <c r="F58" s="127">
        <v>3237</v>
      </c>
      <c r="G58" s="127">
        <v>3271</v>
      </c>
      <c r="H58" s="128">
        <v>3269</v>
      </c>
    </row>
    <row r="59" spans="2:8" ht="45.75" customHeight="1">
      <c r="B59" s="126"/>
      <c r="C59" s="1263" t="s">
        <v>602</v>
      </c>
      <c r="D59" s="1264"/>
      <c r="E59" s="1265"/>
      <c r="F59" s="127">
        <v>1485</v>
      </c>
      <c r="G59" s="127">
        <v>1426</v>
      </c>
      <c r="H59" s="128">
        <v>1366</v>
      </c>
    </row>
    <row r="60" spans="2:8" ht="45.75" customHeight="1">
      <c r="B60" s="126"/>
      <c r="C60" s="1263" t="s">
        <v>603</v>
      </c>
      <c r="D60" s="1264"/>
      <c r="E60" s="1265"/>
      <c r="F60" s="127">
        <v>575</v>
      </c>
      <c r="G60" s="127">
        <v>575</v>
      </c>
      <c r="H60" s="128">
        <v>575</v>
      </c>
    </row>
    <row r="61" spans="2:8" ht="45.75" customHeight="1">
      <c r="B61" s="126"/>
      <c r="C61" s="1263" t="s">
        <v>604</v>
      </c>
      <c r="D61" s="1264"/>
      <c r="E61" s="1265"/>
      <c r="F61" s="127">
        <v>331</v>
      </c>
      <c r="G61" s="127">
        <v>384</v>
      </c>
      <c r="H61" s="128">
        <v>520</v>
      </c>
    </row>
    <row r="62" spans="2:8" ht="45.75" customHeight="1" thickBot="1">
      <c r="B62" s="129"/>
      <c r="C62" s="1266" t="s">
        <v>605</v>
      </c>
      <c r="D62" s="1267"/>
      <c r="E62" s="1268"/>
      <c r="F62" s="130">
        <v>363</v>
      </c>
      <c r="G62" s="130">
        <v>360</v>
      </c>
      <c r="H62" s="131">
        <v>358</v>
      </c>
    </row>
    <row r="63" spans="2:8" ht="52.5" customHeight="1" thickBot="1">
      <c r="B63" s="132"/>
      <c r="C63" s="1269" t="s">
        <v>51</v>
      </c>
      <c r="D63" s="1269"/>
      <c r="E63" s="1270"/>
      <c r="F63" s="133">
        <v>9892</v>
      </c>
      <c r="G63" s="133">
        <v>9890</v>
      </c>
      <c r="H63" s="134">
        <v>10866</v>
      </c>
    </row>
    <row r="64" spans="2:8"/>
  </sheetData>
  <sheetProtection algorithmName="SHA-512" hashValue="tzGSKeVw6bIjNm2PQkTHwaY8W7Nn2afZrBdUAt6S+oSwSKji09x5JxuV8IjR00gVzwt5VLkizMfUWMtPRQC2aw==" saltValue="SCN4X88I0LMIvXYAVaAx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609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610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611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612</v>
      </c>
    </row>
    <row r="50" spans="1:109">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571</v>
      </c>
      <c r="BQ50" s="1282"/>
      <c r="BR50" s="1282"/>
      <c r="BS50" s="1282"/>
      <c r="BT50" s="1282"/>
      <c r="BU50" s="1282"/>
      <c r="BV50" s="1282"/>
      <c r="BW50" s="1282"/>
      <c r="BX50" s="1282" t="s">
        <v>572</v>
      </c>
      <c r="BY50" s="1282"/>
      <c r="BZ50" s="1282"/>
      <c r="CA50" s="1282"/>
      <c r="CB50" s="1282"/>
      <c r="CC50" s="1282"/>
      <c r="CD50" s="1282"/>
      <c r="CE50" s="1282"/>
      <c r="CF50" s="1282" t="s">
        <v>573</v>
      </c>
      <c r="CG50" s="1282"/>
      <c r="CH50" s="1282"/>
      <c r="CI50" s="1282"/>
      <c r="CJ50" s="1282"/>
      <c r="CK50" s="1282"/>
      <c r="CL50" s="1282"/>
      <c r="CM50" s="1282"/>
      <c r="CN50" s="1282" t="s">
        <v>574</v>
      </c>
      <c r="CO50" s="1282"/>
      <c r="CP50" s="1282"/>
      <c r="CQ50" s="1282"/>
      <c r="CR50" s="1282"/>
      <c r="CS50" s="1282"/>
      <c r="CT50" s="1282"/>
      <c r="CU50" s="1282"/>
      <c r="CV50" s="1282" t="s">
        <v>575</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613</v>
      </c>
      <c r="AO51" s="1280"/>
      <c r="AP51" s="1280"/>
      <c r="AQ51" s="1280"/>
      <c r="AR51" s="1280"/>
      <c r="AS51" s="1280"/>
      <c r="AT51" s="1280"/>
      <c r="AU51" s="1280"/>
      <c r="AV51" s="1280"/>
      <c r="AW51" s="1280"/>
      <c r="AX51" s="1280"/>
      <c r="AY51" s="1280"/>
      <c r="AZ51" s="1280"/>
      <c r="BA51" s="1280"/>
      <c r="BB51" s="1280" t="s">
        <v>614</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615</v>
      </c>
      <c r="BC53" s="1280"/>
      <c r="BD53" s="1280"/>
      <c r="BE53" s="1280"/>
      <c r="BF53" s="1280"/>
      <c r="BG53" s="1280"/>
      <c r="BH53" s="1280"/>
      <c r="BI53" s="1280"/>
      <c r="BJ53" s="1280"/>
      <c r="BK53" s="1280"/>
      <c r="BL53" s="1280"/>
      <c r="BM53" s="1280"/>
      <c r="BN53" s="1280"/>
      <c r="BO53" s="1280"/>
      <c r="BP53" s="1277">
        <v>47.1</v>
      </c>
      <c r="BQ53" s="1277"/>
      <c r="BR53" s="1277"/>
      <c r="BS53" s="1277"/>
      <c r="BT53" s="1277"/>
      <c r="BU53" s="1277"/>
      <c r="BV53" s="1277"/>
      <c r="BW53" s="1277"/>
      <c r="BX53" s="1277">
        <v>48.6</v>
      </c>
      <c r="BY53" s="1277"/>
      <c r="BZ53" s="1277"/>
      <c r="CA53" s="1277"/>
      <c r="CB53" s="1277"/>
      <c r="CC53" s="1277"/>
      <c r="CD53" s="1277"/>
      <c r="CE53" s="1277"/>
      <c r="CF53" s="1277">
        <v>50.1</v>
      </c>
      <c r="CG53" s="1277"/>
      <c r="CH53" s="1277"/>
      <c r="CI53" s="1277"/>
      <c r="CJ53" s="1277"/>
      <c r="CK53" s="1277"/>
      <c r="CL53" s="1277"/>
      <c r="CM53" s="1277"/>
      <c r="CN53" s="1277">
        <v>51.6</v>
      </c>
      <c r="CO53" s="1277"/>
      <c r="CP53" s="1277"/>
      <c r="CQ53" s="1277"/>
      <c r="CR53" s="1277"/>
      <c r="CS53" s="1277"/>
      <c r="CT53" s="1277"/>
      <c r="CU53" s="1277"/>
      <c r="CV53" s="1277">
        <v>53.1</v>
      </c>
      <c r="CW53" s="1277"/>
      <c r="CX53" s="1277"/>
      <c r="CY53" s="1277"/>
      <c r="CZ53" s="1277"/>
      <c r="DA53" s="1277"/>
      <c r="DB53" s="1277"/>
      <c r="DC53" s="1277"/>
    </row>
    <row r="54" spans="1:109">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4"/>
      <c r="B55" s="376"/>
      <c r="G55" s="1283"/>
      <c r="H55" s="1283"/>
      <c r="I55" s="1283"/>
      <c r="J55" s="1283"/>
      <c r="K55" s="1284"/>
      <c r="L55" s="1284"/>
      <c r="M55" s="1284"/>
      <c r="N55" s="1284"/>
      <c r="AN55" s="1282" t="s">
        <v>616</v>
      </c>
      <c r="AO55" s="1282"/>
      <c r="AP55" s="1282"/>
      <c r="AQ55" s="1282"/>
      <c r="AR55" s="1282"/>
      <c r="AS55" s="1282"/>
      <c r="AT55" s="1282"/>
      <c r="AU55" s="1282"/>
      <c r="AV55" s="1282"/>
      <c r="AW55" s="1282"/>
      <c r="AX55" s="1282"/>
      <c r="AY55" s="1282"/>
      <c r="AZ55" s="1282"/>
      <c r="BA55" s="1282"/>
      <c r="BB55" s="1280" t="s">
        <v>614</v>
      </c>
      <c r="BC55" s="1280"/>
      <c r="BD55" s="1280"/>
      <c r="BE55" s="1280"/>
      <c r="BF55" s="1280"/>
      <c r="BG55" s="1280"/>
      <c r="BH55" s="1280"/>
      <c r="BI55" s="1280"/>
      <c r="BJ55" s="1280"/>
      <c r="BK55" s="1280"/>
      <c r="BL55" s="1280"/>
      <c r="BM55" s="1280"/>
      <c r="BN55" s="1280"/>
      <c r="BO55" s="1280"/>
      <c r="BP55" s="1277">
        <v>19</v>
      </c>
      <c r="BQ55" s="1277"/>
      <c r="BR55" s="1277"/>
      <c r="BS55" s="1277"/>
      <c r="BT55" s="1277"/>
      <c r="BU55" s="1277"/>
      <c r="BV55" s="1277"/>
      <c r="BW55" s="1277"/>
      <c r="BX55" s="1277">
        <v>15.3</v>
      </c>
      <c r="BY55" s="1277"/>
      <c r="BZ55" s="1277"/>
      <c r="CA55" s="1277"/>
      <c r="CB55" s="1277"/>
      <c r="CC55" s="1277"/>
      <c r="CD55" s="1277"/>
      <c r="CE55" s="1277"/>
      <c r="CF55" s="1277">
        <v>14.9</v>
      </c>
      <c r="CG55" s="1277"/>
      <c r="CH55" s="1277"/>
      <c r="CI55" s="1277"/>
      <c r="CJ55" s="1277"/>
      <c r="CK55" s="1277"/>
      <c r="CL55" s="1277"/>
      <c r="CM55" s="1277"/>
      <c r="CN55" s="1277">
        <v>14.5</v>
      </c>
      <c r="CO55" s="1277"/>
      <c r="CP55" s="1277"/>
      <c r="CQ55" s="1277"/>
      <c r="CR55" s="1277"/>
      <c r="CS55" s="1277"/>
      <c r="CT55" s="1277"/>
      <c r="CU55" s="1277"/>
      <c r="CV55" s="1277">
        <v>13.3</v>
      </c>
      <c r="CW55" s="1277"/>
      <c r="CX55" s="1277"/>
      <c r="CY55" s="1277"/>
      <c r="CZ55" s="1277"/>
      <c r="DA55" s="1277"/>
      <c r="DB55" s="1277"/>
      <c r="DC55" s="1277"/>
    </row>
    <row r="56" spans="1:109">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615</v>
      </c>
      <c r="BC57" s="1280"/>
      <c r="BD57" s="1280"/>
      <c r="BE57" s="1280"/>
      <c r="BF57" s="1280"/>
      <c r="BG57" s="1280"/>
      <c r="BH57" s="1280"/>
      <c r="BI57" s="1280"/>
      <c r="BJ57" s="1280"/>
      <c r="BK57" s="1280"/>
      <c r="BL57" s="1280"/>
      <c r="BM57" s="1280"/>
      <c r="BN57" s="1280"/>
      <c r="BO57" s="1280"/>
      <c r="BP57" s="1277">
        <v>56.1</v>
      </c>
      <c r="BQ57" s="1277"/>
      <c r="BR57" s="1277"/>
      <c r="BS57" s="1277"/>
      <c r="BT57" s="1277"/>
      <c r="BU57" s="1277"/>
      <c r="BV57" s="1277"/>
      <c r="BW57" s="1277"/>
      <c r="BX57" s="1277">
        <v>57.5</v>
      </c>
      <c r="BY57" s="1277"/>
      <c r="BZ57" s="1277"/>
      <c r="CA57" s="1277"/>
      <c r="CB57" s="1277"/>
      <c r="CC57" s="1277"/>
      <c r="CD57" s="1277"/>
      <c r="CE57" s="1277"/>
      <c r="CF57" s="1277">
        <v>58.5</v>
      </c>
      <c r="CG57" s="1277"/>
      <c r="CH57" s="1277"/>
      <c r="CI57" s="1277"/>
      <c r="CJ57" s="1277"/>
      <c r="CK57" s="1277"/>
      <c r="CL57" s="1277"/>
      <c r="CM57" s="1277"/>
      <c r="CN57" s="1277">
        <v>58.9</v>
      </c>
      <c r="CO57" s="1277"/>
      <c r="CP57" s="1277"/>
      <c r="CQ57" s="1277"/>
      <c r="CR57" s="1277"/>
      <c r="CS57" s="1277"/>
      <c r="CT57" s="1277"/>
      <c r="CU57" s="1277"/>
      <c r="CV57" s="1277">
        <v>61.4</v>
      </c>
      <c r="CW57" s="1277"/>
      <c r="CX57" s="1277"/>
      <c r="CY57" s="1277"/>
      <c r="CZ57" s="1277"/>
      <c r="DA57" s="1277"/>
      <c r="DB57" s="1277"/>
      <c r="DC57" s="1277"/>
      <c r="DD57" s="389"/>
      <c r="DE57" s="388"/>
    </row>
    <row r="58" spans="1:109" s="384" customFormat="1">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617</v>
      </c>
    </row>
    <row r="64" spans="1:109">
      <c r="B64" s="376"/>
      <c r="G64" s="383"/>
      <c r="I64" s="396"/>
      <c r="J64" s="396"/>
      <c r="K64" s="396"/>
      <c r="L64" s="396"/>
      <c r="M64" s="396"/>
      <c r="N64" s="397"/>
      <c r="AM64" s="383"/>
      <c r="AN64" s="383" t="s">
        <v>610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customHeight="1">
      <c r="B65" s="376"/>
      <c r="AN65" s="1289" t="s">
        <v>618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612</v>
      </c>
    </row>
    <row r="72" spans="2:107">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571</v>
      </c>
      <c r="BQ72" s="1282"/>
      <c r="BR72" s="1282"/>
      <c r="BS72" s="1282"/>
      <c r="BT72" s="1282"/>
      <c r="BU72" s="1282"/>
      <c r="BV72" s="1282"/>
      <c r="BW72" s="1282"/>
      <c r="BX72" s="1282" t="s">
        <v>572</v>
      </c>
      <c r="BY72" s="1282"/>
      <c r="BZ72" s="1282"/>
      <c r="CA72" s="1282"/>
      <c r="CB72" s="1282"/>
      <c r="CC72" s="1282"/>
      <c r="CD72" s="1282"/>
      <c r="CE72" s="1282"/>
      <c r="CF72" s="1282" t="s">
        <v>573</v>
      </c>
      <c r="CG72" s="1282"/>
      <c r="CH72" s="1282"/>
      <c r="CI72" s="1282"/>
      <c r="CJ72" s="1282"/>
      <c r="CK72" s="1282"/>
      <c r="CL72" s="1282"/>
      <c r="CM72" s="1282"/>
      <c r="CN72" s="1282" t="s">
        <v>574</v>
      </c>
      <c r="CO72" s="1282"/>
      <c r="CP72" s="1282"/>
      <c r="CQ72" s="1282"/>
      <c r="CR72" s="1282"/>
      <c r="CS72" s="1282"/>
      <c r="CT72" s="1282"/>
      <c r="CU72" s="1282"/>
      <c r="CV72" s="1282" t="s">
        <v>575</v>
      </c>
      <c r="CW72" s="1282"/>
      <c r="CX72" s="1282"/>
      <c r="CY72" s="1282"/>
      <c r="CZ72" s="1282"/>
      <c r="DA72" s="1282"/>
      <c r="DB72" s="1282"/>
      <c r="DC72" s="1282"/>
    </row>
    <row r="73" spans="2:107">
      <c r="B73" s="376"/>
      <c r="G73" s="1285"/>
      <c r="H73" s="1285"/>
      <c r="I73" s="1285"/>
      <c r="J73" s="1285"/>
      <c r="K73" s="1281"/>
      <c r="L73" s="1281"/>
      <c r="M73" s="1281"/>
      <c r="N73" s="1281"/>
      <c r="AM73" s="385"/>
      <c r="AN73" s="1280" t="s">
        <v>613</v>
      </c>
      <c r="AO73" s="1280"/>
      <c r="AP73" s="1280"/>
      <c r="AQ73" s="1280"/>
      <c r="AR73" s="1280"/>
      <c r="AS73" s="1280"/>
      <c r="AT73" s="1280"/>
      <c r="AU73" s="1280"/>
      <c r="AV73" s="1280"/>
      <c r="AW73" s="1280"/>
      <c r="AX73" s="1280"/>
      <c r="AY73" s="1280"/>
      <c r="AZ73" s="1280"/>
      <c r="BA73" s="1280"/>
      <c r="BB73" s="1280" t="s">
        <v>614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619</v>
      </c>
      <c r="BC75" s="1280"/>
      <c r="BD75" s="1280"/>
      <c r="BE75" s="1280"/>
      <c r="BF75" s="1280"/>
      <c r="BG75" s="1280"/>
      <c r="BH75" s="1280"/>
      <c r="BI75" s="1280"/>
      <c r="BJ75" s="1280"/>
      <c r="BK75" s="1280"/>
      <c r="BL75" s="1280"/>
      <c r="BM75" s="1280"/>
      <c r="BN75" s="1280"/>
      <c r="BO75" s="1280"/>
      <c r="BP75" s="1277">
        <v>8</v>
      </c>
      <c r="BQ75" s="1277"/>
      <c r="BR75" s="1277"/>
      <c r="BS75" s="1277"/>
      <c r="BT75" s="1277"/>
      <c r="BU75" s="1277"/>
      <c r="BV75" s="1277"/>
      <c r="BW75" s="1277"/>
      <c r="BX75" s="1277">
        <v>8.3000000000000007</v>
      </c>
      <c r="BY75" s="1277"/>
      <c r="BZ75" s="1277"/>
      <c r="CA75" s="1277"/>
      <c r="CB75" s="1277"/>
      <c r="CC75" s="1277"/>
      <c r="CD75" s="1277"/>
      <c r="CE75" s="1277"/>
      <c r="CF75" s="1277">
        <v>8.3000000000000007</v>
      </c>
      <c r="CG75" s="1277"/>
      <c r="CH75" s="1277"/>
      <c r="CI75" s="1277"/>
      <c r="CJ75" s="1277"/>
      <c r="CK75" s="1277"/>
      <c r="CL75" s="1277"/>
      <c r="CM75" s="1277"/>
      <c r="CN75" s="1277">
        <v>6</v>
      </c>
      <c r="CO75" s="1277"/>
      <c r="CP75" s="1277"/>
      <c r="CQ75" s="1277"/>
      <c r="CR75" s="1277"/>
      <c r="CS75" s="1277"/>
      <c r="CT75" s="1277"/>
      <c r="CU75" s="1277"/>
      <c r="CV75" s="1277">
        <v>4.4000000000000004</v>
      </c>
      <c r="CW75" s="1277"/>
      <c r="CX75" s="1277"/>
      <c r="CY75" s="1277"/>
      <c r="CZ75" s="1277"/>
      <c r="DA75" s="1277"/>
      <c r="DB75" s="1277"/>
      <c r="DC75" s="1277"/>
    </row>
    <row r="76" spans="2:107">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6"/>
      <c r="G77" s="1283"/>
      <c r="H77" s="1283"/>
      <c r="I77" s="1283"/>
      <c r="J77" s="1283"/>
      <c r="K77" s="1281"/>
      <c r="L77" s="1281"/>
      <c r="M77" s="1281"/>
      <c r="N77" s="1281"/>
      <c r="AN77" s="1282" t="s">
        <v>616</v>
      </c>
      <c r="AO77" s="1282"/>
      <c r="AP77" s="1282"/>
      <c r="AQ77" s="1282"/>
      <c r="AR77" s="1282"/>
      <c r="AS77" s="1282"/>
      <c r="AT77" s="1282"/>
      <c r="AU77" s="1282"/>
      <c r="AV77" s="1282"/>
      <c r="AW77" s="1282"/>
      <c r="AX77" s="1282"/>
      <c r="AY77" s="1282"/>
      <c r="AZ77" s="1282"/>
      <c r="BA77" s="1282"/>
      <c r="BB77" s="1280" t="s">
        <v>614</v>
      </c>
      <c r="BC77" s="1280"/>
      <c r="BD77" s="1280"/>
      <c r="BE77" s="1280"/>
      <c r="BF77" s="1280"/>
      <c r="BG77" s="1280"/>
      <c r="BH77" s="1280"/>
      <c r="BI77" s="1280"/>
      <c r="BJ77" s="1280"/>
      <c r="BK77" s="1280"/>
      <c r="BL77" s="1280"/>
      <c r="BM77" s="1280"/>
      <c r="BN77" s="1280"/>
      <c r="BO77" s="1280"/>
      <c r="BP77" s="1277">
        <v>19</v>
      </c>
      <c r="BQ77" s="1277"/>
      <c r="BR77" s="1277"/>
      <c r="BS77" s="1277"/>
      <c r="BT77" s="1277"/>
      <c r="BU77" s="1277"/>
      <c r="BV77" s="1277"/>
      <c r="BW77" s="1277"/>
      <c r="BX77" s="1277">
        <v>15.3</v>
      </c>
      <c r="BY77" s="1277"/>
      <c r="BZ77" s="1277"/>
      <c r="CA77" s="1277"/>
      <c r="CB77" s="1277"/>
      <c r="CC77" s="1277"/>
      <c r="CD77" s="1277"/>
      <c r="CE77" s="1277"/>
      <c r="CF77" s="1277">
        <v>14.9</v>
      </c>
      <c r="CG77" s="1277"/>
      <c r="CH77" s="1277"/>
      <c r="CI77" s="1277"/>
      <c r="CJ77" s="1277"/>
      <c r="CK77" s="1277"/>
      <c r="CL77" s="1277"/>
      <c r="CM77" s="1277"/>
      <c r="CN77" s="1277">
        <v>14.5</v>
      </c>
      <c r="CO77" s="1277"/>
      <c r="CP77" s="1277"/>
      <c r="CQ77" s="1277"/>
      <c r="CR77" s="1277"/>
      <c r="CS77" s="1277"/>
      <c r="CT77" s="1277"/>
      <c r="CU77" s="1277"/>
      <c r="CV77" s="1277">
        <v>13.3</v>
      </c>
      <c r="CW77" s="1277"/>
      <c r="CX77" s="1277"/>
      <c r="CY77" s="1277"/>
      <c r="CZ77" s="1277"/>
      <c r="DA77" s="1277"/>
      <c r="DB77" s="1277"/>
      <c r="DC77" s="1277"/>
    </row>
    <row r="78" spans="2:107">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619</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8.5</v>
      </c>
      <c r="BY79" s="1277"/>
      <c r="BZ79" s="1277"/>
      <c r="CA79" s="1277"/>
      <c r="CB79" s="1277"/>
      <c r="CC79" s="1277"/>
      <c r="CD79" s="1277"/>
      <c r="CE79" s="1277"/>
      <c r="CF79" s="1277">
        <v>8.5</v>
      </c>
      <c r="CG79" s="1277"/>
      <c r="CH79" s="1277"/>
      <c r="CI79" s="1277"/>
      <c r="CJ79" s="1277"/>
      <c r="CK79" s="1277"/>
      <c r="CL79" s="1277"/>
      <c r="CM79" s="1277"/>
      <c r="CN79" s="1277">
        <v>8.4</v>
      </c>
      <c r="CO79" s="1277"/>
      <c r="CP79" s="1277"/>
      <c r="CQ79" s="1277"/>
      <c r="CR79" s="1277"/>
      <c r="CS79" s="1277"/>
      <c r="CT79" s="1277"/>
      <c r="CU79" s="1277"/>
      <c r="CV79" s="1277">
        <v>8.4</v>
      </c>
      <c r="CW79" s="1277"/>
      <c r="CX79" s="1277"/>
      <c r="CY79" s="1277"/>
      <c r="CZ79" s="1277"/>
      <c r="DA79" s="1277"/>
      <c r="DB79" s="1277"/>
      <c r="DC79" s="1277"/>
    </row>
    <row r="80" spans="2:107">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RVuMv6dXDb3YhU+AC7L+pCCKNJCLizllbBfsLJesAbEzic1H9BAixcM3c8Sq6JNBIOjCWifXncGMJLAMnIKqlQ==" saltValue="keCsuvzwV4apB+r+pFZO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518</v>
      </c>
    </row>
  </sheetData>
  <sheetProtection algorithmName="SHA-512" hashValue="LQ0Y1aJ2rfAN/i0oi5CQ6QE8r7IZvIeYIQvTEEhAY6AzvhVgISu7enOOU10UZ36RkEe/1K5DAiGdPhtRpcHnLQ==" saltValue="RYpI09t1MpkcJzQEBi7tP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518</v>
      </c>
    </row>
  </sheetData>
  <sheetProtection algorithmName="SHA-512" hashValue="DgyCffHEh1Bfq1kh1OEKJMBTjKWYQmUPtAM+ThRAXxEx9Vl6J4wrLuAs0spazWj0nA69ZP36D6GmU3Q5TYKXAQ==" saltValue="hd/NUn0q5AfM2QPIeau5f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568</v>
      </c>
      <c r="G2" s="148"/>
      <c r="H2" s="149"/>
    </row>
    <row r="3" spans="1:8">
      <c r="A3" s="145" t="s">
        <v>561</v>
      </c>
      <c r="B3" s="150"/>
      <c r="C3" s="151"/>
      <c r="D3" s="152">
        <v>79875</v>
      </c>
      <c r="E3" s="153"/>
      <c r="F3" s="154">
        <v>85042</v>
      </c>
      <c r="G3" s="155"/>
      <c r="H3" s="156"/>
    </row>
    <row r="4" spans="1:8">
      <c r="A4" s="157"/>
      <c r="B4" s="158"/>
      <c r="C4" s="159"/>
      <c r="D4" s="160">
        <v>35269</v>
      </c>
      <c r="E4" s="161"/>
      <c r="F4" s="162">
        <v>50806</v>
      </c>
      <c r="G4" s="163"/>
      <c r="H4" s="164"/>
    </row>
    <row r="5" spans="1:8">
      <c r="A5" s="145" t="s">
        <v>563</v>
      </c>
      <c r="B5" s="150"/>
      <c r="C5" s="151"/>
      <c r="D5" s="152">
        <v>89853</v>
      </c>
      <c r="E5" s="153"/>
      <c r="F5" s="154">
        <v>83774</v>
      </c>
      <c r="G5" s="155"/>
      <c r="H5" s="156"/>
    </row>
    <row r="6" spans="1:8">
      <c r="A6" s="157"/>
      <c r="B6" s="158"/>
      <c r="C6" s="159"/>
      <c r="D6" s="160">
        <v>53243</v>
      </c>
      <c r="E6" s="161"/>
      <c r="F6" s="162">
        <v>52179</v>
      </c>
      <c r="G6" s="163"/>
      <c r="H6" s="164"/>
    </row>
    <row r="7" spans="1:8">
      <c r="A7" s="145" t="s">
        <v>564</v>
      </c>
      <c r="B7" s="150"/>
      <c r="C7" s="151"/>
      <c r="D7" s="152">
        <v>86794</v>
      </c>
      <c r="E7" s="153"/>
      <c r="F7" s="154">
        <v>132981</v>
      </c>
      <c r="G7" s="155"/>
      <c r="H7" s="156"/>
    </row>
    <row r="8" spans="1:8">
      <c r="A8" s="157"/>
      <c r="B8" s="158"/>
      <c r="C8" s="159"/>
      <c r="D8" s="160">
        <v>40858</v>
      </c>
      <c r="E8" s="161"/>
      <c r="F8" s="162">
        <v>56973</v>
      </c>
      <c r="G8" s="163"/>
      <c r="H8" s="164"/>
    </row>
    <row r="9" spans="1:8">
      <c r="A9" s="145" t="s">
        <v>565</v>
      </c>
      <c r="B9" s="150"/>
      <c r="C9" s="151"/>
      <c r="D9" s="152">
        <v>98131</v>
      </c>
      <c r="E9" s="153"/>
      <c r="F9" s="154">
        <v>128523</v>
      </c>
      <c r="G9" s="155"/>
      <c r="H9" s="156"/>
    </row>
    <row r="10" spans="1:8">
      <c r="A10" s="157"/>
      <c r="B10" s="158"/>
      <c r="C10" s="159"/>
      <c r="D10" s="160">
        <v>35655</v>
      </c>
      <c r="E10" s="161"/>
      <c r="F10" s="162">
        <v>56792</v>
      </c>
      <c r="G10" s="163"/>
      <c r="H10" s="164"/>
    </row>
    <row r="11" spans="1:8">
      <c r="A11" s="145" t="s">
        <v>566</v>
      </c>
      <c r="B11" s="150"/>
      <c r="C11" s="151"/>
      <c r="D11" s="152">
        <v>90309</v>
      </c>
      <c r="E11" s="153"/>
      <c r="F11" s="154">
        <v>92919</v>
      </c>
      <c r="G11" s="155"/>
      <c r="H11" s="156"/>
    </row>
    <row r="12" spans="1:8">
      <c r="A12" s="157"/>
      <c r="B12" s="158"/>
      <c r="C12" s="165"/>
      <c r="D12" s="160">
        <v>46805</v>
      </c>
      <c r="E12" s="161"/>
      <c r="F12" s="162">
        <v>54128</v>
      </c>
      <c r="G12" s="163"/>
      <c r="H12" s="164"/>
    </row>
    <row r="13" spans="1:8">
      <c r="A13" s="145"/>
      <c r="B13" s="150"/>
      <c r="C13" s="166"/>
      <c r="D13" s="167">
        <v>88992</v>
      </c>
      <c r="E13" s="168"/>
      <c r="F13" s="169">
        <v>104648</v>
      </c>
      <c r="G13" s="170"/>
      <c r="H13" s="156"/>
    </row>
    <row r="14" spans="1:8">
      <c r="A14" s="157"/>
      <c r="B14" s="158"/>
      <c r="C14" s="159"/>
      <c r="D14" s="160">
        <v>42366</v>
      </c>
      <c r="E14" s="161"/>
      <c r="F14" s="162">
        <v>54176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3.26</v>
      </c>
      <c r="C19" s="171">
        <f>ROUND(VALUE(SUBSTITUTE(実質収支比率等に係る経年分析!G$48,"▲","-")),2)</f>
        <v>1.27</v>
      </c>
      <c r="D19" s="171">
        <f>ROUND(VALUE(SUBSTITUTE(実質収支比率等に係る経年分析!H$48,"▲","-")),2)</f>
        <v>1.49</v>
      </c>
      <c r="E19" s="171">
        <f>ROUND(VALUE(SUBSTITUTE(実質収支比率等に係る経年分析!I$48,"▲","-")),2)</f>
        <v>4.2</v>
      </c>
      <c r="F19" s="171">
        <f>ROUND(VALUE(SUBSTITUTE(実質収支比率等に係る経年分析!J$48,"▲","-")),2)</f>
        <v>7.83</v>
      </c>
    </row>
    <row r="20" spans="1:11">
      <c r="A20" s="171" t="s">
        <v>55</v>
      </c>
      <c r="B20" s="171">
        <f>ROUND(VALUE(SUBSTITUTE(実質収支比率等に係る経年分析!F$47,"▲","-")),2)</f>
        <v>34.78</v>
      </c>
      <c r="C20" s="171">
        <f>ROUND(VALUE(SUBSTITUTE(実質収支比率等に係る経年分析!G$47,"▲","-")),2)</f>
        <v>33.950000000000003</v>
      </c>
      <c r="D20" s="171">
        <f>ROUND(VALUE(SUBSTITUTE(実質収支比率等に係る経年分析!H$47,"▲","-")),2)</f>
        <v>35.07</v>
      </c>
      <c r="E20" s="171">
        <f>ROUND(VALUE(SUBSTITUTE(実質収支比率等に係る経年分析!I$47,"▲","-")),2)</f>
        <v>33.799999999999997</v>
      </c>
      <c r="F20" s="171">
        <f>ROUND(VALUE(SUBSTITUTE(実質収支比率等に係る経年分析!J$47,"▲","-")),2)</f>
        <v>34.39</v>
      </c>
    </row>
    <row r="21" spans="1:11">
      <c r="A21" s="171" t="s">
        <v>56</v>
      </c>
      <c r="B21" s="171">
        <f>IF(ISNUMBER(VALUE(SUBSTITUTE(実質収支比率等に係る経年分析!F$49,"▲","-"))),ROUND(VALUE(SUBSTITUTE(実質収支比率等に係る経年分析!F$49,"▲","-")),2),NA())</f>
        <v>-2.95</v>
      </c>
      <c r="C21" s="171">
        <f>IF(ISNUMBER(VALUE(SUBSTITUTE(実質収支比率等に係る経年分析!G$49,"▲","-"))),ROUND(VALUE(SUBSTITUTE(実質収支比率等に係る経年分析!G$49,"▲","-")),2),NA())</f>
        <v>9.1999999999999993</v>
      </c>
      <c r="D21" s="171">
        <f>IF(ISNUMBER(VALUE(SUBSTITUTE(実質収支比率等に係る経年分析!H$49,"▲","-"))),ROUND(VALUE(SUBSTITUTE(実質収支比率等に係る経年分析!H$49,"▲","-")),2),NA())</f>
        <v>16.93</v>
      </c>
      <c r="E21" s="171">
        <f>IF(ISNUMBER(VALUE(SUBSTITUTE(実質収支比率等に係る経年分析!I$49,"▲","-"))),ROUND(VALUE(SUBSTITUTE(実質収支比率等に係る経年分析!I$49,"▲","-")),2),NA())</f>
        <v>2.2999999999999998</v>
      </c>
      <c r="F21" s="171">
        <f>IF(ISNUMBER(VALUE(SUBSTITUTE(実質収支比率等に係る経年分析!J$49,"▲","-"))),ROUND(VALUE(SUBSTITUTE(実質収支比率等に係る経年分析!J$49,"▲","-")),2),NA())</f>
        <v>6.06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ケーブルネットワーク事業特別会計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0.28999999999999998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0.42</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0.56000000000000005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3.32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3.11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3.65</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7.83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1917</v>
      </c>
      <c r="E42" s="173"/>
      <c r="F42" s="173"/>
      <c r="G42" s="173">
        <f>'実質公債費比率（分子）の構造'!L$52</f>
        <v>1941</v>
      </c>
      <c r="H42" s="173"/>
      <c r="I42" s="173"/>
      <c r="J42" s="173">
        <f>'実質公債費比率（分子）の構造'!M$52</f>
        <v>1822</v>
      </c>
      <c r="K42" s="173"/>
      <c r="L42" s="173"/>
      <c r="M42" s="173">
        <f>'実質公債費比率（分子）の構造'!N$52</f>
        <v>1830</v>
      </c>
      <c r="N42" s="173"/>
      <c r="O42" s="173"/>
      <c r="P42" s="173">
        <f>'実質公債費比率（分子）の構造'!O$52</f>
        <v>1837</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10</v>
      </c>
      <c r="C44" s="173"/>
      <c r="D44" s="173"/>
      <c r="E44" s="173">
        <f>'実質公債費比率（分子）の構造'!L$50</f>
        <v>6</v>
      </c>
      <c r="F44" s="173"/>
      <c r="G44" s="173"/>
      <c r="H44" s="173">
        <f>'実質公債費比率（分子）の構造'!M$50</f>
        <v>1</v>
      </c>
      <c r="I44" s="173"/>
      <c r="J44" s="173"/>
      <c r="K44" s="173" t="str">
        <f>'実質公債費比率（分子）の構造'!N$50</f>
        <v>-</v>
      </c>
      <c r="L44" s="173"/>
      <c r="M44" s="173"/>
      <c r="N44" s="173" t="str">
        <f>'実質公債費比率（分子）の構造'!O$50</f>
        <v>-</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394</v>
      </c>
      <c r="C46" s="173"/>
      <c r="D46" s="173"/>
      <c r="E46" s="173">
        <f>'実質公債費比率（分子）の構造'!L$48</f>
        <v>404</v>
      </c>
      <c r="F46" s="173"/>
      <c r="G46" s="173"/>
      <c r="H46" s="173">
        <f>'実質公債費比率（分子）の構造'!M$48</f>
        <v>356</v>
      </c>
      <c r="I46" s="173"/>
      <c r="J46" s="173"/>
      <c r="K46" s="173">
        <f>'実質公債費比率（分子）の構造'!N$48</f>
        <v>319</v>
      </c>
      <c r="L46" s="173"/>
      <c r="M46" s="173"/>
      <c r="N46" s="173">
        <f>'実質公債費比率（分子）の構造'!O$48</f>
        <v>335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2167</v>
      </c>
      <c r="C49" s="173"/>
      <c r="D49" s="173"/>
      <c r="E49" s="173">
        <f>'実質公債費比率（分子）の構造'!L$45</f>
        <v>2062</v>
      </c>
      <c r="F49" s="173"/>
      <c r="G49" s="173"/>
      <c r="H49" s="173">
        <f>'実質公債費比率（分子）の構造'!M$45</f>
        <v>1919</v>
      </c>
      <c r="I49" s="173"/>
      <c r="J49" s="173"/>
      <c r="K49" s="173">
        <f>'実質公債費比率（分子）の構造'!N$45</f>
        <v>1716</v>
      </c>
      <c r="L49" s="173"/>
      <c r="M49" s="173"/>
      <c r="N49" s="173">
        <f>'実質公債費比率（分子）の構造'!O$45</f>
        <v>1736</v>
      </c>
      <c r="O49" s="173"/>
      <c r="P49" s="173"/>
    </row>
    <row r="50" spans="1:16">
      <c r="A50" s="173" t="s">
        <v>71</v>
      </c>
      <c r="B50" s="173" t="e">
        <f>NA()</f>
        <v>#N/A</v>
      </c>
      <c r="C50" s="173">
        <f>IF(ISNUMBER('実質公債費比率（分子）の構造'!K$53),'実質公債費比率（分子）の構造'!K$53,NA())</f>
        <v>654</v>
      </c>
      <c r="D50" s="173" t="e">
        <f>NA()</f>
        <v>#N/A</v>
      </c>
      <c r="E50" s="173" t="e">
        <f>NA()</f>
        <v>#N/A</v>
      </c>
      <c r="F50" s="173">
        <f>IF(ISNUMBER('実質公債費比率（分子）の構造'!L$53),'実質公債費比率（分子）の構造'!L$53,NA())</f>
        <v>531</v>
      </c>
      <c r="G50" s="173" t="e">
        <f>NA()</f>
        <v>#N/A</v>
      </c>
      <c r="H50" s="173" t="e">
        <f>NA()</f>
        <v>#N/A</v>
      </c>
      <c r="I50" s="173">
        <f>IF(ISNUMBER('実質公債費比率（分子）の構造'!M$53),'実質公債費比率（分子）の構造'!M$53,NA())</f>
        <v>454</v>
      </c>
      <c r="J50" s="173" t="e">
        <f>NA()</f>
        <v>#N/A</v>
      </c>
      <c r="K50" s="173" t="e">
        <f>NA()</f>
        <v>#N/A</v>
      </c>
      <c r="L50" s="173">
        <f>IF(ISNUMBER('実質公債費比率（分子）の構造'!N$53),'実質公債費比率（分子）の構造'!N$53,NA())</f>
        <v>205</v>
      </c>
      <c r="M50" s="173" t="e">
        <f>NA()</f>
        <v>#N/A</v>
      </c>
      <c r="N50" s="173" t="e">
        <f>NA()</f>
        <v>#N/A</v>
      </c>
      <c r="O50" s="173">
        <f>IF(ISNUMBER('実質公債費比率（分子）の構造'!O$53),'実質公債費比率（分子）の構造'!O$53,NA())</f>
        <v>234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17629</v>
      </c>
      <c r="E56" s="172"/>
      <c r="F56" s="172"/>
      <c r="G56" s="172">
        <f>'将来負担比率（分子）の構造'!J$52</f>
        <v>17102</v>
      </c>
      <c r="H56" s="172"/>
      <c r="I56" s="172"/>
      <c r="J56" s="172">
        <f>'将来負担比率（分子）の構造'!K$52</f>
        <v>16412</v>
      </c>
      <c r="K56" s="172"/>
      <c r="L56" s="172"/>
      <c r="M56" s="172">
        <f>'将来負担比率（分子）の構造'!L$52</f>
        <v>15996</v>
      </c>
      <c r="N56" s="172"/>
      <c r="O56" s="172"/>
      <c r="P56" s="172">
        <f>'将来負担比率（分子）の構造'!M$52</f>
        <v>15271</v>
      </c>
    </row>
    <row r="57" spans="1:16">
      <c r="A57" s="172" t="s">
        <v>42</v>
      </c>
      <c r="B57" s="172"/>
      <c r="C57" s="172"/>
      <c r="D57" s="172">
        <f>'将来負担比率（分子）の構造'!I$51</f>
        <v>300</v>
      </c>
      <c r="E57" s="172"/>
      <c r="F57" s="172"/>
      <c r="G57" s="172">
        <f>'将来負担比率（分子）の構造'!J$51</f>
        <v>225</v>
      </c>
      <c r="H57" s="172"/>
      <c r="I57" s="172"/>
      <c r="J57" s="172">
        <f>'将来負担比率（分子）の構造'!K$51</f>
        <v>367</v>
      </c>
      <c r="K57" s="172"/>
      <c r="L57" s="172"/>
      <c r="M57" s="172">
        <f>'将来負担比率（分子）の構造'!L$51</f>
        <v>367</v>
      </c>
      <c r="N57" s="172"/>
      <c r="O57" s="172"/>
      <c r="P57" s="172">
        <f>'将来負担比率（分子）の構造'!M$51</f>
        <v>341</v>
      </c>
    </row>
    <row r="58" spans="1:16">
      <c r="A58" s="172" t="s">
        <v>41</v>
      </c>
      <c r="B58" s="172"/>
      <c r="C58" s="172"/>
      <c r="D58" s="172">
        <f>'将来負担比率（分子）の構造'!I$50</f>
        <v>11230</v>
      </c>
      <c r="E58" s="172"/>
      <c r="F58" s="172"/>
      <c r="G58" s="172">
        <f>'将来負担比率（分子）の構造'!J$50</f>
        <v>10595</v>
      </c>
      <c r="H58" s="172"/>
      <c r="I58" s="172"/>
      <c r="J58" s="172">
        <f>'将来負担比率（分子）の構造'!K$50</f>
        <v>9012</v>
      </c>
      <c r="K58" s="172"/>
      <c r="L58" s="172"/>
      <c r="M58" s="172">
        <f>'将来負担比率（分子）の構造'!L$50</f>
        <v>8983</v>
      </c>
      <c r="N58" s="172"/>
      <c r="O58" s="172"/>
      <c r="P58" s="172">
        <f>'将来負担比率（分子）の構造'!M$50</f>
        <v>9973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2648</v>
      </c>
      <c r="C62" s="172"/>
      <c r="D62" s="172"/>
      <c r="E62" s="172">
        <f>'将来負担比率（分子）の構造'!J$45</f>
        <v>2780</v>
      </c>
      <c r="F62" s="172"/>
      <c r="G62" s="172"/>
      <c r="H62" s="172">
        <f>'将来負担比率（分子）の構造'!K$45</f>
        <v>2896</v>
      </c>
      <c r="I62" s="172"/>
      <c r="J62" s="172"/>
      <c r="K62" s="172">
        <f>'将来負担比率（分子）の構造'!L$45</f>
        <v>2945</v>
      </c>
      <c r="L62" s="172"/>
      <c r="M62" s="172"/>
      <c r="N62" s="172">
        <f>'将来負担比率（分子）の構造'!M$45</f>
        <v>2926</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4553</v>
      </c>
      <c r="C64" s="172"/>
      <c r="D64" s="172"/>
      <c r="E64" s="172">
        <f>'将来負担比率（分子）の構造'!J$43</f>
        <v>4100</v>
      </c>
      <c r="F64" s="172"/>
      <c r="G64" s="172"/>
      <c r="H64" s="172">
        <f>'将来負担比率（分子）の構造'!K$43</f>
        <v>3959</v>
      </c>
      <c r="I64" s="172"/>
      <c r="J64" s="172"/>
      <c r="K64" s="172">
        <f>'将来負担比率（分子）の構造'!L$43</f>
        <v>2828</v>
      </c>
      <c r="L64" s="172"/>
      <c r="M64" s="172"/>
      <c r="N64" s="172">
        <f>'将来負担比率（分子）の構造'!M$43</f>
        <v>2651</v>
      </c>
      <c r="O64" s="172"/>
      <c r="P64" s="172"/>
    </row>
    <row r="65" spans="1:16">
      <c r="A65" s="172" t="s">
        <v>32</v>
      </c>
      <c r="B65" s="172">
        <f>'将来負担比率（分子）の構造'!I$42</f>
        <v>7</v>
      </c>
      <c r="C65" s="172"/>
      <c r="D65" s="172"/>
      <c r="E65" s="172">
        <f>'将来負担比率（分子）の構造'!J$42</f>
        <v>1</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18555</v>
      </c>
      <c r="C66" s="172"/>
      <c r="D66" s="172"/>
      <c r="E66" s="172">
        <f>'将来負担比率（分子）の構造'!J$41</f>
        <v>17050</v>
      </c>
      <c r="F66" s="172"/>
      <c r="G66" s="172"/>
      <c r="H66" s="172">
        <f>'将来負担比率（分子）の構造'!K$41</f>
        <v>15718</v>
      </c>
      <c r="I66" s="172"/>
      <c r="J66" s="172"/>
      <c r="K66" s="172">
        <f>'将来負担比率（分子）の構造'!L$41</f>
        <v>15802</v>
      </c>
      <c r="L66" s="172"/>
      <c r="M66" s="172"/>
      <c r="N66" s="172">
        <f>'将来負担比率（分子）の構造'!M$41</f>
        <v>15828</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2904</v>
      </c>
      <c r="C72" s="176">
        <f>基金残高に係る経年分析!G55</f>
        <v>2866</v>
      </c>
      <c r="D72" s="176">
        <f>基金残高に係る経年分析!H55</f>
        <v>3064</v>
      </c>
    </row>
    <row r="73" spans="1:16">
      <c r="A73" s="175" t="s">
        <v>78</v>
      </c>
      <c r="B73" s="176">
        <f>基金残高に係る経年分析!F56</f>
        <v>704</v>
      </c>
      <c r="C73" s="176">
        <f>基金残高に係る経年分析!G56</f>
        <v>709</v>
      </c>
      <c r="D73" s="176">
        <f>基金残高に係る経年分析!H56</f>
        <v>1401</v>
      </c>
    </row>
    <row r="74" spans="1:16">
      <c r="A74" s="175" t="s">
        <v>79</v>
      </c>
      <c r="B74" s="176">
        <f>基金残高に係る経年分析!F57</f>
        <v>6283</v>
      </c>
      <c r="C74" s="176">
        <f>基金残高に係る経年分析!G57</f>
        <v>6314</v>
      </c>
      <c r="D74" s="176">
        <f>基金残高に係る経年分析!H57</f>
        <v>6400</v>
      </c>
    </row>
  </sheetData>
  <sheetProtection algorithmName="SHA-512" hashValue="H0sHX4lZjX3upi54HQDyf+NfGLr4vQFWLh1YOMCC/yrU0BM3MeuJIDufUm3WJ22Ol+dTj73lpkZtmpz4++BytQ==" saltValue="VRYqov5c+LkP43cQrssT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217</v>
      </c>
      <c r="DI1" s="643"/>
      <c r="DJ1" s="643"/>
      <c r="DK1" s="643"/>
      <c r="DL1" s="643"/>
      <c r="DM1" s="643"/>
      <c r="DN1" s="644"/>
      <c r="DO1" s="212"/>
      <c r="DP1" s="642" t="s">
        <v>218</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220</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221</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222</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223</v>
      </c>
      <c r="S4" s="646"/>
      <c r="T4" s="646"/>
      <c r="U4" s="646"/>
      <c r="V4" s="646"/>
      <c r="W4" s="646"/>
      <c r="X4" s="646"/>
      <c r="Y4" s="647"/>
      <c r="Z4" s="645" t="s">
        <v>224</v>
      </c>
      <c r="AA4" s="646"/>
      <c r="AB4" s="646"/>
      <c r="AC4" s="647"/>
      <c r="AD4" s="645" t="s">
        <v>225</v>
      </c>
      <c r="AE4" s="646"/>
      <c r="AF4" s="646"/>
      <c r="AG4" s="646"/>
      <c r="AH4" s="646"/>
      <c r="AI4" s="646"/>
      <c r="AJ4" s="646"/>
      <c r="AK4" s="647"/>
      <c r="AL4" s="645" t="s">
        <v>224</v>
      </c>
      <c r="AM4" s="646"/>
      <c r="AN4" s="646"/>
      <c r="AO4" s="647"/>
      <c r="AP4" s="651" t="s">
        <v>226</v>
      </c>
      <c r="AQ4" s="651"/>
      <c r="AR4" s="651"/>
      <c r="AS4" s="651"/>
      <c r="AT4" s="651"/>
      <c r="AU4" s="651"/>
      <c r="AV4" s="651"/>
      <c r="AW4" s="651"/>
      <c r="AX4" s="651"/>
      <c r="AY4" s="651"/>
      <c r="AZ4" s="651"/>
      <c r="BA4" s="651"/>
      <c r="BB4" s="651"/>
      <c r="BC4" s="651"/>
      <c r="BD4" s="651"/>
      <c r="BE4" s="651"/>
      <c r="BF4" s="651"/>
      <c r="BG4" s="651" t="s">
        <v>227</v>
      </c>
      <c r="BH4" s="651"/>
      <c r="BI4" s="651"/>
      <c r="BJ4" s="651"/>
      <c r="BK4" s="651"/>
      <c r="BL4" s="651"/>
      <c r="BM4" s="651"/>
      <c r="BN4" s="651"/>
      <c r="BO4" s="651" t="s">
        <v>224</v>
      </c>
      <c r="BP4" s="651"/>
      <c r="BQ4" s="651"/>
      <c r="BR4" s="651"/>
      <c r="BS4" s="651" t="s">
        <v>228</v>
      </c>
      <c r="BT4" s="651"/>
      <c r="BU4" s="651"/>
      <c r="BV4" s="651"/>
      <c r="BW4" s="651"/>
      <c r="BX4" s="651"/>
      <c r="BY4" s="651"/>
      <c r="BZ4" s="651"/>
      <c r="CA4" s="651"/>
      <c r="CB4" s="651"/>
      <c r="CD4" s="648" t="s">
        <v>229</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c r="B5" s="652" t="s">
        <v>230</v>
      </c>
      <c r="C5" s="653"/>
      <c r="D5" s="653"/>
      <c r="E5" s="653"/>
      <c r="F5" s="653"/>
      <c r="G5" s="653"/>
      <c r="H5" s="653"/>
      <c r="I5" s="653"/>
      <c r="J5" s="653"/>
      <c r="K5" s="653"/>
      <c r="L5" s="653"/>
      <c r="M5" s="653"/>
      <c r="N5" s="653"/>
      <c r="O5" s="653"/>
      <c r="P5" s="653"/>
      <c r="Q5" s="654"/>
      <c r="R5" s="655">
        <v>2269198</v>
      </c>
      <c r="S5" s="656"/>
      <c r="T5" s="656"/>
      <c r="U5" s="656"/>
      <c r="V5" s="656"/>
      <c r="W5" s="656"/>
      <c r="X5" s="656"/>
      <c r="Y5" s="657"/>
      <c r="Z5" s="658">
        <v>13</v>
      </c>
      <c r="AA5" s="658"/>
      <c r="AB5" s="658"/>
      <c r="AC5" s="658"/>
      <c r="AD5" s="659">
        <v>2269198</v>
      </c>
      <c r="AE5" s="659"/>
      <c r="AF5" s="659"/>
      <c r="AG5" s="659"/>
      <c r="AH5" s="659"/>
      <c r="AI5" s="659"/>
      <c r="AJ5" s="659"/>
      <c r="AK5" s="659"/>
      <c r="AL5" s="660">
        <v>25.9</v>
      </c>
      <c r="AM5" s="661"/>
      <c r="AN5" s="661"/>
      <c r="AO5" s="662"/>
      <c r="AP5" s="652" t="s">
        <v>231</v>
      </c>
      <c r="AQ5" s="653"/>
      <c r="AR5" s="653"/>
      <c r="AS5" s="653"/>
      <c r="AT5" s="653"/>
      <c r="AU5" s="653"/>
      <c r="AV5" s="653"/>
      <c r="AW5" s="653"/>
      <c r="AX5" s="653"/>
      <c r="AY5" s="653"/>
      <c r="AZ5" s="653"/>
      <c r="BA5" s="653"/>
      <c r="BB5" s="653"/>
      <c r="BC5" s="653"/>
      <c r="BD5" s="653"/>
      <c r="BE5" s="653"/>
      <c r="BF5" s="654"/>
      <c r="BG5" s="666">
        <v>2268472</v>
      </c>
      <c r="BH5" s="667"/>
      <c r="BI5" s="667"/>
      <c r="BJ5" s="667"/>
      <c r="BK5" s="667"/>
      <c r="BL5" s="667"/>
      <c r="BM5" s="667"/>
      <c r="BN5" s="668"/>
      <c r="BO5" s="669">
        <v>100</v>
      </c>
      <c r="BP5" s="669"/>
      <c r="BQ5" s="669"/>
      <c r="BR5" s="669"/>
      <c r="BS5" s="670">
        <v>28716</v>
      </c>
      <c r="BT5" s="670"/>
      <c r="BU5" s="670"/>
      <c r="BV5" s="670"/>
      <c r="BW5" s="670"/>
      <c r="BX5" s="670"/>
      <c r="BY5" s="670"/>
      <c r="BZ5" s="670"/>
      <c r="CA5" s="670"/>
      <c r="CB5" s="674"/>
      <c r="CD5" s="648" t="s">
        <v>226</v>
      </c>
      <c r="CE5" s="649"/>
      <c r="CF5" s="649"/>
      <c r="CG5" s="649"/>
      <c r="CH5" s="649"/>
      <c r="CI5" s="649"/>
      <c r="CJ5" s="649"/>
      <c r="CK5" s="649"/>
      <c r="CL5" s="649"/>
      <c r="CM5" s="649"/>
      <c r="CN5" s="649"/>
      <c r="CO5" s="649"/>
      <c r="CP5" s="649"/>
      <c r="CQ5" s="650"/>
      <c r="CR5" s="648" t="s">
        <v>232</v>
      </c>
      <c r="CS5" s="649"/>
      <c r="CT5" s="649"/>
      <c r="CU5" s="649"/>
      <c r="CV5" s="649"/>
      <c r="CW5" s="649"/>
      <c r="CX5" s="649"/>
      <c r="CY5" s="650"/>
      <c r="CZ5" s="648" t="s">
        <v>224</v>
      </c>
      <c r="DA5" s="649"/>
      <c r="DB5" s="649"/>
      <c r="DC5" s="650"/>
      <c r="DD5" s="648" t="s">
        <v>233</v>
      </c>
      <c r="DE5" s="649"/>
      <c r="DF5" s="649"/>
      <c r="DG5" s="649"/>
      <c r="DH5" s="649"/>
      <c r="DI5" s="649"/>
      <c r="DJ5" s="649"/>
      <c r="DK5" s="649"/>
      <c r="DL5" s="649"/>
      <c r="DM5" s="649"/>
      <c r="DN5" s="649"/>
      <c r="DO5" s="649"/>
      <c r="DP5" s="650"/>
      <c r="DQ5" s="648" t="s">
        <v>234</v>
      </c>
      <c r="DR5" s="649"/>
      <c r="DS5" s="649"/>
      <c r="DT5" s="649"/>
      <c r="DU5" s="649"/>
      <c r="DV5" s="649"/>
      <c r="DW5" s="649"/>
      <c r="DX5" s="649"/>
      <c r="DY5" s="649"/>
      <c r="DZ5" s="649"/>
      <c r="EA5" s="649"/>
      <c r="EB5" s="649"/>
      <c r="EC5" s="650"/>
    </row>
    <row r="6" spans="2:143" ht="11.25" customHeight="1">
      <c r="B6" s="663" t="s">
        <v>235</v>
      </c>
      <c r="C6" s="664"/>
      <c r="D6" s="664"/>
      <c r="E6" s="664"/>
      <c r="F6" s="664"/>
      <c r="G6" s="664"/>
      <c r="H6" s="664"/>
      <c r="I6" s="664"/>
      <c r="J6" s="664"/>
      <c r="K6" s="664"/>
      <c r="L6" s="664"/>
      <c r="M6" s="664"/>
      <c r="N6" s="664"/>
      <c r="O6" s="664"/>
      <c r="P6" s="664"/>
      <c r="Q6" s="665"/>
      <c r="R6" s="666">
        <v>154156</v>
      </c>
      <c r="S6" s="667"/>
      <c r="T6" s="667"/>
      <c r="U6" s="667"/>
      <c r="V6" s="667"/>
      <c r="W6" s="667"/>
      <c r="X6" s="667"/>
      <c r="Y6" s="668"/>
      <c r="Z6" s="669">
        <v>0.9</v>
      </c>
      <c r="AA6" s="669"/>
      <c r="AB6" s="669"/>
      <c r="AC6" s="669"/>
      <c r="AD6" s="670">
        <v>154156</v>
      </c>
      <c r="AE6" s="670"/>
      <c r="AF6" s="670"/>
      <c r="AG6" s="670"/>
      <c r="AH6" s="670"/>
      <c r="AI6" s="670"/>
      <c r="AJ6" s="670"/>
      <c r="AK6" s="670"/>
      <c r="AL6" s="671">
        <v>1.8</v>
      </c>
      <c r="AM6" s="672"/>
      <c r="AN6" s="672"/>
      <c r="AO6" s="673"/>
      <c r="AP6" s="663" t="s">
        <v>236</v>
      </c>
      <c r="AQ6" s="664"/>
      <c r="AR6" s="664"/>
      <c r="AS6" s="664"/>
      <c r="AT6" s="664"/>
      <c r="AU6" s="664"/>
      <c r="AV6" s="664"/>
      <c r="AW6" s="664"/>
      <c r="AX6" s="664"/>
      <c r="AY6" s="664"/>
      <c r="AZ6" s="664"/>
      <c r="BA6" s="664"/>
      <c r="BB6" s="664"/>
      <c r="BC6" s="664"/>
      <c r="BD6" s="664"/>
      <c r="BE6" s="664"/>
      <c r="BF6" s="665"/>
      <c r="BG6" s="666">
        <v>2268472</v>
      </c>
      <c r="BH6" s="667"/>
      <c r="BI6" s="667"/>
      <c r="BJ6" s="667"/>
      <c r="BK6" s="667"/>
      <c r="BL6" s="667"/>
      <c r="BM6" s="667"/>
      <c r="BN6" s="668"/>
      <c r="BO6" s="669">
        <v>100</v>
      </c>
      <c r="BP6" s="669"/>
      <c r="BQ6" s="669"/>
      <c r="BR6" s="669"/>
      <c r="BS6" s="670">
        <v>28716</v>
      </c>
      <c r="BT6" s="670"/>
      <c r="BU6" s="670"/>
      <c r="BV6" s="670"/>
      <c r="BW6" s="670"/>
      <c r="BX6" s="670"/>
      <c r="BY6" s="670"/>
      <c r="BZ6" s="670"/>
      <c r="CA6" s="670"/>
      <c r="CB6" s="674"/>
      <c r="CD6" s="677" t="s">
        <v>237</v>
      </c>
      <c r="CE6" s="678"/>
      <c r="CF6" s="678"/>
      <c r="CG6" s="678"/>
      <c r="CH6" s="678"/>
      <c r="CI6" s="678"/>
      <c r="CJ6" s="678"/>
      <c r="CK6" s="678"/>
      <c r="CL6" s="678"/>
      <c r="CM6" s="678"/>
      <c r="CN6" s="678"/>
      <c r="CO6" s="678"/>
      <c r="CP6" s="678"/>
      <c r="CQ6" s="679"/>
      <c r="CR6" s="666">
        <v>146266</v>
      </c>
      <c r="CS6" s="667"/>
      <c r="CT6" s="667"/>
      <c r="CU6" s="667"/>
      <c r="CV6" s="667"/>
      <c r="CW6" s="667"/>
      <c r="CX6" s="667"/>
      <c r="CY6" s="668"/>
      <c r="CZ6" s="660">
        <v>0.9</v>
      </c>
      <c r="DA6" s="661"/>
      <c r="DB6" s="661"/>
      <c r="DC6" s="680"/>
      <c r="DD6" s="675" t="s">
        <v>129</v>
      </c>
      <c r="DE6" s="667"/>
      <c r="DF6" s="667"/>
      <c r="DG6" s="667"/>
      <c r="DH6" s="667"/>
      <c r="DI6" s="667"/>
      <c r="DJ6" s="667"/>
      <c r="DK6" s="667"/>
      <c r="DL6" s="667"/>
      <c r="DM6" s="667"/>
      <c r="DN6" s="667"/>
      <c r="DO6" s="667"/>
      <c r="DP6" s="668"/>
      <c r="DQ6" s="675">
        <v>146266</v>
      </c>
      <c r="DR6" s="667"/>
      <c r="DS6" s="667"/>
      <c r="DT6" s="667"/>
      <c r="DU6" s="667"/>
      <c r="DV6" s="667"/>
      <c r="DW6" s="667"/>
      <c r="DX6" s="667"/>
      <c r="DY6" s="667"/>
      <c r="DZ6" s="667"/>
      <c r="EA6" s="667"/>
      <c r="EB6" s="667"/>
      <c r="EC6" s="676"/>
    </row>
    <row r="7" spans="2:143" ht="11.25" customHeight="1">
      <c r="B7" s="663" t="s">
        <v>238</v>
      </c>
      <c r="C7" s="664"/>
      <c r="D7" s="664"/>
      <c r="E7" s="664"/>
      <c r="F7" s="664"/>
      <c r="G7" s="664"/>
      <c r="H7" s="664"/>
      <c r="I7" s="664"/>
      <c r="J7" s="664"/>
      <c r="K7" s="664"/>
      <c r="L7" s="664"/>
      <c r="M7" s="664"/>
      <c r="N7" s="664"/>
      <c r="O7" s="664"/>
      <c r="P7" s="664"/>
      <c r="Q7" s="665"/>
      <c r="R7" s="666">
        <v>1430</v>
      </c>
      <c r="S7" s="667"/>
      <c r="T7" s="667"/>
      <c r="U7" s="667"/>
      <c r="V7" s="667"/>
      <c r="W7" s="667"/>
      <c r="X7" s="667"/>
      <c r="Y7" s="668"/>
      <c r="Z7" s="669">
        <v>0</v>
      </c>
      <c r="AA7" s="669"/>
      <c r="AB7" s="669"/>
      <c r="AC7" s="669"/>
      <c r="AD7" s="670">
        <v>1430</v>
      </c>
      <c r="AE7" s="670"/>
      <c r="AF7" s="670"/>
      <c r="AG7" s="670"/>
      <c r="AH7" s="670"/>
      <c r="AI7" s="670"/>
      <c r="AJ7" s="670"/>
      <c r="AK7" s="670"/>
      <c r="AL7" s="671">
        <v>0</v>
      </c>
      <c r="AM7" s="672"/>
      <c r="AN7" s="672"/>
      <c r="AO7" s="673"/>
      <c r="AP7" s="663" t="s">
        <v>239</v>
      </c>
      <c r="AQ7" s="664"/>
      <c r="AR7" s="664"/>
      <c r="AS7" s="664"/>
      <c r="AT7" s="664"/>
      <c r="AU7" s="664"/>
      <c r="AV7" s="664"/>
      <c r="AW7" s="664"/>
      <c r="AX7" s="664"/>
      <c r="AY7" s="664"/>
      <c r="AZ7" s="664"/>
      <c r="BA7" s="664"/>
      <c r="BB7" s="664"/>
      <c r="BC7" s="664"/>
      <c r="BD7" s="664"/>
      <c r="BE7" s="664"/>
      <c r="BF7" s="665"/>
      <c r="BG7" s="666">
        <v>970101</v>
      </c>
      <c r="BH7" s="667"/>
      <c r="BI7" s="667"/>
      <c r="BJ7" s="667"/>
      <c r="BK7" s="667"/>
      <c r="BL7" s="667"/>
      <c r="BM7" s="667"/>
      <c r="BN7" s="668"/>
      <c r="BO7" s="669">
        <v>42.8</v>
      </c>
      <c r="BP7" s="669"/>
      <c r="BQ7" s="669"/>
      <c r="BR7" s="669"/>
      <c r="BS7" s="670">
        <v>28716</v>
      </c>
      <c r="BT7" s="670"/>
      <c r="BU7" s="670"/>
      <c r="BV7" s="670"/>
      <c r="BW7" s="670"/>
      <c r="BX7" s="670"/>
      <c r="BY7" s="670"/>
      <c r="BZ7" s="670"/>
      <c r="CA7" s="670"/>
      <c r="CB7" s="674"/>
      <c r="CD7" s="681" t="s">
        <v>240</v>
      </c>
      <c r="CE7" s="682"/>
      <c r="CF7" s="682"/>
      <c r="CG7" s="682"/>
      <c r="CH7" s="682"/>
      <c r="CI7" s="682"/>
      <c r="CJ7" s="682"/>
      <c r="CK7" s="682"/>
      <c r="CL7" s="682"/>
      <c r="CM7" s="682"/>
      <c r="CN7" s="682"/>
      <c r="CO7" s="682"/>
      <c r="CP7" s="682"/>
      <c r="CQ7" s="683"/>
      <c r="CR7" s="666">
        <v>3080217</v>
      </c>
      <c r="CS7" s="667"/>
      <c r="CT7" s="667"/>
      <c r="CU7" s="667"/>
      <c r="CV7" s="667"/>
      <c r="CW7" s="667"/>
      <c r="CX7" s="667"/>
      <c r="CY7" s="668"/>
      <c r="CZ7" s="669">
        <v>18.399999999999999</v>
      </c>
      <c r="DA7" s="669"/>
      <c r="DB7" s="669"/>
      <c r="DC7" s="669"/>
      <c r="DD7" s="675">
        <v>81120</v>
      </c>
      <c r="DE7" s="667"/>
      <c r="DF7" s="667"/>
      <c r="DG7" s="667"/>
      <c r="DH7" s="667"/>
      <c r="DI7" s="667"/>
      <c r="DJ7" s="667"/>
      <c r="DK7" s="667"/>
      <c r="DL7" s="667"/>
      <c r="DM7" s="667"/>
      <c r="DN7" s="667"/>
      <c r="DO7" s="667"/>
      <c r="DP7" s="668"/>
      <c r="DQ7" s="675">
        <v>2219320</v>
      </c>
      <c r="DR7" s="667"/>
      <c r="DS7" s="667"/>
      <c r="DT7" s="667"/>
      <c r="DU7" s="667"/>
      <c r="DV7" s="667"/>
      <c r="DW7" s="667"/>
      <c r="DX7" s="667"/>
      <c r="DY7" s="667"/>
      <c r="DZ7" s="667"/>
      <c r="EA7" s="667"/>
      <c r="EB7" s="667"/>
      <c r="EC7" s="676"/>
    </row>
    <row r="8" spans="2:143" ht="11.25" customHeight="1">
      <c r="B8" s="663" t="s">
        <v>241</v>
      </c>
      <c r="C8" s="664"/>
      <c r="D8" s="664"/>
      <c r="E8" s="664"/>
      <c r="F8" s="664"/>
      <c r="G8" s="664"/>
      <c r="H8" s="664"/>
      <c r="I8" s="664"/>
      <c r="J8" s="664"/>
      <c r="K8" s="664"/>
      <c r="L8" s="664"/>
      <c r="M8" s="664"/>
      <c r="N8" s="664"/>
      <c r="O8" s="664"/>
      <c r="P8" s="664"/>
      <c r="Q8" s="665"/>
      <c r="R8" s="666">
        <v>8869</v>
      </c>
      <c r="S8" s="667"/>
      <c r="T8" s="667"/>
      <c r="U8" s="667"/>
      <c r="V8" s="667"/>
      <c r="W8" s="667"/>
      <c r="X8" s="667"/>
      <c r="Y8" s="668"/>
      <c r="Z8" s="669">
        <v>0.1</v>
      </c>
      <c r="AA8" s="669"/>
      <c r="AB8" s="669"/>
      <c r="AC8" s="669"/>
      <c r="AD8" s="670">
        <v>8869</v>
      </c>
      <c r="AE8" s="670"/>
      <c r="AF8" s="670"/>
      <c r="AG8" s="670"/>
      <c r="AH8" s="670"/>
      <c r="AI8" s="670"/>
      <c r="AJ8" s="670"/>
      <c r="AK8" s="670"/>
      <c r="AL8" s="671">
        <v>0.1</v>
      </c>
      <c r="AM8" s="672"/>
      <c r="AN8" s="672"/>
      <c r="AO8" s="673"/>
      <c r="AP8" s="663" t="s">
        <v>242</v>
      </c>
      <c r="AQ8" s="664"/>
      <c r="AR8" s="664"/>
      <c r="AS8" s="664"/>
      <c r="AT8" s="664"/>
      <c r="AU8" s="664"/>
      <c r="AV8" s="664"/>
      <c r="AW8" s="664"/>
      <c r="AX8" s="664"/>
      <c r="AY8" s="664"/>
      <c r="AZ8" s="664"/>
      <c r="BA8" s="664"/>
      <c r="BB8" s="664"/>
      <c r="BC8" s="664"/>
      <c r="BD8" s="664"/>
      <c r="BE8" s="664"/>
      <c r="BF8" s="665"/>
      <c r="BG8" s="666">
        <v>35976</v>
      </c>
      <c r="BH8" s="667"/>
      <c r="BI8" s="667"/>
      <c r="BJ8" s="667"/>
      <c r="BK8" s="667"/>
      <c r="BL8" s="667"/>
      <c r="BM8" s="667"/>
      <c r="BN8" s="668"/>
      <c r="BO8" s="669">
        <v>1.6</v>
      </c>
      <c r="BP8" s="669"/>
      <c r="BQ8" s="669"/>
      <c r="BR8" s="669"/>
      <c r="BS8" s="670" t="s">
        <v>129</v>
      </c>
      <c r="BT8" s="670"/>
      <c r="BU8" s="670"/>
      <c r="BV8" s="670"/>
      <c r="BW8" s="670"/>
      <c r="BX8" s="670"/>
      <c r="BY8" s="670"/>
      <c r="BZ8" s="670"/>
      <c r="CA8" s="670"/>
      <c r="CB8" s="674"/>
      <c r="CD8" s="681" t="s">
        <v>243</v>
      </c>
      <c r="CE8" s="682"/>
      <c r="CF8" s="682"/>
      <c r="CG8" s="682"/>
      <c r="CH8" s="682"/>
      <c r="CI8" s="682"/>
      <c r="CJ8" s="682"/>
      <c r="CK8" s="682"/>
      <c r="CL8" s="682"/>
      <c r="CM8" s="682"/>
      <c r="CN8" s="682"/>
      <c r="CO8" s="682"/>
      <c r="CP8" s="682"/>
      <c r="CQ8" s="683"/>
      <c r="CR8" s="666">
        <v>5258728</v>
      </c>
      <c r="CS8" s="667"/>
      <c r="CT8" s="667"/>
      <c r="CU8" s="667"/>
      <c r="CV8" s="667"/>
      <c r="CW8" s="667"/>
      <c r="CX8" s="667"/>
      <c r="CY8" s="668"/>
      <c r="CZ8" s="669">
        <v>31.4</v>
      </c>
      <c r="DA8" s="669"/>
      <c r="DB8" s="669"/>
      <c r="DC8" s="669"/>
      <c r="DD8" s="675">
        <v>56080</v>
      </c>
      <c r="DE8" s="667"/>
      <c r="DF8" s="667"/>
      <c r="DG8" s="667"/>
      <c r="DH8" s="667"/>
      <c r="DI8" s="667"/>
      <c r="DJ8" s="667"/>
      <c r="DK8" s="667"/>
      <c r="DL8" s="667"/>
      <c r="DM8" s="667"/>
      <c r="DN8" s="667"/>
      <c r="DO8" s="667"/>
      <c r="DP8" s="668"/>
      <c r="DQ8" s="675">
        <v>2075882</v>
      </c>
      <c r="DR8" s="667"/>
      <c r="DS8" s="667"/>
      <c r="DT8" s="667"/>
      <c r="DU8" s="667"/>
      <c r="DV8" s="667"/>
      <c r="DW8" s="667"/>
      <c r="DX8" s="667"/>
      <c r="DY8" s="667"/>
      <c r="DZ8" s="667"/>
      <c r="EA8" s="667"/>
      <c r="EB8" s="667"/>
      <c r="EC8" s="676"/>
    </row>
    <row r="9" spans="2:143" ht="11.25" customHeight="1">
      <c r="B9" s="663" t="s">
        <v>244</v>
      </c>
      <c r="C9" s="664"/>
      <c r="D9" s="664"/>
      <c r="E9" s="664"/>
      <c r="F9" s="664"/>
      <c r="G9" s="664"/>
      <c r="H9" s="664"/>
      <c r="I9" s="664"/>
      <c r="J9" s="664"/>
      <c r="K9" s="664"/>
      <c r="L9" s="664"/>
      <c r="M9" s="664"/>
      <c r="N9" s="664"/>
      <c r="O9" s="664"/>
      <c r="P9" s="664"/>
      <c r="Q9" s="665"/>
      <c r="R9" s="666">
        <v>9461</v>
      </c>
      <c r="S9" s="667"/>
      <c r="T9" s="667"/>
      <c r="U9" s="667"/>
      <c r="V9" s="667"/>
      <c r="W9" s="667"/>
      <c r="X9" s="667"/>
      <c r="Y9" s="668"/>
      <c r="Z9" s="669">
        <v>0.1</v>
      </c>
      <c r="AA9" s="669"/>
      <c r="AB9" s="669"/>
      <c r="AC9" s="669"/>
      <c r="AD9" s="670">
        <v>9461</v>
      </c>
      <c r="AE9" s="670"/>
      <c r="AF9" s="670"/>
      <c r="AG9" s="670"/>
      <c r="AH9" s="670"/>
      <c r="AI9" s="670"/>
      <c r="AJ9" s="670"/>
      <c r="AK9" s="670"/>
      <c r="AL9" s="671">
        <v>0.1</v>
      </c>
      <c r="AM9" s="672"/>
      <c r="AN9" s="672"/>
      <c r="AO9" s="673"/>
      <c r="AP9" s="663" t="s">
        <v>245</v>
      </c>
      <c r="AQ9" s="664"/>
      <c r="AR9" s="664"/>
      <c r="AS9" s="664"/>
      <c r="AT9" s="664"/>
      <c r="AU9" s="664"/>
      <c r="AV9" s="664"/>
      <c r="AW9" s="664"/>
      <c r="AX9" s="664"/>
      <c r="AY9" s="664"/>
      <c r="AZ9" s="664"/>
      <c r="BA9" s="664"/>
      <c r="BB9" s="664"/>
      <c r="BC9" s="664"/>
      <c r="BD9" s="664"/>
      <c r="BE9" s="664"/>
      <c r="BF9" s="665"/>
      <c r="BG9" s="666">
        <v>775555</v>
      </c>
      <c r="BH9" s="667"/>
      <c r="BI9" s="667"/>
      <c r="BJ9" s="667"/>
      <c r="BK9" s="667"/>
      <c r="BL9" s="667"/>
      <c r="BM9" s="667"/>
      <c r="BN9" s="668"/>
      <c r="BO9" s="669">
        <v>34.200000000000003</v>
      </c>
      <c r="BP9" s="669"/>
      <c r="BQ9" s="669"/>
      <c r="BR9" s="669"/>
      <c r="BS9" s="670" t="s">
        <v>129</v>
      </c>
      <c r="BT9" s="670"/>
      <c r="BU9" s="670"/>
      <c r="BV9" s="670"/>
      <c r="BW9" s="670"/>
      <c r="BX9" s="670"/>
      <c r="BY9" s="670"/>
      <c r="BZ9" s="670"/>
      <c r="CA9" s="670"/>
      <c r="CB9" s="674"/>
      <c r="CD9" s="681" t="s">
        <v>246</v>
      </c>
      <c r="CE9" s="682"/>
      <c r="CF9" s="682"/>
      <c r="CG9" s="682"/>
      <c r="CH9" s="682"/>
      <c r="CI9" s="682"/>
      <c r="CJ9" s="682"/>
      <c r="CK9" s="682"/>
      <c r="CL9" s="682"/>
      <c r="CM9" s="682"/>
      <c r="CN9" s="682"/>
      <c r="CO9" s="682"/>
      <c r="CP9" s="682"/>
      <c r="CQ9" s="683"/>
      <c r="CR9" s="666">
        <v>1139936</v>
      </c>
      <c r="CS9" s="667"/>
      <c r="CT9" s="667"/>
      <c r="CU9" s="667"/>
      <c r="CV9" s="667"/>
      <c r="CW9" s="667"/>
      <c r="CX9" s="667"/>
      <c r="CY9" s="668"/>
      <c r="CZ9" s="669">
        <v>6.8</v>
      </c>
      <c r="DA9" s="669"/>
      <c r="DB9" s="669"/>
      <c r="DC9" s="669"/>
      <c r="DD9" s="675">
        <v>138946</v>
      </c>
      <c r="DE9" s="667"/>
      <c r="DF9" s="667"/>
      <c r="DG9" s="667"/>
      <c r="DH9" s="667"/>
      <c r="DI9" s="667"/>
      <c r="DJ9" s="667"/>
      <c r="DK9" s="667"/>
      <c r="DL9" s="667"/>
      <c r="DM9" s="667"/>
      <c r="DN9" s="667"/>
      <c r="DO9" s="667"/>
      <c r="DP9" s="668"/>
      <c r="DQ9" s="675">
        <v>679505</v>
      </c>
      <c r="DR9" s="667"/>
      <c r="DS9" s="667"/>
      <c r="DT9" s="667"/>
      <c r="DU9" s="667"/>
      <c r="DV9" s="667"/>
      <c r="DW9" s="667"/>
      <c r="DX9" s="667"/>
      <c r="DY9" s="667"/>
      <c r="DZ9" s="667"/>
      <c r="EA9" s="667"/>
      <c r="EB9" s="667"/>
      <c r="EC9" s="676"/>
    </row>
    <row r="10" spans="2:143" ht="11.25" customHeight="1">
      <c r="B10" s="663" t="s">
        <v>247</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129</v>
      </c>
      <c r="AA10" s="669"/>
      <c r="AB10" s="669"/>
      <c r="AC10" s="669"/>
      <c r="AD10" s="670" t="s">
        <v>129</v>
      </c>
      <c r="AE10" s="670"/>
      <c r="AF10" s="670"/>
      <c r="AG10" s="670"/>
      <c r="AH10" s="670"/>
      <c r="AI10" s="670"/>
      <c r="AJ10" s="670"/>
      <c r="AK10" s="670"/>
      <c r="AL10" s="671" t="s">
        <v>129</v>
      </c>
      <c r="AM10" s="672"/>
      <c r="AN10" s="672"/>
      <c r="AO10" s="673"/>
      <c r="AP10" s="663" t="s">
        <v>248</v>
      </c>
      <c r="AQ10" s="664"/>
      <c r="AR10" s="664"/>
      <c r="AS10" s="664"/>
      <c r="AT10" s="664"/>
      <c r="AU10" s="664"/>
      <c r="AV10" s="664"/>
      <c r="AW10" s="664"/>
      <c r="AX10" s="664"/>
      <c r="AY10" s="664"/>
      <c r="AZ10" s="664"/>
      <c r="BA10" s="664"/>
      <c r="BB10" s="664"/>
      <c r="BC10" s="664"/>
      <c r="BD10" s="664"/>
      <c r="BE10" s="664"/>
      <c r="BF10" s="665"/>
      <c r="BG10" s="666">
        <v>58064</v>
      </c>
      <c r="BH10" s="667"/>
      <c r="BI10" s="667"/>
      <c r="BJ10" s="667"/>
      <c r="BK10" s="667"/>
      <c r="BL10" s="667"/>
      <c r="BM10" s="667"/>
      <c r="BN10" s="668"/>
      <c r="BO10" s="669">
        <v>2.6</v>
      </c>
      <c r="BP10" s="669"/>
      <c r="BQ10" s="669"/>
      <c r="BR10" s="669"/>
      <c r="BS10" s="670" t="s">
        <v>129</v>
      </c>
      <c r="BT10" s="670"/>
      <c r="BU10" s="670"/>
      <c r="BV10" s="670"/>
      <c r="BW10" s="670"/>
      <c r="BX10" s="670"/>
      <c r="BY10" s="670"/>
      <c r="BZ10" s="670"/>
      <c r="CA10" s="670"/>
      <c r="CB10" s="674"/>
      <c r="CD10" s="681" t="s">
        <v>249</v>
      </c>
      <c r="CE10" s="682"/>
      <c r="CF10" s="682"/>
      <c r="CG10" s="682"/>
      <c r="CH10" s="682"/>
      <c r="CI10" s="682"/>
      <c r="CJ10" s="682"/>
      <c r="CK10" s="682"/>
      <c r="CL10" s="682"/>
      <c r="CM10" s="682"/>
      <c r="CN10" s="682"/>
      <c r="CO10" s="682"/>
      <c r="CP10" s="682"/>
      <c r="CQ10" s="683"/>
      <c r="CR10" s="666">
        <v>13732</v>
      </c>
      <c r="CS10" s="667"/>
      <c r="CT10" s="667"/>
      <c r="CU10" s="667"/>
      <c r="CV10" s="667"/>
      <c r="CW10" s="667"/>
      <c r="CX10" s="667"/>
      <c r="CY10" s="668"/>
      <c r="CZ10" s="669">
        <v>0.1</v>
      </c>
      <c r="DA10" s="669"/>
      <c r="DB10" s="669"/>
      <c r="DC10" s="669"/>
      <c r="DD10" s="675" t="s">
        <v>129</v>
      </c>
      <c r="DE10" s="667"/>
      <c r="DF10" s="667"/>
      <c r="DG10" s="667"/>
      <c r="DH10" s="667"/>
      <c r="DI10" s="667"/>
      <c r="DJ10" s="667"/>
      <c r="DK10" s="667"/>
      <c r="DL10" s="667"/>
      <c r="DM10" s="667"/>
      <c r="DN10" s="667"/>
      <c r="DO10" s="667"/>
      <c r="DP10" s="668"/>
      <c r="DQ10" s="675">
        <v>12928</v>
      </c>
      <c r="DR10" s="667"/>
      <c r="DS10" s="667"/>
      <c r="DT10" s="667"/>
      <c r="DU10" s="667"/>
      <c r="DV10" s="667"/>
      <c r="DW10" s="667"/>
      <c r="DX10" s="667"/>
      <c r="DY10" s="667"/>
      <c r="DZ10" s="667"/>
      <c r="EA10" s="667"/>
      <c r="EB10" s="667"/>
      <c r="EC10" s="676"/>
    </row>
    <row r="11" spans="2:143" ht="11.25" customHeight="1">
      <c r="B11" s="663" t="s">
        <v>250</v>
      </c>
      <c r="C11" s="664"/>
      <c r="D11" s="664"/>
      <c r="E11" s="664"/>
      <c r="F11" s="664"/>
      <c r="G11" s="664"/>
      <c r="H11" s="664"/>
      <c r="I11" s="664"/>
      <c r="J11" s="664"/>
      <c r="K11" s="664"/>
      <c r="L11" s="664"/>
      <c r="M11" s="664"/>
      <c r="N11" s="664"/>
      <c r="O11" s="664"/>
      <c r="P11" s="664"/>
      <c r="Q11" s="665"/>
      <c r="R11" s="666">
        <v>526093</v>
      </c>
      <c r="S11" s="667"/>
      <c r="T11" s="667"/>
      <c r="U11" s="667"/>
      <c r="V11" s="667"/>
      <c r="W11" s="667"/>
      <c r="X11" s="667"/>
      <c r="Y11" s="668"/>
      <c r="Z11" s="671">
        <v>3</v>
      </c>
      <c r="AA11" s="672"/>
      <c r="AB11" s="672"/>
      <c r="AC11" s="684"/>
      <c r="AD11" s="675">
        <v>526093</v>
      </c>
      <c r="AE11" s="667"/>
      <c r="AF11" s="667"/>
      <c r="AG11" s="667"/>
      <c r="AH11" s="667"/>
      <c r="AI11" s="667"/>
      <c r="AJ11" s="667"/>
      <c r="AK11" s="668"/>
      <c r="AL11" s="671">
        <v>6</v>
      </c>
      <c r="AM11" s="672"/>
      <c r="AN11" s="672"/>
      <c r="AO11" s="673"/>
      <c r="AP11" s="663" t="s">
        <v>251</v>
      </c>
      <c r="AQ11" s="664"/>
      <c r="AR11" s="664"/>
      <c r="AS11" s="664"/>
      <c r="AT11" s="664"/>
      <c r="AU11" s="664"/>
      <c r="AV11" s="664"/>
      <c r="AW11" s="664"/>
      <c r="AX11" s="664"/>
      <c r="AY11" s="664"/>
      <c r="AZ11" s="664"/>
      <c r="BA11" s="664"/>
      <c r="BB11" s="664"/>
      <c r="BC11" s="664"/>
      <c r="BD11" s="664"/>
      <c r="BE11" s="664"/>
      <c r="BF11" s="665"/>
      <c r="BG11" s="666">
        <v>100506</v>
      </c>
      <c r="BH11" s="667"/>
      <c r="BI11" s="667"/>
      <c r="BJ11" s="667"/>
      <c r="BK11" s="667"/>
      <c r="BL11" s="667"/>
      <c r="BM11" s="667"/>
      <c r="BN11" s="668"/>
      <c r="BO11" s="669">
        <v>4.4000000000000004</v>
      </c>
      <c r="BP11" s="669"/>
      <c r="BQ11" s="669"/>
      <c r="BR11" s="669"/>
      <c r="BS11" s="670">
        <v>28716</v>
      </c>
      <c r="BT11" s="670"/>
      <c r="BU11" s="670"/>
      <c r="BV11" s="670"/>
      <c r="BW11" s="670"/>
      <c r="BX11" s="670"/>
      <c r="BY11" s="670"/>
      <c r="BZ11" s="670"/>
      <c r="CA11" s="670"/>
      <c r="CB11" s="674"/>
      <c r="CD11" s="681" t="s">
        <v>252</v>
      </c>
      <c r="CE11" s="682"/>
      <c r="CF11" s="682"/>
      <c r="CG11" s="682"/>
      <c r="CH11" s="682"/>
      <c r="CI11" s="682"/>
      <c r="CJ11" s="682"/>
      <c r="CK11" s="682"/>
      <c r="CL11" s="682"/>
      <c r="CM11" s="682"/>
      <c r="CN11" s="682"/>
      <c r="CO11" s="682"/>
      <c r="CP11" s="682"/>
      <c r="CQ11" s="683"/>
      <c r="CR11" s="666">
        <v>1012679</v>
      </c>
      <c r="CS11" s="667"/>
      <c r="CT11" s="667"/>
      <c r="CU11" s="667"/>
      <c r="CV11" s="667"/>
      <c r="CW11" s="667"/>
      <c r="CX11" s="667"/>
      <c r="CY11" s="668"/>
      <c r="CZ11" s="669">
        <v>6</v>
      </c>
      <c r="DA11" s="669"/>
      <c r="DB11" s="669"/>
      <c r="DC11" s="669"/>
      <c r="DD11" s="675">
        <v>318552</v>
      </c>
      <c r="DE11" s="667"/>
      <c r="DF11" s="667"/>
      <c r="DG11" s="667"/>
      <c r="DH11" s="667"/>
      <c r="DI11" s="667"/>
      <c r="DJ11" s="667"/>
      <c r="DK11" s="667"/>
      <c r="DL11" s="667"/>
      <c r="DM11" s="667"/>
      <c r="DN11" s="667"/>
      <c r="DO11" s="667"/>
      <c r="DP11" s="668"/>
      <c r="DQ11" s="675">
        <v>477150</v>
      </c>
      <c r="DR11" s="667"/>
      <c r="DS11" s="667"/>
      <c r="DT11" s="667"/>
      <c r="DU11" s="667"/>
      <c r="DV11" s="667"/>
      <c r="DW11" s="667"/>
      <c r="DX11" s="667"/>
      <c r="DY11" s="667"/>
      <c r="DZ11" s="667"/>
      <c r="EA11" s="667"/>
      <c r="EB11" s="667"/>
      <c r="EC11" s="676"/>
    </row>
    <row r="12" spans="2:143" ht="11.25" customHeight="1">
      <c r="B12" s="663" t="s">
        <v>253</v>
      </c>
      <c r="C12" s="664"/>
      <c r="D12" s="664"/>
      <c r="E12" s="664"/>
      <c r="F12" s="664"/>
      <c r="G12" s="664"/>
      <c r="H12" s="664"/>
      <c r="I12" s="664"/>
      <c r="J12" s="664"/>
      <c r="K12" s="664"/>
      <c r="L12" s="664"/>
      <c r="M12" s="664"/>
      <c r="N12" s="664"/>
      <c r="O12" s="664"/>
      <c r="P12" s="664"/>
      <c r="Q12" s="665"/>
      <c r="R12" s="666" t="s">
        <v>129</v>
      </c>
      <c r="S12" s="667"/>
      <c r="T12" s="667"/>
      <c r="U12" s="667"/>
      <c r="V12" s="667"/>
      <c r="W12" s="667"/>
      <c r="X12" s="667"/>
      <c r="Y12" s="668"/>
      <c r="Z12" s="669" t="s">
        <v>129</v>
      </c>
      <c r="AA12" s="669"/>
      <c r="AB12" s="669"/>
      <c r="AC12" s="669"/>
      <c r="AD12" s="670" t="s">
        <v>129</v>
      </c>
      <c r="AE12" s="670"/>
      <c r="AF12" s="670"/>
      <c r="AG12" s="670"/>
      <c r="AH12" s="670"/>
      <c r="AI12" s="670"/>
      <c r="AJ12" s="670"/>
      <c r="AK12" s="670"/>
      <c r="AL12" s="671" t="s">
        <v>129</v>
      </c>
      <c r="AM12" s="672"/>
      <c r="AN12" s="672"/>
      <c r="AO12" s="673"/>
      <c r="AP12" s="663" t="s">
        <v>254</v>
      </c>
      <c r="AQ12" s="664"/>
      <c r="AR12" s="664"/>
      <c r="AS12" s="664"/>
      <c r="AT12" s="664"/>
      <c r="AU12" s="664"/>
      <c r="AV12" s="664"/>
      <c r="AW12" s="664"/>
      <c r="AX12" s="664"/>
      <c r="AY12" s="664"/>
      <c r="AZ12" s="664"/>
      <c r="BA12" s="664"/>
      <c r="BB12" s="664"/>
      <c r="BC12" s="664"/>
      <c r="BD12" s="664"/>
      <c r="BE12" s="664"/>
      <c r="BF12" s="665"/>
      <c r="BG12" s="666">
        <v>1031416</v>
      </c>
      <c r="BH12" s="667"/>
      <c r="BI12" s="667"/>
      <c r="BJ12" s="667"/>
      <c r="BK12" s="667"/>
      <c r="BL12" s="667"/>
      <c r="BM12" s="667"/>
      <c r="BN12" s="668"/>
      <c r="BO12" s="669">
        <v>45.5</v>
      </c>
      <c r="BP12" s="669"/>
      <c r="BQ12" s="669"/>
      <c r="BR12" s="669"/>
      <c r="BS12" s="670" t="s">
        <v>129</v>
      </c>
      <c r="BT12" s="670"/>
      <c r="BU12" s="670"/>
      <c r="BV12" s="670"/>
      <c r="BW12" s="670"/>
      <c r="BX12" s="670"/>
      <c r="BY12" s="670"/>
      <c r="BZ12" s="670"/>
      <c r="CA12" s="670"/>
      <c r="CB12" s="674"/>
      <c r="CD12" s="681" t="s">
        <v>255</v>
      </c>
      <c r="CE12" s="682"/>
      <c r="CF12" s="682"/>
      <c r="CG12" s="682"/>
      <c r="CH12" s="682"/>
      <c r="CI12" s="682"/>
      <c r="CJ12" s="682"/>
      <c r="CK12" s="682"/>
      <c r="CL12" s="682"/>
      <c r="CM12" s="682"/>
      <c r="CN12" s="682"/>
      <c r="CO12" s="682"/>
      <c r="CP12" s="682"/>
      <c r="CQ12" s="683"/>
      <c r="CR12" s="666">
        <v>924782</v>
      </c>
      <c r="CS12" s="667"/>
      <c r="CT12" s="667"/>
      <c r="CU12" s="667"/>
      <c r="CV12" s="667"/>
      <c r="CW12" s="667"/>
      <c r="CX12" s="667"/>
      <c r="CY12" s="668"/>
      <c r="CZ12" s="669">
        <v>5.5</v>
      </c>
      <c r="DA12" s="669"/>
      <c r="DB12" s="669"/>
      <c r="DC12" s="669"/>
      <c r="DD12" s="675">
        <v>214591</v>
      </c>
      <c r="DE12" s="667"/>
      <c r="DF12" s="667"/>
      <c r="DG12" s="667"/>
      <c r="DH12" s="667"/>
      <c r="DI12" s="667"/>
      <c r="DJ12" s="667"/>
      <c r="DK12" s="667"/>
      <c r="DL12" s="667"/>
      <c r="DM12" s="667"/>
      <c r="DN12" s="667"/>
      <c r="DO12" s="667"/>
      <c r="DP12" s="668"/>
      <c r="DQ12" s="675">
        <v>569495</v>
      </c>
      <c r="DR12" s="667"/>
      <c r="DS12" s="667"/>
      <c r="DT12" s="667"/>
      <c r="DU12" s="667"/>
      <c r="DV12" s="667"/>
      <c r="DW12" s="667"/>
      <c r="DX12" s="667"/>
      <c r="DY12" s="667"/>
      <c r="DZ12" s="667"/>
      <c r="EA12" s="667"/>
      <c r="EB12" s="667"/>
      <c r="EC12" s="676"/>
    </row>
    <row r="13" spans="2:143" ht="11.25" customHeight="1">
      <c r="B13" s="663" t="s">
        <v>256</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257</v>
      </c>
      <c r="AQ13" s="664"/>
      <c r="AR13" s="664"/>
      <c r="AS13" s="664"/>
      <c r="AT13" s="664"/>
      <c r="AU13" s="664"/>
      <c r="AV13" s="664"/>
      <c r="AW13" s="664"/>
      <c r="AX13" s="664"/>
      <c r="AY13" s="664"/>
      <c r="AZ13" s="664"/>
      <c r="BA13" s="664"/>
      <c r="BB13" s="664"/>
      <c r="BC13" s="664"/>
      <c r="BD13" s="664"/>
      <c r="BE13" s="664"/>
      <c r="BF13" s="665"/>
      <c r="BG13" s="666">
        <v>1030229</v>
      </c>
      <c r="BH13" s="667"/>
      <c r="BI13" s="667"/>
      <c r="BJ13" s="667"/>
      <c r="BK13" s="667"/>
      <c r="BL13" s="667"/>
      <c r="BM13" s="667"/>
      <c r="BN13" s="668"/>
      <c r="BO13" s="669">
        <v>45.4</v>
      </c>
      <c r="BP13" s="669"/>
      <c r="BQ13" s="669"/>
      <c r="BR13" s="669"/>
      <c r="BS13" s="670" t="s">
        <v>129</v>
      </c>
      <c r="BT13" s="670"/>
      <c r="BU13" s="670"/>
      <c r="BV13" s="670"/>
      <c r="BW13" s="670"/>
      <c r="BX13" s="670"/>
      <c r="BY13" s="670"/>
      <c r="BZ13" s="670"/>
      <c r="CA13" s="670"/>
      <c r="CB13" s="674"/>
      <c r="CD13" s="681" t="s">
        <v>258</v>
      </c>
      <c r="CE13" s="682"/>
      <c r="CF13" s="682"/>
      <c r="CG13" s="682"/>
      <c r="CH13" s="682"/>
      <c r="CI13" s="682"/>
      <c r="CJ13" s="682"/>
      <c r="CK13" s="682"/>
      <c r="CL13" s="682"/>
      <c r="CM13" s="682"/>
      <c r="CN13" s="682"/>
      <c r="CO13" s="682"/>
      <c r="CP13" s="682"/>
      <c r="CQ13" s="683"/>
      <c r="CR13" s="666">
        <v>1588900</v>
      </c>
      <c r="CS13" s="667"/>
      <c r="CT13" s="667"/>
      <c r="CU13" s="667"/>
      <c r="CV13" s="667"/>
      <c r="CW13" s="667"/>
      <c r="CX13" s="667"/>
      <c r="CY13" s="668"/>
      <c r="CZ13" s="669">
        <v>9.5</v>
      </c>
      <c r="DA13" s="669"/>
      <c r="DB13" s="669"/>
      <c r="DC13" s="669"/>
      <c r="DD13" s="675">
        <v>900260</v>
      </c>
      <c r="DE13" s="667"/>
      <c r="DF13" s="667"/>
      <c r="DG13" s="667"/>
      <c r="DH13" s="667"/>
      <c r="DI13" s="667"/>
      <c r="DJ13" s="667"/>
      <c r="DK13" s="667"/>
      <c r="DL13" s="667"/>
      <c r="DM13" s="667"/>
      <c r="DN13" s="667"/>
      <c r="DO13" s="667"/>
      <c r="DP13" s="668"/>
      <c r="DQ13" s="675">
        <v>609691</v>
      </c>
      <c r="DR13" s="667"/>
      <c r="DS13" s="667"/>
      <c r="DT13" s="667"/>
      <c r="DU13" s="667"/>
      <c r="DV13" s="667"/>
      <c r="DW13" s="667"/>
      <c r="DX13" s="667"/>
      <c r="DY13" s="667"/>
      <c r="DZ13" s="667"/>
      <c r="EA13" s="667"/>
      <c r="EB13" s="667"/>
      <c r="EC13" s="676"/>
    </row>
    <row r="14" spans="2:143" ht="11.25" customHeight="1">
      <c r="B14" s="663" t="s">
        <v>259</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129</v>
      </c>
      <c r="AM14" s="672"/>
      <c r="AN14" s="672"/>
      <c r="AO14" s="673"/>
      <c r="AP14" s="663" t="s">
        <v>260</v>
      </c>
      <c r="AQ14" s="664"/>
      <c r="AR14" s="664"/>
      <c r="AS14" s="664"/>
      <c r="AT14" s="664"/>
      <c r="AU14" s="664"/>
      <c r="AV14" s="664"/>
      <c r="AW14" s="664"/>
      <c r="AX14" s="664"/>
      <c r="AY14" s="664"/>
      <c r="AZ14" s="664"/>
      <c r="BA14" s="664"/>
      <c r="BB14" s="664"/>
      <c r="BC14" s="664"/>
      <c r="BD14" s="664"/>
      <c r="BE14" s="664"/>
      <c r="BF14" s="665"/>
      <c r="BG14" s="666">
        <v>90536</v>
      </c>
      <c r="BH14" s="667"/>
      <c r="BI14" s="667"/>
      <c r="BJ14" s="667"/>
      <c r="BK14" s="667"/>
      <c r="BL14" s="667"/>
      <c r="BM14" s="667"/>
      <c r="BN14" s="668"/>
      <c r="BO14" s="669">
        <v>4</v>
      </c>
      <c r="BP14" s="669"/>
      <c r="BQ14" s="669"/>
      <c r="BR14" s="669"/>
      <c r="BS14" s="670" t="s">
        <v>129</v>
      </c>
      <c r="BT14" s="670"/>
      <c r="BU14" s="670"/>
      <c r="BV14" s="670"/>
      <c r="BW14" s="670"/>
      <c r="BX14" s="670"/>
      <c r="BY14" s="670"/>
      <c r="BZ14" s="670"/>
      <c r="CA14" s="670"/>
      <c r="CB14" s="674"/>
      <c r="CD14" s="681" t="s">
        <v>261</v>
      </c>
      <c r="CE14" s="682"/>
      <c r="CF14" s="682"/>
      <c r="CG14" s="682"/>
      <c r="CH14" s="682"/>
      <c r="CI14" s="682"/>
      <c r="CJ14" s="682"/>
      <c r="CK14" s="682"/>
      <c r="CL14" s="682"/>
      <c r="CM14" s="682"/>
      <c r="CN14" s="682"/>
      <c r="CO14" s="682"/>
      <c r="CP14" s="682"/>
      <c r="CQ14" s="683"/>
      <c r="CR14" s="666">
        <v>475835</v>
      </c>
      <c r="CS14" s="667"/>
      <c r="CT14" s="667"/>
      <c r="CU14" s="667"/>
      <c r="CV14" s="667"/>
      <c r="CW14" s="667"/>
      <c r="CX14" s="667"/>
      <c r="CY14" s="668"/>
      <c r="CZ14" s="669">
        <v>2.8</v>
      </c>
      <c r="DA14" s="669"/>
      <c r="DB14" s="669"/>
      <c r="DC14" s="669"/>
      <c r="DD14" s="675">
        <v>24029</v>
      </c>
      <c r="DE14" s="667"/>
      <c r="DF14" s="667"/>
      <c r="DG14" s="667"/>
      <c r="DH14" s="667"/>
      <c r="DI14" s="667"/>
      <c r="DJ14" s="667"/>
      <c r="DK14" s="667"/>
      <c r="DL14" s="667"/>
      <c r="DM14" s="667"/>
      <c r="DN14" s="667"/>
      <c r="DO14" s="667"/>
      <c r="DP14" s="668"/>
      <c r="DQ14" s="675">
        <v>438493</v>
      </c>
      <c r="DR14" s="667"/>
      <c r="DS14" s="667"/>
      <c r="DT14" s="667"/>
      <c r="DU14" s="667"/>
      <c r="DV14" s="667"/>
      <c r="DW14" s="667"/>
      <c r="DX14" s="667"/>
      <c r="DY14" s="667"/>
      <c r="DZ14" s="667"/>
      <c r="EA14" s="667"/>
      <c r="EB14" s="667"/>
      <c r="EC14" s="676"/>
    </row>
    <row r="15" spans="2:143" ht="11.25" customHeight="1">
      <c r="B15" s="663" t="s">
        <v>262</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263</v>
      </c>
      <c r="AQ15" s="664"/>
      <c r="AR15" s="664"/>
      <c r="AS15" s="664"/>
      <c r="AT15" s="664"/>
      <c r="AU15" s="664"/>
      <c r="AV15" s="664"/>
      <c r="AW15" s="664"/>
      <c r="AX15" s="664"/>
      <c r="AY15" s="664"/>
      <c r="AZ15" s="664"/>
      <c r="BA15" s="664"/>
      <c r="BB15" s="664"/>
      <c r="BC15" s="664"/>
      <c r="BD15" s="664"/>
      <c r="BE15" s="664"/>
      <c r="BF15" s="665"/>
      <c r="BG15" s="666">
        <v>176419</v>
      </c>
      <c r="BH15" s="667"/>
      <c r="BI15" s="667"/>
      <c r="BJ15" s="667"/>
      <c r="BK15" s="667"/>
      <c r="BL15" s="667"/>
      <c r="BM15" s="667"/>
      <c r="BN15" s="668"/>
      <c r="BO15" s="669">
        <v>7.8</v>
      </c>
      <c r="BP15" s="669"/>
      <c r="BQ15" s="669"/>
      <c r="BR15" s="669"/>
      <c r="BS15" s="670" t="s">
        <v>129</v>
      </c>
      <c r="BT15" s="670"/>
      <c r="BU15" s="670"/>
      <c r="BV15" s="670"/>
      <c r="BW15" s="670"/>
      <c r="BX15" s="670"/>
      <c r="BY15" s="670"/>
      <c r="BZ15" s="670"/>
      <c r="CA15" s="670"/>
      <c r="CB15" s="674"/>
      <c r="CD15" s="681" t="s">
        <v>264</v>
      </c>
      <c r="CE15" s="682"/>
      <c r="CF15" s="682"/>
      <c r="CG15" s="682"/>
      <c r="CH15" s="682"/>
      <c r="CI15" s="682"/>
      <c r="CJ15" s="682"/>
      <c r="CK15" s="682"/>
      <c r="CL15" s="682"/>
      <c r="CM15" s="682"/>
      <c r="CN15" s="682"/>
      <c r="CO15" s="682"/>
      <c r="CP15" s="682"/>
      <c r="CQ15" s="683"/>
      <c r="CR15" s="666">
        <v>1293703</v>
      </c>
      <c r="CS15" s="667"/>
      <c r="CT15" s="667"/>
      <c r="CU15" s="667"/>
      <c r="CV15" s="667"/>
      <c r="CW15" s="667"/>
      <c r="CX15" s="667"/>
      <c r="CY15" s="668"/>
      <c r="CZ15" s="669">
        <v>7.7</v>
      </c>
      <c r="DA15" s="669"/>
      <c r="DB15" s="669"/>
      <c r="DC15" s="669"/>
      <c r="DD15" s="675">
        <v>279777</v>
      </c>
      <c r="DE15" s="667"/>
      <c r="DF15" s="667"/>
      <c r="DG15" s="667"/>
      <c r="DH15" s="667"/>
      <c r="DI15" s="667"/>
      <c r="DJ15" s="667"/>
      <c r="DK15" s="667"/>
      <c r="DL15" s="667"/>
      <c r="DM15" s="667"/>
      <c r="DN15" s="667"/>
      <c r="DO15" s="667"/>
      <c r="DP15" s="668"/>
      <c r="DQ15" s="675">
        <v>877884</v>
      </c>
      <c r="DR15" s="667"/>
      <c r="DS15" s="667"/>
      <c r="DT15" s="667"/>
      <c r="DU15" s="667"/>
      <c r="DV15" s="667"/>
      <c r="DW15" s="667"/>
      <c r="DX15" s="667"/>
      <c r="DY15" s="667"/>
      <c r="DZ15" s="667"/>
      <c r="EA15" s="667"/>
      <c r="EB15" s="667"/>
      <c r="EC15" s="676"/>
    </row>
    <row r="16" spans="2:143" ht="11.25" customHeight="1">
      <c r="B16" s="663" t="s">
        <v>265</v>
      </c>
      <c r="C16" s="664"/>
      <c r="D16" s="664"/>
      <c r="E16" s="664"/>
      <c r="F16" s="664"/>
      <c r="G16" s="664"/>
      <c r="H16" s="664"/>
      <c r="I16" s="664"/>
      <c r="J16" s="664"/>
      <c r="K16" s="664"/>
      <c r="L16" s="664"/>
      <c r="M16" s="664"/>
      <c r="N16" s="664"/>
      <c r="O16" s="664"/>
      <c r="P16" s="664"/>
      <c r="Q16" s="665"/>
      <c r="R16" s="666">
        <v>8569</v>
      </c>
      <c r="S16" s="667"/>
      <c r="T16" s="667"/>
      <c r="U16" s="667"/>
      <c r="V16" s="667"/>
      <c r="W16" s="667"/>
      <c r="X16" s="667"/>
      <c r="Y16" s="668"/>
      <c r="Z16" s="669">
        <v>0</v>
      </c>
      <c r="AA16" s="669"/>
      <c r="AB16" s="669"/>
      <c r="AC16" s="669"/>
      <c r="AD16" s="670">
        <v>8569</v>
      </c>
      <c r="AE16" s="670"/>
      <c r="AF16" s="670"/>
      <c r="AG16" s="670"/>
      <c r="AH16" s="670"/>
      <c r="AI16" s="670"/>
      <c r="AJ16" s="670"/>
      <c r="AK16" s="670"/>
      <c r="AL16" s="671">
        <v>0.1</v>
      </c>
      <c r="AM16" s="672"/>
      <c r="AN16" s="672"/>
      <c r="AO16" s="673"/>
      <c r="AP16" s="663" t="s">
        <v>266</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129</v>
      </c>
      <c r="BP16" s="669"/>
      <c r="BQ16" s="669"/>
      <c r="BR16" s="669"/>
      <c r="BS16" s="670" t="s">
        <v>129</v>
      </c>
      <c r="BT16" s="670"/>
      <c r="BU16" s="670"/>
      <c r="BV16" s="670"/>
      <c r="BW16" s="670"/>
      <c r="BX16" s="670"/>
      <c r="BY16" s="670"/>
      <c r="BZ16" s="670"/>
      <c r="CA16" s="670"/>
      <c r="CB16" s="674"/>
      <c r="CD16" s="681" t="s">
        <v>267</v>
      </c>
      <c r="CE16" s="682"/>
      <c r="CF16" s="682"/>
      <c r="CG16" s="682"/>
      <c r="CH16" s="682"/>
      <c r="CI16" s="682"/>
      <c r="CJ16" s="682"/>
      <c r="CK16" s="682"/>
      <c r="CL16" s="682"/>
      <c r="CM16" s="682"/>
      <c r="CN16" s="682"/>
      <c r="CO16" s="682"/>
      <c r="CP16" s="682"/>
      <c r="CQ16" s="683"/>
      <c r="CR16" s="666">
        <v>75865</v>
      </c>
      <c r="CS16" s="667"/>
      <c r="CT16" s="667"/>
      <c r="CU16" s="667"/>
      <c r="CV16" s="667"/>
      <c r="CW16" s="667"/>
      <c r="CX16" s="667"/>
      <c r="CY16" s="668"/>
      <c r="CZ16" s="669">
        <v>0.5</v>
      </c>
      <c r="DA16" s="669"/>
      <c r="DB16" s="669"/>
      <c r="DC16" s="669"/>
      <c r="DD16" s="675" t="s">
        <v>129</v>
      </c>
      <c r="DE16" s="667"/>
      <c r="DF16" s="667"/>
      <c r="DG16" s="667"/>
      <c r="DH16" s="667"/>
      <c r="DI16" s="667"/>
      <c r="DJ16" s="667"/>
      <c r="DK16" s="667"/>
      <c r="DL16" s="667"/>
      <c r="DM16" s="667"/>
      <c r="DN16" s="667"/>
      <c r="DO16" s="667"/>
      <c r="DP16" s="668"/>
      <c r="DQ16" s="675">
        <v>11397</v>
      </c>
      <c r="DR16" s="667"/>
      <c r="DS16" s="667"/>
      <c r="DT16" s="667"/>
      <c r="DU16" s="667"/>
      <c r="DV16" s="667"/>
      <c r="DW16" s="667"/>
      <c r="DX16" s="667"/>
      <c r="DY16" s="667"/>
      <c r="DZ16" s="667"/>
      <c r="EA16" s="667"/>
      <c r="EB16" s="667"/>
      <c r="EC16" s="676"/>
    </row>
    <row r="17" spans="2:133" ht="11.25" customHeight="1">
      <c r="B17" s="663" t="s">
        <v>268</v>
      </c>
      <c r="C17" s="664"/>
      <c r="D17" s="664"/>
      <c r="E17" s="664"/>
      <c r="F17" s="664"/>
      <c r="G17" s="664"/>
      <c r="H17" s="664"/>
      <c r="I17" s="664"/>
      <c r="J17" s="664"/>
      <c r="K17" s="664"/>
      <c r="L17" s="664"/>
      <c r="M17" s="664"/>
      <c r="N17" s="664"/>
      <c r="O17" s="664"/>
      <c r="P17" s="664"/>
      <c r="Q17" s="665"/>
      <c r="R17" s="666">
        <v>25044</v>
      </c>
      <c r="S17" s="667"/>
      <c r="T17" s="667"/>
      <c r="U17" s="667"/>
      <c r="V17" s="667"/>
      <c r="W17" s="667"/>
      <c r="X17" s="667"/>
      <c r="Y17" s="668"/>
      <c r="Z17" s="669">
        <v>0.1</v>
      </c>
      <c r="AA17" s="669"/>
      <c r="AB17" s="669"/>
      <c r="AC17" s="669"/>
      <c r="AD17" s="670">
        <v>25044</v>
      </c>
      <c r="AE17" s="670"/>
      <c r="AF17" s="670"/>
      <c r="AG17" s="670"/>
      <c r="AH17" s="670"/>
      <c r="AI17" s="670"/>
      <c r="AJ17" s="670"/>
      <c r="AK17" s="670"/>
      <c r="AL17" s="671">
        <v>0.3</v>
      </c>
      <c r="AM17" s="672"/>
      <c r="AN17" s="672"/>
      <c r="AO17" s="673"/>
      <c r="AP17" s="663" t="s">
        <v>269</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270</v>
      </c>
      <c r="CE17" s="682"/>
      <c r="CF17" s="682"/>
      <c r="CG17" s="682"/>
      <c r="CH17" s="682"/>
      <c r="CI17" s="682"/>
      <c r="CJ17" s="682"/>
      <c r="CK17" s="682"/>
      <c r="CL17" s="682"/>
      <c r="CM17" s="682"/>
      <c r="CN17" s="682"/>
      <c r="CO17" s="682"/>
      <c r="CP17" s="682"/>
      <c r="CQ17" s="683"/>
      <c r="CR17" s="666">
        <v>1735830</v>
      </c>
      <c r="CS17" s="667"/>
      <c r="CT17" s="667"/>
      <c r="CU17" s="667"/>
      <c r="CV17" s="667"/>
      <c r="CW17" s="667"/>
      <c r="CX17" s="667"/>
      <c r="CY17" s="668"/>
      <c r="CZ17" s="669">
        <v>10.4</v>
      </c>
      <c r="DA17" s="669"/>
      <c r="DB17" s="669"/>
      <c r="DC17" s="669"/>
      <c r="DD17" s="675" t="s">
        <v>129</v>
      </c>
      <c r="DE17" s="667"/>
      <c r="DF17" s="667"/>
      <c r="DG17" s="667"/>
      <c r="DH17" s="667"/>
      <c r="DI17" s="667"/>
      <c r="DJ17" s="667"/>
      <c r="DK17" s="667"/>
      <c r="DL17" s="667"/>
      <c r="DM17" s="667"/>
      <c r="DN17" s="667"/>
      <c r="DO17" s="667"/>
      <c r="DP17" s="668"/>
      <c r="DQ17" s="675">
        <v>1709614</v>
      </c>
      <c r="DR17" s="667"/>
      <c r="DS17" s="667"/>
      <c r="DT17" s="667"/>
      <c r="DU17" s="667"/>
      <c r="DV17" s="667"/>
      <c r="DW17" s="667"/>
      <c r="DX17" s="667"/>
      <c r="DY17" s="667"/>
      <c r="DZ17" s="667"/>
      <c r="EA17" s="667"/>
      <c r="EB17" s="667"/>
      <c r="EC17" s="676"/>
    </row>
    <row r="18" spans="2:133" ht="11.25" customHeight="1">
      <c r="B18" s="663" t="s">
        <v>271</v>
      </c>
      <c r="C18" s="664"/>
      <c r="D18" s="664"/>
      <c r="E18" s="664"/>
      <c r="F18" s="664"/>
      <c r="G18" s="664"/>
      <c r="H18" s="664"/>
      <c r="I18" s="664"/>
      <c r="J18" s="664"/>
      <c r="K18" s="664"/>
      <c r="L18" s="664"/>
      <c r="M18" s="664"/>
      <c r="N18" s="664"/>
      <c r="O18" s="664"/>
      <c r="P18" s="664"/>
      <c r="Q18" s="665"/>
      <c r="R18" s="666">
        <v>100019</v>
      </c>
      <c r="S18" s="667"/>
      <c r="T18" s="667"/>
      <c r="U18" s="667"/>
      <c r="V18" s="667"/>
      <c r="W18" s="667"/>
      <c r="X18" s="667"/>
      <c r="Y18" s="668"/>
      <c r="Z18" s="669">
        <v>0.6</v>
      </c>
      <c r="AA18" s="669"/>
      <c r="AB18" s="669"/>
      <c r="AC18" s="669"/>
      <c r="AD18" s="670">
        <v>100019</v>
      </c>
      <c r="AE18" s="670"/>
      <c r="AF18" s="670"/>
      <c r="AG18" s="670"/>
      <c r="AH18" s="670"/>
      <c r="AI18" s="670"/>
      <c r="AJ18" s="670"/>
      <c r="AK18" s="670"/>
      <c r="AL18" s="671">
        <v>1.1000000238418579</v>
      </c>
      <c r="AM18" s="672"/>
      <c r="AN18" s="672"/>
      <c r="AO18" s="673"/>
      <c r="AP18" s="663" t="s">
        <v>272</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273</v>
      </c>
      <c r="CE18" s="682"/>
      <c r="CF18" s="682"/>
      <c r="CG18" s="682"/>
      <c r="CH18" s="682"/>
      <c r="CI18" s="682"/>
      <c r="CJ18" s="682"/>
      <c r="CK18" s="682"/>
      <c r="CL18" s="682"/>
      <c r="CM18" s="682"/>
      <c r="CN18" s="682"/>
      <c r="CO18" s="682"/>
      <c r="CP18" s="682"/>
      <c r="CQ18" s="683"/>
      <c r="CR18" s="666" t="s">
        <v>129</v>
      </c>
      <c r="CS18" s="667"/>
      <c r="CT18" s="667"/>
      <c r="CU18" s="667"/>
      <c r="CV18" s="667"/>
      <c r="CW18" s="667"/>
      <c r="CX18" s="667"/>
      <c r="CY18" s="668"/>
      <c r="CZ18" s="669" t="s">
        <v>129</v>
      </c>
      <c r="DA18" s="669"/>
      <c r="DB18" s="669"/>
      <c r="DC18" s="669"/>
      <c r="DD18" s="675" t="s">
        <v>129</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c r="B19" s="663" t="s">
        <v>274</v>
      </c>
      <c r="C19" s="664"/>
      <c r="D19" s="664"/>
      <c r="E19" s="664"/>
      <c r="F19" s="664"/>
      <c r="G19" s="664"/>
      <c r="H19" s="664"/>
      <c r="I19" s="664"/>
      <c r="J19" s="664"/>
      <c r="K19" s="664"/>
      <c r="L19" s="664"/>
      <c r="M19" s="664"/>
      <c r="N19" s="664"/>
      <c r="O19" s="664"/>
      <c r="P19" s="664"/>
      <c r="Q19" s="665"/>
      <c r="R19" s="666">
        <v>14579</v>
      </c>
      <c r="S19" s="667"/>
      <c r="T19" s="667"/>
      <c r="U19" s="667"/>
      <c r="V19" s="667"/>
      <c r="W19" s="667"/>
      <c r="X19" s="667"/>
      <c r="Y19" s="668"/>
      <c r="Z19" s="669">
        <v>0.1</v>
      </c>
      <c r="AA19" s="669"/>
      <c r="AB19" s="669"/>
      <c r="AC19" s="669"/>
      <c r="AD19" s="670">
        <v>14579</v>
      </c>
      <c r="AE19" s="670"/>
      <c r="AF19" s="670"/>
      <c r="AG19" s="670"/>
      <c r="AH19" s="670"/>
      <c r="AI19" s="670"/>
      <c r="AJ19" s="670"/>
      <c r="AK19" s="670"/>
      <c r="AL19" s="671">
        <v>0.2</v>
      </c>
      <c r="AM19" s="672"/>
      <c r="AN19" s="672"/>
      <c r="AO19" s="673"/>
      <c r="AP19" s="663" t="s">
        <v>275</v>
      </c>
      <c r="AQ19" s="664"/>
      <c r="AR19" s="664"/>
      <c r="AS19" s="664"/>
      <c r="AT19" s="664"/>
      <c r="AU19" s="664"/>
      <c r="AV19" s="664"/>
      <c r="AW19" s="664"/>
      <c r="AX19" s="664"/>
      <c r="AY19" s="664"/>
      <c r="AZ19" s="664"/>
      <c r="BA19" s="664"/>
      <c r="BB19" s="664"/>
      <c r="BC19" s="664"/>
      <c r="BD19" s="664"/>
      <c r="BE19" s="664"/>
      <c r="BF19" s="665"/>
      <c r="BG19" s="666">
        <v>726</v>
      </c>
      <c r="BH19" s="667"/>
      <c r="BI19" s="667"/>
      <c r="BJ19" s="667"/>
      <c r="BK19" s="667"/>
      <c r="BL19" s="667"/>
      <c r="BM19" s="667"/>
      <c r="BN19" s="668"/>
      <c r="BO19" s="669">
        <v>0</v>
      </c>
      <c r="BP19" s="669"/>
      <c r="BQ19" s="669"/>
      <c r="BR19" s="669"/>
      <c r="BS19" s="670" t="s">
        <v>129</v>
      </c>
      <c r="BT19" s="670"/>
      <c r="BU19" s="670"/>
      <c r="BV19" s="670"/>
      <c r="BW19" s="670"/>
      <c r="BX19" s="670"/>
      <c r="BY19" s="670"/>
      <c r="BZ19" s="670"/>
      <c r="CA19" s="670"/>
      <c r="CB19" s="674"/>
      <c r="CD19" s="681" t="s">
        <v>276</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129</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c r="B20" s="663" t="s">
        <v>277</v>
      </c>
      <c r="C20" s="664"/>
      <c r="D20" s="664"/>
      <c r="E20" s="664"/>
      <c r="F20" s="664"/>
      <c r="G20" s="664"/>
      <c r="H20" s="664"/>
      <c r="I20" s="664"/>
      <c r="J20" s="664"/>
      <c r="K20" s="664"/>
      <c r="L20" s="664"/>
      <c r="M20" s="664"/>
      <c r="N20" s="664"/>
      <c r="O20" s="664"/>
      <c r="P20" s="664"/>
      <c r="Q20" s="665"/>
      <c r="R20" s="666">
        <v>2909</v>
      </c>
      <c r="S20" s="667"/>
      <c r="T20" s="667"/>
      <c r="U20" s="667"/>
      <c r="V20" s="667"/>
      <c r="W20" s="667"/>
      <c r="X20" s="667"/>
      <c r="Y20" s="668"/>
      <c r="Z20" s="669">
        <v>0</v>
      </c>
      <c r="AA20" s="669"/>
      <c r="AB20" s="669"/>
      <c r="AC20" s="669"/>
      <c r="AD20" s="670">
        <v>2909</v>
      </c>
      <c r="AE20" s="670"/>
      <c r="AF20" s="670"/>
      <c r="AG20" s="670"/>
      <c r="AH20" s="670"/>
      <c r="AI20" s="670"/>
      <c r="AJ20" s="670"/>
      <c r="AK20" s="670"/>
      <c r="AL20" s="671">
        <v>0</v>
      </c>
      <c r="AM20" s="672"/>
      <c r="AN20" s="672"/>
      <c r="AO20" s="673"/>
      <c r="AP20" s="663" t="s">
        <v>278</v>
      </c>
      <c r="AQ20" s="664"/>
      <c r="AR20" s="664"/>
      <c r="AS20" s="664"/>
      <c r="AT20" s="664"/>
      <c r="AU20" s="664"/>
      <c r="AV20" s="664"/>
      <c r="AW20" s="664"/>
      <c r="AX20" s="664"/>
      <c r="AY20" s="664"/>
      <c r="AZ20" s="664"/>
      <c r="BA20" s="664"/>
      <c r="BB20" s="664"/>
      <c r="BC20" s="664"/>
      <c r="BD20" s="664"/>
      <c r="BE20" s="664"/>
      <c r="BF20" s="665"/>
      <c r="BG20" s="666">
        <v>726</v>
      </c>
      <c r="BH20" s="667"/>
      <c r="BI20" s="667"/>
      <c r="BJ20" s="667"/>
      <c r="BK20" s="667"/>
      <c r="BL20" s="667"/>
      <c r="BM20" s="667"/>
      <c r="BN20" s="668"/>
      <c r="BO20" s="669">
        <v>0</v>
      </c>
      <c r="BP20" s="669"/>
      <c r="BQ20" s="669"/>
      <c r="BR20" s="669"/>
      <c r="BS20" s="670" t="s">
        <v>129</v>
      </c>
      <c r="BT20" s="670"/>
      <c r="BU20" s="670"/>
      <c r="BV20" s="670"/>
      <c r="BW20" s="670"/>
      <c r="BX20" s="670"/>
      <c r="BY20" s="670"/>
      <c r="BZ20" s="670"/>
      <c r="CA20" s="670"/>
      <c r="CB20" s="674"/>
      <c r="CD20" s="681" t="s">
        <v>279</v>
      </c>
      <c r="CE20" s="682"/>
      <c r="CF20" s="682"/>
      <c r="CG20" s="682"/>
      <c r="CH20" s="682"/>
      <c r="CI20" s="682"/>
      <c r="CJ20" s="682"/>
      <c r="CK20" s="682"/>
      <c r="CL20" s="682"/>
      <c r="CM20" s="682"/>
      <c r="CN20" s="682"/>
      <c r="CO20" s="682"/>
      <c r="CP20" s="682"/>
      <c r="CQ20" s="683"/>
      <c r="CR20" s="666">
        <v>16746473</v>
      </c>
      <c r="CS20" s="667"/>
      <c r="CT20" s="667"/>
      <c r="CU20" s="667"/>
      <c r="CV20" s="667"/>
      <c r="CW20" s="667"/>
      <c r="CX20" s="667"/>
      <c r="CY20" s="668"/>
      <c r="CZ20" s="669">
        <v>100</v>
      </c>
      <c r="DA20" s="669"/>
      <c r="DB20" s="669"/>
      <c r="DC20" s="669"/>
      <c r="DD20" s="675">
        <v>2013355</v>
      </c>
      <c r="DE20" s="667"/>
      <c r="DF20" s="667"/>
      <c r="DG20" s="667"/>
      <c r="DH20" s="667"/>
      <c r="DI20" s="667"/>
      <c r="DJ20" s="667"/>
      <c r="DK20" s="667"/>
      <c r="DL20" s="667"/>
      <c r="DM20" s="667"/>
      <c r="DN20" s="667"/>
      <c r="DO20" s="667"/>
      <c r="DP20" s="668"/>
      <c r="DQ20" s="675">
        <v>9827625</v>
      </c>
      <c r="DR20" s="667"/>
      <c r="DS20" s="667"/>
      <c r="DT20" s="667"/>
      <c r="DU20" s="667"/>
      <c r="DV20" s="667"/>
      <c r="DW20" s="667"/>
      <c r="DX20" s="667"/>
      <c r="DY20" s="667"/>
      <c r="DZ20" s="667"/>
      <c r="EA20" s="667"/>
      <c r="EB20" s="667"/>
      <c r="EC20" s="676"/>
    </row>
    <row r="21" spans="2:133" ht="11.25" customHeight="1">
      <c r="B21" s="663" t="s">
        <v>280</v>
      </c>
      <c r="C21" s="664"/>
      <c r="D21" s="664"/>
      <c r="E21" s="664"/>
      <c r="F21" s="664"/>
      <c r="G21" s="664"/>
      <c r="H21" s="664"/>
      <c r="I21" s="664"/>
      <c r="J21" s="664"/>
      <c r="K21" s="664"/>
      <c r="L21" s="664"/>
      <c r="M21" s="664"/>
      <c r="N21" s="664"/>
      <c r="O21" s="664"/>
      <c r="P21" s="664"/>
      <c r="Q21" s="665"/>
      <c r="R21" s="666">
        <v>1163</v>
      </c>
      <c r="S21" s="667"/>
      <c r="T21" s="667"/>
      <c r="U21" s="667"/>
      <c r="V21" s="667"/>
      <c r="W21" s="667"/>
      <c r="X21" s="667"/>
      <c r="Y21" s="668"/>
      <c r="Z21" s="669">
        <v>0</v>
      </c>
      <c r="AA21" s="669"/>
      <c r="AB21" s="669"/>
      <c r="AC21" s="669"/>
      <c r="AD21" s="670">
        <v>1163</v>
      </c>
      <c r="AE21" s="670"/>
      <c r="AF21" s="670"/>
      <c r="AG21" s="670"/>
      <c r="AH21" s="670"/>
      <c r="AI21" s="670"/>
      <c r="AJ21" s="670"/>
      <c r="AK21" s="670"/>
      <c r="AL21" s="671">
        <v>0</v>
      </c>
      <c r="AM21" s="672"/>
      <c r="AN21" s="672"/>
      <c r="AO21" s="673"/>
      <c r="AP21" s="685" t="s">
        <v>281</v>
      </c>
      <c r="AQ21" s="686"/>
      <c r="AR21" s="686"/>
      <c r="AS21" s="686"/>
      <c r="AT21" s="686"/>
      <c r="AU21" s="686"/>
      <c r="AV21" s="686"/>
      <c r="AW21" s="686"/>
      <c r="AX21" s="686"/>
      <c r="AY21" s="686"/>
      <c r="AZ21" s="686"/>
      <c r="BA21" s="686"/>
      <c r="BB21" s="686"/>
      <c r="BC21" s="686"/>
      <c r="BD21" s="686"/>
      <c r="BE21" s="686"/>
      <c r="BF21" s="687"/>
      <c r="BG21" s="666">
        <v>726</v>
      </c>
      <c r="BH21" s="667"/>
      <c r="BI21" s="667"/>
      <c r="BJ21" s="667"/>
      <c r="BK21" s="667"/>
      <c r="BL21" s="667"/>
      <c r="BM21" s="667"/>
      <c r="BN21" s="668"/>
      <c r="BO21" s="669">
        <v>0</v>
      </c>
      <c r="BP21" s="669"/>
      <c r="BQ21" s="669"/>
      <c r="BR21" s="669"/>
      <c r="BS21" s="670" t="s">
        <v>129</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c r="B22" s="691" t="s">
        <v>282</v>
      </c>
      <c r="C22" s="692"/>
      <c r="D22" s="692"/>
      <c r="E22" s="692"/>
      <c r="F22" s="692"/>
      <c r="G22" s="692"/>
      <c r="H22" s="692"/>
      <c r="I22" s="692"/>
      <c r="J22" s="692"/>
      <c r="K22" s="692"/>
      <c r="L22" s="692"/>
      <c r="M22" s="692"/>
      <c r="N22" s="692"/>
      <c r="O22" s="692"/>
      <c r="P22" s="692"/>
      <c r="Q22" s="693"/>
      <c r="R22" s="666">
        <v>81368</v>
      </c>
      <c r="S22" s="667"/>
      <c r="T22" s="667"/>
      <c r="U22" s="667"/>
      <c r="V22" s="667"/>
      <c r="W22" s="667"/>
      <c r="X22" s="667"/>
      <c r="Y22" s="668"/>
      <c r="Z22" s="669">
        <v>0.5</v>
      </c>
      <c r="AA22" s="669"/>
      <c r="AB22" s="669"/>
      <c r="AC22" s="669"/>
      <c r="AD22" s="670">
        <v>81368</v>
      </c>
      <c r="AE22" s="670"/>
      <c r="AF22" s="670"/>
      <c r="AG22" s="670"/>
      <c r="AH22" s="670"/>
      <c r="AI22" s="670"/>
      <c r="AJ22" s="670"/>
      <c r="AK22" s="670"/>
      <c r="AL22" s="671">
        <v>0.89999997615814209</v>
      </c>
      <c r="AM22" s="672"/>
      <c r="AN22" s="672"/>
      <c r="AO22" s="673"/>
      <c r="AP22" s="685" t="s">
        <v>283</v>
      </c>
      <c r="AQ22" s="686"/>
      <c r="AR22" s="686"/>
      <c r="AS22" s="686"/>
      <c r="AT22" s="686"/>
      <c r="AU22" s="686"/>
      <c r="AV22" s="686"/>
      <c r="AW22" s="686"/>
      <c r="AX22" s="686"/>
      <c r="AY22" s="686"/>
      <c r="AZ22" s="686"/>
      <c r="BA22" s="686"/>
      <c r="BB22" s="686"/>
      <c r="BC22" s="686"/>
      <c r="BD22" s="686"/>
      <c r="BE22" s="686"/>
      <c r="BF22" s="687"/>
      <c r="BG22" s="666" t="s">
        <v>129</v>
      </c>
      <c r="BH22" s="667"/>
      <c r="BI22" s="667"/>
      <c r="BJ22" s="667"/>
      <c r="BK22" s="667"/>
      <c r="BL22" s="667"/>
      <c r="BM22" s="667"/>
      <c r="BN22" s="668"/>
      <c r="BO22" s="669" t="s">
        <v>129</v>
      </c>
      <c r="BP22" s="669"/>
      <c r="BQ22" s="669"/>
      <c r="BR22" s="669"/>
      <c r="BS22" s="670" t="s">
        <v>129</v>
      </c>
      <c r="BT22" s="670"/>
      <c r="BU22" s="670"/>
      <c r="BV22" s="670"/>
      <c r="BW22" s="670"/>
      <c r="BX22" s="670"/>
      <c r="BY22" s="670"/>
      <c r="BZ22" s="670"/>
      <c r="CA22" s="670"/>
      <c r="CB22" s="674"/>
      <c r="CD22" s="648" t="s">
        <v>284</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3" t="s">
        <v>285</v>
      </c>
      <c r="C23" s="664"/>
      <c r="D23" s="664"/>
      <c r="E23" s="664"/>
      <c r="F23" s="664"/>
      <c r="G23" s="664"/>
      <c r="H23" s="664"/>
      <c r="I23" s="664"/>
      <c r="J23" s="664"/>
      <c r="K23" s="664"/>
      <c r="L23" s="664"/>
      <c r="M23" s="664"/>
      <c r="N23" s="664"/>
      <c r="O23" s="664"/>
      <c r="P23" s="664"/>
      <c r="Q23" s="665"/>
      <c r="R23" s="666">
        <v>6313933</v>
      </c>
      <c r="S23" s="667"/>
      <c r="T23" s="667"/>
      <c r="U23" s="667"/>
      <c r="V23" s="667"/>
      <c r="W23" s="667"/>
      <c r="X23" s="667"/>
      <c r="Y23" s="668"/>
      <c r="Z23" s="669">
        <v>36.1</v>
      </c>
      <c r="AA23" s="669"/>
      <c r="AB23" s="669"/>
      <c r="AC23" s="669"/>
      <c r="AD23" s="670">
        <v>5640543</v>
      </c>
      <c r="AE23" s="670"/>
      <c r="AF23" s="670"/>
      <c r="AG23" s="670"/>
      <c r="AH23" s="670"/>
      <c r="AI23" s="670"/>
      <c r="AJ23" s="670"/>
      <c r="AK23" s="670"/>
      <c r="AL23" s="671">
        <v>64.5</v>
      </c>
      <c r="AM23" s="672"/>
      <c r="AN23" s="672"/>
      <c r="AO23" s="673"/>
      <c r="AP23" s="685" t="s">
        <v>286</v>
      </c>
      <c r="AQ23" s="686"/>
      <c r="AR23" s="686"/>
      <c r="AS23" s="686"/>
      <c r="AT23" s="686"/>
      <c r="AU23" s="686"/>
      <c r="AV23" s="686"/>
      <c r="AW23" s="686"/>
      <c r="AX23" s="686"/>
      <c r="AY23" s="686"/>
      <c r="AZ23" s="686"/>
      <c r="BA23" s="686"/>
      <c r="BB23" s="686"/>
      <c r="BC23" s="686"/>
      <c r="BD23" s="686"/>
      <c r="BE23" s="686"/>
      <c r="BF23" s="687"/>
      <c r="BG23" s="666" t="s">
        <v>129</v>
      </c>
      <c r="BH23" s="667"/>
      <c r="BI23" s="667"/>
      <c r="BJ23" s="667"/>
      <c r="BK23" s="667"/>
      <c r="BL23" s="667"/>
      <c r="BM23" s="667"/>
      <c r="BN23" s="668"/>
      <c r="BO23" s="669" t="s">
        <v>129</v>
      </c>
      <c r="BP23" s="669"/>
      <c r="BQ23" s="669"/>
      <c r="BR23" s="669"/>
      <c r="BS23" s="670" t="s">
        <v>129</v>
      </c>
      <c r="BT23" s="670"/>
      <c r="BU23" s="670"/>
      <c r="BV23" s="670"/>
      <c r="BW23" s="670"/>
      <c r="BX23" s="670"/>
      <c r="BY23" s="670"/>
      <c r="BZ23" s="670"/>
      <c r="CA23" s="670"/>
      <c r="CB23" s="674"/>
      <c r="CD23" s="648" t="s">
        <v>226</v>
      </c>
      <c r="CE23" s="649"/>
      <c r="CF23" s="649"/>
      <c r="CG23" s="649"/>
      <c r="CH23" s="649"/>
      <c r="CI23" s="649"/>
      <c r="CJ23" s="649"/>
      <c r="CK23" s="649"/>
      <c r="CL23" s="649"/>
      <c r="CM23" s="649"/>
      <c r="CN23" s="649"/>
      <c r="CO23" s="649"/>
      <c r="CP23" s="649"/>
      <c r="CQ23" s="650"/>
      <c r="CR23" s="648" t="s">
        <v>287</v>
      </c>
      <c r="CS23" s="649"/>
      <c r="CT23" s="649"/>
      <c r="CU23" s="649"/>
      <c r="CV23" s="649"/>
      <c r="CW23" s="649"/>
      <c r="CX23" s="649"/>
      <c r="CY23" s="650"/>
      <c r="CZ23" s="648" t="s">
        <v>288</v>
      </c>
      <c r="DA23" s="649"/>
      <c r="DB23" s="649"/>
      <c r="DC23" s="650"/>
      <c r="DD23" s="648" t="s">
        <v>289</v>
      </c>
      <c r="DE23" s="649"/>
      <c r="DF23" s="649"/>
      <c r="DG23" s="649"/>
      <c r="DH23" s="649"/>
      <c r="DI23" s="649"/>
      <c r="DJ23" s="649"/>
      <c r="DK23" s="650"/>
      <c r="DL23" s="700" t="s">
        <v>290</v>
      </c>
      <c r="DM23" s="701"/>
      <c r="DN23" s="701"/>
      <c r="DO23" s="701"/>
      <c r="DP23" s="701"/>
      <c r="DQ23" s="701"/>
      <c r="DR23" s="701"/>
      <c r="DS23" s="701"/>
      <c r="DT23" s="701"/>
      <c r="DU23" s="701"/>
      <c r="DV23" s="702"/>
      <c r="DW23" s="648" t="s">
        <v>291</v>
      </c>
      <c r="DX23" s="649"/>
      <c r="DY23" s="649"/>
      <c r="DZ23" s="649"/>
      <c r="EA23" s="649"/>
      <c r="EB23" s="649"/>
      <c r="EC23" s="650"/>
    </row>
    <row r="24" spans="2:133" ht="11.25" customHeight="1">
      <c r="B24" s="663" t="s">
        <v>292</v>
      </c>
      <c r="C24" s="664"/>
      <c r="D24" s="664"/>
      <c r="E24" s="664"/>
      <c r="F24" s="664"/>
      <c r="G24" s="664"/>
      <c r="H24" s="664"/>
      <c r="I24" s="664"/>
      <c r="J24" s="664"/>
      <c r="K24" s="664"/>
      <c r="L24" s="664"/>
      <c r="M24" s="664"/>
      <c r="N24" s="664"/>
      <c r="O24" s="664"/>
      <c r="P24" s="664"/>
      <c r="Q24" s="665"/>
      <c r="R24" s="666">
        <v>5640543</v>
      </c>
      <c r="S24" s="667"/>
      <c r="T24" s="667"/>
      <c r="U24" s="667"/>
      <c r="V24" s="667"/>
      <c r="W24" s="667"/>
      <c r="X24" s="667"/>
      <c r="Y24" s="668"/>
      <c r="Z24" s="669">
        <v>32.299999999999997</v>
      </c>
      <c r="AA24" s="669"/>
      <c r="AB24" s="669"/>
      <c r="AC24" s="669"/>
      <c r="AD24" s="670">
        <v>5640543</v>
      </c>
      <c r="AE24" s="670"/>
      <c r="AF24" s="670"/>
      <c r="AG24" s="670"/>
      <c r="AH24" s="670"/>
      <c r="AI24" s="670"/>
      <c r="AJ24" s="670"/>
      <c r="AK24" s="670"/>
      <c r="AL24" s="671">
        <v>64.5</v>
      </c>
      <c r="AM24" s="672"/>
      <c r="AN24" s="672"/>
      <c r="AO24" s="673"/>
      <c r="AP24" s="685" t="s">
        <v>293</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294</v>
      </c>
      <c r="CE24" s="678"/>
      <c r="CF24" s="678"/>
      <c r="CG24" s="678"/>
      <c r="CH24" s="678"/>
      <c r="CI24" s="678"/>
      <c r="CJ24" s="678"/>
      <c r="CK24" s="678"/>
      <c r="CL24" s="678"/>
      <c r="CM24" s="678"/>
      <c r="CN24" s="678"/>
      <c r="CO24" s="678"/>
      <c r="CP24" s="678"/>
      <c r="CQ24" s="679"/>
      <c r="CR24" s="655">
        <v>7857214</v>
      </c>
      <c r="CS24" s="656"/>
      <c r="CT24" s="656"/>
      <c r="CU24" s="656"/>
      <c r="CV24" s="656"/>
      <c r="CW24" s="656"/>
      <c r="CX24" s="656"/>
      <c r="CY24" s="657"/>
      <c r="CZ24" s="660">
        <v>46.9</v>
      </c>
      <c r="DA24" s="661"/>
      <c r="DB24" s="661"/>
      <c r="DC24" s="680"/>
      <c r="DD24" s="703">
        <v>5002577</v>
      </c>
      <c r="DE24" s="656"/>
      <c r="DF24" s="656"/>
      <c r="DG24" s="656"/>
      <c r="DH24" s="656"/>
      <c r="DI24" s="656"/>
      <c r="DJ24" s="656"/>
      <c r="DK24" s="657"/>
      <c r="DL24" s="703">
        <v>4917350</v>
      </c>
      <c r="DM24" s="656"/>
      <c r="DN24" s="656"/>
      <c r="DO24" s="656"/>
      <c r="DP24" s="656"/>
      <c r="DQ24" s="656"/>
      <c r="DR24" s="656"/>
      <c r="DS24" s="656"/>
      <c r="DT24" s="656"/>
      <c r="DU24" s="656"/>
      <c r="DV24" s="657"/>
      <c r="DW24" s="660">
        <v>54.1</v>
      </c>
      <c r="DX24" s="661"/>
      <c r="DY24" s="661"/>
      <c r="DZ24" s="661"/>
      <c r="EA24" s="661"/>
      <c r="EB24" s="661"/>
      <c r="EC24" s="662"/>
    </row>
    <row r="25" spans="2:133" ht="11.25" customHeight="1">
      <c r="B25" s="663" t="s">
        <v>295</v>
      </c>
      <c r="C25" s="664"/>
      <c r="D25" s="664"/>
      <c r="E25" s="664"/>
      <c r="F25" s="664"/>
      <c r="G25" s="664"/>
      <c r="H25" s="664"/>
      <c r="I25" s="664"/>
      <c r="J25" s="664"/>
      <c r="K25" s="664"/>
      <c r="L25" s="664"/>
      <c r="M25" s="664"/>
      <c r="N25" s="664"/>
      <c r="O25" s="664"/>
      <c r="P25" s="664"/>
      <c r="Q25" s="665"/>
      <c r="R25" s="666">
        <v>673390</v>
      </c>
      <c r="S25" s="667"/>
      <c r="T25" s="667"/>
      <c r="U25" s="667"/>
      <c r="V25" s="667"/>
      <c r="W25" s="667"/>
      <c r="X25" s="667"/>
      <c r="Y25" s="668"/>
      <c r="Z25" s="669">
        <v>3.9</v>
      </c>
      <c r="AA25" s="669"/>
      <c r="AB25" s="669"/>
      <c r="AC25" s="669"/>
      <c r="AD25" s="670" t="s">
        <v>129</v>
      </c>
      <c r="AE25" s="670"/>
      <c r="AF25" s="670"/>
      <c r="AG25" s="670"/>
      <c r="AH25" s="670"/>
      <c r="AI25" s="670"/>
      <c r="AJ25" s="670"/>
      <c r="AK25" s="670"/>
      <c r="AL25" s="671" t="s">
        <v>129</v>
      </c>
      <c r="AM25" s="672"/>
      <c r="AN25" s="672"/>
      <c r="AO25" s="673"/>
      <c r="AP25" s="685" t="s">
        <v>296</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297</v>
      </c>
      <c r="CE25" s="682"/>
      <c r="CF25" s="682"/>
      <c r="CG25" s="682"/>
      <c r="CH25" s="682"/>
      <c r="CI25" s="682"/>
      <c r="CJ25" s="682"/>
      <c r="CK25" s="682"/>
      <c r="CL25" s="682"/>
      <c r="CM25" s="682"/>
      <c r="CN25" s="682"/>
      <c r="CO25" s="682"/>
      <c r="CP25" s="682"/>
      <c r="CQ25" s="683"/>
      <c r="CR25" s="666">
        <v>2705359</v>
      </c>
      <c r="CS25" s="704"/>
      <c r="CT25" s="704"/>
      <c r="CU25" s="704"/>
      <c r="CV25" s="704"/>
      <c r="CW25" s="704"/>
      <c r="CX25" s="704"/>
      <c r="CY25" s="705"/>
      <c r="CZ25" s="671">
        <v>16.2</v>
      </c>
      <c r="DA25" s="706"/>
      <c r="DB25" s="706"/>
      <c r="DC25" s="709"/>
      <c r="DD25" s="675">
        <v>2563526</v>
      </c>
      <c r="DE25" s="704"/>
      <c r="DF25" s="704"/>
      <c r="DG25" s="704"/>
      <c r="DH25" s="704"/>
      <c r="DI25" s="704"/>
      <c r="DJ25" s="704"/>
      <c r="DK25" s="705"/>
      <c r="DL25" s="675">
        <v>2490898</v>
      </c>
      <c r="DM25" s="704"/>
      <c r="DN25" s="704"/>
      <c r="DO25" s="704"/>
      <c r="DP25" s="704"/>
      <c r="DQ25" s="704"/>
      <c r="DR25" s="704"/>
      <c r="DS25" s="704"/>
      <c r="DT25" s="704"/>
      <c r="DU25" s="704"/>
      <c r="DV25" s="705"/>
      <c r="DW25" s="671">
        <v>27.4</v>
      </c>
      <c r="DX25" s="706"/>
      <c r="DY25" s="706"/>
      <c r="DZ25" s="706"/>
      <c r="EA25" s="706"/>
      <c r="EB25" s="706"/>
      <c r="EC25" s="707"/>
    </row>
    <row r="26" spans="2:133" ht="11.25" customHeight="1">
      <c r="B26" s="663" t="s">
        <v>298</v>
      </c>
      <c r="C26" s="664"/>
      <c r="D26" s="664"/>
      <c r="E26" s="664"/>
      <c r="F26" s="664"/>
      <c r="G26" s="664"/>
      <c r="H26" s="664"/>
      <c r="I26" s="664"/>
      <c r="J26" s="664"/>
      <c r="K26" s="664"/>
      <c r="L26" s="664"/>
      <c r="M26" s="664"/>
      <c r="N26" s="664"/>
      <c r="O26" s="664"/>
      <c r="P26" s="664"/>
      <c r="Q26" s="665"/>
      <c r="R26" s="666" t="s">
        <v>129</v>
      </c>
      <c r="S26" s="667"/>
      <c r="T26" s="667"/>
      <c r="U26" s="667"/>
      <c r="V26" s="667"/>
      <c r="W26" s="667"/>
      <c r="X26" s="667"/>
      <c r="Y26" s="668"/>
      <c r="Z26" s="669" t="s">
        <v>129</v>
      </c>
      <c r="AA26" s="669"/>
      <c r="AB26" s="669"/>
      <c r="AC26" s="669"/>
      <c r="AD26" s="670" t="s">
        <v>129</v>
      </c>
      <c r="AE26" s="670"/>
      <c r="AF26" s="670"/>
      <c r="AG26" s="670"/>
      <c r="AH26" s="670"/>
      <c r="AI26" s="670"/>
      <c r="AJ26" s="670"/>
      <c r="AK26" s="670"/>
      <c r="AL26" s="671" t="s">
        <v>129</v>
      </c>
      <c r="AM26" s="672"/>
      <c r="AN26" s="672"/>
      <c r="AO26" s="673"/>
      <c r="AP26" s="685" t="s">
        <v>299</v>
      </c>
      <c r="AQ26" s="708"/>
      <c r="AR26" s="708"/>
      <c r="AS26" s="708"/>
      <c r="AT26" s="708"/>
      <c r="AU26" s="708"/>
      <c r="AV26" s="708"/>
      <c r="AW26" s="708"/>
      <c r="AX26" s="708"/>
      <c r="AY26" s="708"/>
      <c r="AZ26" s="708"/>
      <c r="BA26" s="708"/>
      <c r="BB26" s="708"/>
      <c r="BC26" s="708"/>
      <c r="BD26" s="708"/>
      <c r="BE26" s="708"/>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300</v>
      </c>
      <c r="CE26" s="682"/>
      <c r="CF26" s="682"/>
      <c r="CG26" s="682"/>
      <c r="CH26" s="682"/>
      <c r="CI26" s="682"/>
      <c r="CJ26" s="682"/>
      <c r="CK26" s="682"/>
      <c r="CL26" s="682"/>
      <c r="CM26" s="682"/>
      <c r="CN26" s="682"/>
      <c r="CO26" s="682"/>
      <c r="CP26" s="682"/>
      <c r="CQ26" s="683"/>
      <c r="CR26" s="666">
        <v>1689388</v>
      </c>
      <c r="CS26" s="667"/>
      <c r="CT26" s="667"/>
      <c r="CU26" s="667"/>
      <c r="CV26" s="667"/>
      <c r="CW26" s="667"/>
      <c r="CX26" s="667"/>
      <c r="CY26" s="668"/>
      <c r="CZ26" s="671">
        <v>10.1</v>
      </c>
      <c r="DA26" s="706"/>
      <c r="DB26" s="706"/>
      <c r="DC26" s="709"/>
      <c r="DD26" s="675">
        <v>1599552</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6"/>
      <c r="DY26" s="706"/>
      <c r="DZ26" s="706"/>
      <c r="EA26" s="706"/>
      <c r="EB26" s="706"/>
      <c r="EC26" s="707"/>
    </row>
    <row r="27" spans="2:133" ht="11.25" customHeight="1">
      <c r="B27" s="663" t="s">
        <v>301</v>
      </c>
      <c r="C27" s="664"/>
      <c r="D27" s="664"/>
      <c r="E27" s="664"/>
      <c r="F27" s="664"/>
      <c r="G27" s="664"/>
      <c r="H27" s="664"/>
      <c r="I27" s="664"/>
      <c r="J27" s="664"/>
      <c r="K27" s="664"/>
      <c r="L27" s="664"/>
      <c r="M27" s="664"/>
      <c r="N27" s="664"/>
      <c r="O27" s="664"/>
      <c r="P27" s="664"/>
      <c r="Q27" s="665"/>
      <c r="R27" s="666">
        <v>9416772</v>
      </c>
      <c r="S27" s="667"/>
      <c r="T27" s="667"/>
      <c r="U27" s="667"/>
      <c r="V27" s="667"/>
      <c r="W27" s="667"/>
      <c r="X27" s="667"/>
      <c r="Y27" s="668"/>
      <c r="Z27" s="669">
        <v>53.9</v>
      </c>
      <c r="AA27" s="669"/>
      <c r="AB27" s="669"/>
      <c r="AC27" s="669"/>
      <c r="AD27" s="670">
        <v>8743382</v>
      </c>
      <c r="AE27" s="670"/>
      <c r="AF27" s="670"/>
      <c r="AG27" s="670"/>
      <c r="AH27" s="670"/>
      <c r="AI27" s="670"/>
      <c r="AJ27" s="670"/>
      <c r="AK27" s="670"/>
      <c r="AL27" s="671">
        <v>99.900001525878906</v>
      </c>
      <c r="AM27" s="672"/>
      <c r="AN27" s="672"/>
      <c r="AO27" s="673"/>
      <c r="AP27" s="663" t="s">
        <v>302</v>
      </c>
      <c r="AQ27" s="664"/>
      <c r="AR27" s="664"/>
      <c r="AS27" s="664"/>
      <c r="AT27" s="664"/>
      <c r="AU27" s="664"/>
      <c r="AV27" s="664"/>
      <c r="AW27" s="664"/>
      <c r="AX27" s="664"/>
      <c r="AY27" s="664"/>
      <c r="AZ27" s="664"/>
      <c r="BA27" s="664"/>
      <c r="BB27" s="664"/>
      <c r="BC27" s="664"/>
      <c r="BD27" s="664"/>
      <c r="BE27" s="664"/>
      <c r="BF27" s="665"/>
      <c r="BG27" s="666">
        <v>2269198</v>
      </c>
      <c r="BH27" s="667"/>
      <c r="BI27" s="667"/>
      <c r="BJ27" s="667"/>
      <c r="BK27" s="667"/>
      <c r="BL27" s="667"/>
      <c r="BM27" s="667"/>
      <c r="BN27" s="668"/>
      <c r="BO27" s="669">
        <v>100</v>
      </c>
      <c r="BP27" s="669"/>
      <c r="BQ27" s="669"/>
      <c r="BR27" s="669"/>
      <c r="BS27" s="670">
        <v>28716</v>
      </c>
      <c r="BT27" s="670"/>
      <c r="BU27" s="670"/>
      <c r="BV27" s="670"/>
      <c r="BW27" s="670"/>
      <c r="BX27" s="670"/>
      <c r="BY27" s="670"/>
      <c r="BZ27" s="670"/>
      <c r="CA27" s="670"/>
      <c r="CB27" s="674"/>
      <c r="CD27" s="681" t="s">
        <v>303</v>
      </c>
      <c r="CE27" s="682"/>
      <c r="CF27" s="682"/>
      <c r="CG27" s="682"/>
      <c r="CH27" s="682"/>
      <c r="CI27" s="682"/>
      <c r="CJ27" s="682"/>
      <c r="CK27" s="682"/>
      <c r="CL27" s="682"/>
      <c r="CM27" s="682"/>
      <c r="CN27" s="682"/>
      <c r="CO27" s="682"/>
      <c r="CP27" s="682"/>
      <c r="CQ27" s="683"/>
      <c r="CR27" s="666">
        <v>3416025</v>
      </c>
      <c r="CS27" s="704"/>
      <c r="CT27" s="704"/>
      <c r="CU27" s="704"/>
      <c r="CV27" s="704"/>
      <c r="CW27" s="704"/>
      <c r="CX27" s="704"/>
      <c r="CY27" s="705"/>
      <c r="CZ27" s="671">
        <v>20.399999999999999</v>
      </c>
      <c r="DA27" s="706"/>
      <c r="DB27" s="706"/>
      <c r="DC27" s="709"/>
      <c r="DD27" s="675">
        <v>729437</v>
      </c>
      <c r="DE27" s="704"/>
      <c r="DF27" s="704"/>
      <c r="DG27" s="704"/>
      <c r="DH27" s="704"/>
      <c r="DI27" s="704"/>
      <c r="DJ27" s="704"/>
      <c r="DK27" s="705"/>
      <c r="DL27" s="675">
        <v>716838</v>
      </c>
      <c r="DM27" s="704"/>
      <c r="DN27" s="704"/>
      <c r="DO27" s="704"/>
      <c r="DP27" s="704"/>
      <c r="DQ27" s="704"/>
      <c r="DR27" s="704"/>
      <c r="DS27" s="704"/>
      <c r="DT27" s="704"/>
      <c r="DU27" s="704"/>
      <c r="DV27" s="705"/>
      <c r="DW27" s="671">
        <v>7.9</v>
      </c>
      <c r="DX27" s="706"/>
      <c r="DY27" s="706"/>
      <c r="DZ27" s="706"/>
      <c r="EA27" s="706"/>
      <c r="EB27" s="706"/>
      <c r="EC27" s="707"/>
    </row>
    <row r="28" spans="2:133" ht="11.25" customHeight="1">
      <c r="B28" s="663" t="s">
        <v>304</v>
      </c>
      <c r="C28" s="664"/>
      <c r="D28" s="664"/>
      <c r="E28" s="664"/>
      <c r="F28" s="664"/>
      <c r="G28" s="664"/>
      <c r="H28" s="664"/>
      <c r="I28" s="664"/>
      <c r="J28" s="664"/>
      <c r="K28" s="664"/>
      <c r="L28" s="664"/>
      <c r="M28" s="664"/>
      <c r="N28" s="664"/>
      <c r="O28" s="664"/>
      <c r="P28" s="664"/>
      <c r="Q28" s="665"/>
      <c r="R28" s="666">
        <v>2410</v>
      </c>
      <c r="S28" s="667"/>
      <c r="T28" s="667"/>
      <c r="U28" s="667"/>
      <c r="V28" s="667"/>
      <c r="W28" s="667"/>
      <c r="X28" s="667"/>
      <c r="Y28" s="668"/>
      <c r="Z28" s="669">
        <v>0</v>
      </c>
      <c r="AA28" s="669"/>
      <c r="AB28" s="669"/>
      <c r="AC28" s="669"/>
      <c r="AD28" s="670">
        <v>2410</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305</v>
      </c>
      <c r="CE28" s="682"/>
      <c r="CF28" s="682"/>
      <c r="CG28" s="682"/>
      <c r="CH28" s="682"/>
      <c r="CI28" s="682"/>
      <c r="CJ28" s="682"/>
      <c r="CK28" s="682"/>
      <c r="CL28" s="682"/>
      <c r="CM28" s="682"/>
      <c r="CN28" s="682"/>
      <c r="CO28" s="682"/>
      <c r="CP28" s="682"/>
      <c r="CQ28" s="683"/>
      <c r="CR28" s="666">
        <v>1735830</v>
      </c>
      <c r="CS28" s="667"/>
      <c r="CT28" s="667"/>
      <c r="CU28" s="667"/>
      <c r="CV28" s="667"/>
      <c r="CW28" s="667"/>
      <c r="CX28" s="667"/>
      <c r="CY28" s="668"/>
      <c r="CZ28" s="671">
        <v>10.4</v>
      </c>
      <c r="DA28" s="706"/>
      <c r="DB28" s="706"/>
      <c r="DC28" s="709"/>
      <c r="DD28" s="675">
        <v>1709614</v>
      </c>
      <c r="DE28" s="667"/>
      <c r="DF28" s="667"/>
      <c r="DG28" s="667"/>
      <c r="DH28" s="667"/>
      <c r="DI28" s="667"/>
      <c r="DJ28" s="667"/>
      <c r="DK28" s="668"/>
      <c r="DL28" s="675">
        <v>1709614</v>
      </c>
      <c r="DM28" s="667"/>
      <c r="DN28" s="667"/>
      <c r="DO28" s="667"/>
      <c r="DP28" s="667"/>
      <c r="DQ28" s="667"/>
      <c r="DR28" s="667"/>
      <c r="DS28" s="667"/>
      <c r="DT28" s="667"/>
      <c r="DU28" s="667"/>
      <c r="DV28" s="668"/>
      <c r="DW28" s="671">
        <v>18.8</v>
      </c>
      <c r="DX28" s="706"/>
      <c r="DY28" s="706"/>
      <c r="DZ28" s="706"/>
      <c r="EA28" s="706"/>
      <c r="EB28" s="706"/>
      <c r="EC28" s="707"/>
    </row>
    <row r="29" spans="2:133" ht="11.25" customHeight="1">
      <c r="B29" s="663" t="s">
        <v>306</v>
      </c>
      <c r="C29" s="664"/>
      <c r="D29" s="664"/>
      <c r="E29" s="664"/>
      <c r="F29" s="664"/>
      <c r="G29" s="664"/>
      <c r="H29" s="664"/>
      <c r="I29" s="664"/>
      <c r="J29" s="664"/>
      <c r="K29" s="664"/>
      <c r="L29" s="664"/>
      <c r="M29" s="664"/>
      <c r="N29" s="664"/>
      <c r="O29" s="664"/>
      <c r="P29" s="664"/>
      <c r="Q29" s="665"/>
      <c r="R29" s="666">
        <v>57456</v>
      </c>
      <c r="S29" s="667"/>
      <c r="T29" s="667"/>
      <c r="U29" s="667"/>
      <c r="V29" s="667"/>
      <c r="W29" s="667"/>
      <c r="X29" s="667"/>
      <c r="Y29" s="668"/>
      <c r="Z29" s="669">
        <v>0.3</v>
      </c>
      <c r="AA29" s="669"/>
      <c r="AB29" s="669"/>
      <c r="AC29" s="669"/>
      <c r="AD29" s="670" t="s">
        <v>129</v>
      </c>
      <c r="AE29" s="670"/>
      <c r="AF29" s="670"/>
      <c r="AG29" s="670"/>
      <c r="AH29" s="670"/>
      <c r="AI29" s="670"/>
      <c r="AJ29" s="670"/>
      <c r="AK29" s="670"/>
      <c r="AL29" s="671" t="s">
        <v>129</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307</v>
      </c>
      <c r="CE29" s="716"/>
      <c r="CF29" s="681" t="s">
        <v>70</v>
      </c>
      <c r="CG29" s="682"/>
      <c r="CH29" s="682"/>
      <c r="CI29" s="682"/>
      <c r="CJ29" s="682"/>
      <c r="CK29" s="682"/>
      <c r="CL29" s="682"/>
      <c r="CM29" s="682"/>
      <c r="CN29" s="682"/>
      <c r="CO29" s="682"/>
      <c r="CP29" s="682"/>
      <c r="CQ29" s="683"/>
      <c r="CR29" s="666">
        <v>1735830</v>
      </c>
      <c r="CS29" s="704"/>
      <c r="CT29" s="704"/>
      <c r="CU29" s="704"/>
      <c r="CV29" s="704"/>
      <c r="CW29" s="704"/>
      <c r="CX29" s="704"/>
      <c r="CY29" s="705"/>
      <c r="CZ29" s="671">
        <v>10.4</v>
      </c>
      <c r="DA29" s="706"/>
      <c r="DB29" s="706"/>
      <c r="DC29" s="709"/>
      <c r="DD29" s="675">
        <v>1709614</v>
      </c>
      <c r="DE29" s="704"/>
      <c r="DF29" s="704"/>
      <c r="DG29" s="704"/>
      <c r="DH29" s="704"/>
      <c r="DI29" s="704"/>
      <c r="DJ29" s="704"/>
      <c r="DK29" s="705"/>
      <c r="DL29" s="675">
        <v>1709614</v>
      </c>
      <c r="DM29" s="704"/>
      <c r="DN29" s="704"/>
      <c r="DO29" s="704"/>
      <c r="DP29" s="704"/>
      <c r="DQ29" s="704"/>
      <c r="DR29" s="704"/>
      <c r="DS29" s="704"/>
      <c r="DT29" s="704"/>
      <c r="DU29" s="704"/>
      <c r="DV29" s="705"/>
      <c r="DW29" s="671">
        <v>18.8</v>
      </c>
      <c r="DX29" s="706"/>
      <c r="DY29" s="706"/>
      <c r="DZ29" s="706"/>
      <c r="EA29" s="706"/>
      <c r="EB29" s="706"/>
      <c r="EC29" s="707"/>
    </row>
    <row r="30" spans="2:133" ht="11.25" customHeight="1">
      <c r="B30" s="663" t="s">
        <v>308</v>
      </c>
      <c r="C30" s="664"/>
      <c r="D30" s="664"/>
      <c r="E30" s="664"/>
      <c r="F30" s="664"/>
      <c r="G30" s="664"/>
      <c r="H30" s="664"/>
      <c r="I30" s="664"/>
      <c r="J30" s="664"/>
      <c r="K30" s="664"/>
      <c r="L30" s="664"/>
      <c r="M30" s="664"/>
      <c r="N30" s="664"/>
      <c r="O30" s="664"/>
      <c r="P30" s="664"/>
      <c r="Q30" s="665"/>
      <c r="R30" s="666">
        <v>241503</v>
      </c>
      <c r="S30" s="667"/>
      <c r="T30" s="667"/>
      <c r="U30" s="667"/>
      <c r="V30" s="667"/>
      <c r="W30" s="667"/>
      <c r="X30" s="667"/>
      <c r="Y30" s="668"/>
      <c r="Z30" s="669">
        <v>1.4</v>
      </c>
      <c r="AA30" s="669"/>
      <c r="AB30" s="669"/>
      <c r="AC30" s="669"/>
      <c r="AD30" s="670">
        <v>4713</v>
      </c>
      <c r="AE30" s="670"/>
      <c r="AF30" s="670"/>
      <c r="AG30" s="670"/>
      <c r="AH30" s="670"/>
      <c r="AI30" s="670"/>
      <c r="AJ30" s="670"/>
      <c r="AK30" s="670"/>
      <c r="AL30" s="671">
        <v>0.1</v>
      </c>
      <c r="AM30" s="672"/>
      <c r="AN30" s="672"/>
      <c r="AO30" s="673"/>
      <c r="AP30" s="645" t="s">
        <v>226</v>
      </c>
      <c r="AQ30" s="646"/>
      <c r="AR30" s="646"/>
      <c r="AS30" s="646"/>
      <c r="AT30" s="646"/>
      <c r="AU30" s="646"/>
      <c r="AV30" s="646"/>
      <c r="AW30" s="646"/>
      <c r="AX30" s="646"/>
      <c r="AY30" s="646"/>
      <c r="AZ30" s="646"/>
      <c r="BA30" s="646"/>
      <c r="BB30" s="646"/>
      <c r="BC30" s="646"/>
      <c r="BD30" s="646"/>
      <c r="BE30" s="646"/>
      <c r="BF30" s="647"/>
      <c r="BG30" s="645" t="s">
        <v>309</v>
      </c>
      <c r="BH30" s="713"/>
      <c r="BI30" s="713"/>
      <c r="BJ30" s="713"/>
      <c r="BK30" s="713"/>
      <c r="BL30" s="713"/>
      <c r="BM30" s="713"/>
      <c r="BN30" s="713"/>
      <c r="BO30" s="713"/>
      <c r="BP30" s="713"/>
      <c r="BQ30" s="714"/>
      <c r="BR30" s="645" t="s">
        <v>310</v>
      </c>
      <c r="BS30" s="713"/>
      <c r="BT30" s="713"/>
      <c r="BU30" s="713"/>
      <c r="BV30" s="713"/>
      <c r="BW30" s="713"/>
      <c r="BX30" s="713"/>
      <c r="BY30" s="713"/>
      <c r="BZ30" s="713"/>
      <c r="CA30" s="713"/>
      <c r="CB30" s="714"/>
      <c r="CD30" s="717"/>
      <c r="CE30" s="718"/>
      <c r="CF30" s="681" t="s">
        <v>311</v>
      </c>
      <c r="CG30" s="682"/>
      <c r="CH30" s="682"/>
      <c r="CI30" s="682"/>
      <c r="CJ30" s="682"/>
      <c r="CK30" s="682"/>
      <c r="CL30" s="682"/>
      <c r="CM30" s="682"/>
      <c r="CN30" s="682"/>
      <c r="CO30" s="682"/>
      <c r="CP30" s="682"/>
      <c r="CQ30" s="683"/>
      <c r="CR30" s="666">
        <v>1679061</v>
      </c>
      <c r="CS30" s="667"/>
      <c r="CT30" s="667"/>
      <c r="CU30" s="667"/>
      <c r="CV30" s="667"/>
      <c r="CW30" s="667"/>
      <c r="CX30" s="667"/>
      <c r="CY30" s="668"/>
      <c r="CZ30" s="671">
        <v>10</v>
      </c>
      <c r="DA30" s="706"/>
      <c r="DB30" s="706"/>
      <c r="DC30" s="709"/>
      <c r="DD30" s="675">
        <v>1652845</v>
      </c>
      <c r="DE30" s="667"/>
      <c r="DF30" s="667"/>
      <c r="DG30" s="667"/>
      <c r="DH30" s="667"/>
      <c r="DI30" s="667"/>
      <c r="DJ30" s="667"/>
      <c r="DK30" s="668"/>
      <c r="DL30" s="675">
        <v>1652845</v>
      </c>
      <c r="DM30" s="667"/>
      <c r="DN30" s="667"/>
      <c r="DO30" s="667"/>
      <c r="DP30" s="667"/>
      <c r="DQ30" s="667"/>
      <c r="DR30" s="667"/>
      <c r="DS30" s="667"/>
      <c r="DT30" s="667"/>
      <c r="DU30" s="667"/>
      <c r="DV30" s="668"/>
      <c r="DW30" s="671">
        <v>18.2</v>
      </c>
      <c r="DX30" s="706"/>
      <c r="DY30" s="706"/>
      <c r="DZ30" s="706"/>
      <c r="EA30" s="706"/>
      <c r="EB30" s="706"/>
      <c r="EC30" s="707"/>
    </row>
    <row r="31" spans="2:133" ht="11.25" customHeight="1">
      <c r="B31" s="663" t="s">
        <v>312</v>
      </c>
      <c r="C31" s="664"/>
      <c r="D31" s="664"/>
      <c r="E31" s="664"/>
      <c r="F31" s="664"/>
      <c r="G31" s="664"/>
      <c r="H31" s="664"/>
      <c r="I31" s="664"/>
      <c r="J31" s="664"/>
      <c r="K31" s="664"/>
      <c r="L31" s="664"/>
      <c r="M31" s="664"/>
      <c r="N31" s="664"/>
      <c r="O31" s="664"/>
      <c r="P31" s="664"/>
      <c r="Q31" s="665"/>
      <c r="R31" s="666">
        <v>39442</v>
      </c>
      <c r="S31" s="667"/>
      <c r="T31" s="667"/>
      <c r="U31" s="667"/>
      <c r="V31" s="667"/>
      <c r="W31" s="667"/>
      <c r="X31" s="667"/>
      <c r="Y31" s="668"/>
      <c r="Z31" s="669">
        <v>0.2</v>
      </c>
      <c r="AA31" s="669"/>
      <c r="AB31" s="669"/>
      <c r="AC31" s="669"/>
      <c r="AD31" s="670" t="s">
        <v>129</v>
      </c>
      <c r="AE31" s="670"/>
      <c r="AF31" s="670"/>
      <c r="AG31" s="670"/>
      <c r="AH31" s="670"/>
      <c r="AI31" s="670"/>
      <c r="AJ31" s="670"/>
      <c r="AK31" s="670"/>
      <c r="AL31" s="671" t="s">
        <v>129</v>
      </c>
      <c r="AM31" s="672"/>
      <c r="AN31" s="672"/>
      <c r="AO31" s="673"/>
      <c r="AP31" s="721" t="s">
        <v>313</v>
      </c>
      <c r="AQ31" s="722"/>
      <c r="AR31" s="722"/>
      <c r="AS31" s="722"/>
      <c r="AT31" s="727" t="s">
        <v>314</v>
      </c>
      <c r="AU31" s="367"/>
      <c r="AV31" s="367"/>
      <c r="AW31" s="367"/>
      <c r="AX31" s="652" t="s">
        <v>189</v>
      </c>
      <c r="AY31" s="653"/>
      <c r="AZ31" s="653"/>
      <c r="BA31" s="653"/>
      <c r="BB31" s="653"/>
      <c r="BC31" s="653"/>
      <c r="BD31" s="653"/>
      <c r="BE31" s="653"/>
      <c r="BF31" s="654"/>
      <c r="BG31" s="730">
        <v>99.3</v>
      </c>
      <c r="BH31" s="731"/>
      <c r="BI31" s="731"/>
      <c r="BJ31" s="731"/>
      <c r="BK31" s="731"/>
      <c r="BL31" s="731"/>
      <c r="BM31" s="661">
        <v>97.4</v>
      </c>
      <c r="BN31" s="731"/>
      <c r="BO31" s="731"/>
      <c r="BP31" s="731"/>
      <c r="BQ31" s="732"/>
      <c r="BR31" s="730">
        <v>99.3</v>
      </c>
      <c r="BS31" s="731"/>
      <c r="BT31" s="731"/>
      <c r="BU31" s="731"/>
      <c r="BV31" s="731"/>
      <c r="BW31" s="731"/>
      <c r="BX31" s="661">
        <v>97.4</v>
      </c>
      <c r="BY31" s="731"/>
      <c r="BZ31" s="731"/>
      <c r="CA31" s="731"/>
      <c r="CB31" s="732"/>
      <c r="CD31" s="717"/>
      <c r="CE31" s="718"/>
      <c r="CF31" s="681" t="s">
        <v>315</v>
      </c>
      <c r="CG31" s="682"/>
      <c r="CH31" s="682"/>
      <c r="CI31" s="682"/>
      <c r="CJ31" s="682"/>
      <c r="CK31" s="682"/>
      <c r="CL31" s="682"/>
      <c r="CM31" s="682"/>
      <c r="CN31" s="682"/>
      <c r="CO31" s="682"/>
      <c r="CP31" s="682"/>
      <c r="CQ31" s="683"/>
      <c r="CR31" s="666">
        <v>56769</v>
      </c>
      <c r="CS31" s="704"/>
      <c r="CT31" s="704"/>
      <c r="CU31" s="704"/>
      <c r="CV31" s="704"/>
      <c r="CW31" s="704"/>
      <c r="CX31" s="704"/>
      <c r="CY31" s="705"/>
      <c r="CZ31" s="671">
        <v>0.3</v>
      </c>
      <c r="DA31" s="706"/>
      <c r="DB31" s="706"/>
      <c r="DC31" s="709"/>
      <c r="DD31" s="675">
        <v>56769</v>
      </c>
      <c r="DE31" s="704"/>
      <c r="DF31" s="704"/>
      <c r="DG31" s="704"/>
      <c r="DH31" s="704"/>
      <c r="DI31" s="704"/>
      <c r="DJ31" s="704"/>
      <c r="DK31" s="705"/>
      <c r="DL31" s="675">
        <v>56769</v>
      </c>
      <c r="DM31" s="704"/>
      <c r="DN31" s="704"/>
      <c r="DO31" s="704"/>
      <c r="DP31" s="704"/>
      <c r="DQ31" s="704"/>
      <c r="DR31" s="704"/>
      <c r="DS31" s="704"/>
      <c r="DT31" s="704"/>
      <c r="DU31" s="704"/>
      <c r="DV31" s="705"/>
      <c r="DW31" s="671">
        <v>0.6</v>
      </c>
      <c r="DX31" s="706"/>
      <c r="DY31" s="706"/>
      <c r="DZ31" s="706"/>
      <c r="EA31" s="706"/>
      <c r="EB31" s="706"/>
      <c r="EC31" s="707"/>
    </row>
    <row r="32" spans="2:133" ht="11.25" customHeight="1">
      <c r="B32" s="663" t="s">
        <v>316</v>
      </c>
      <c r="C32" s="664"/>
      <c r="D32" s="664"/>
      <c r="E32" s="664"/>
      <c r="F32" s="664"/>
      <c r="G32" s="664"/>
      <c r="H32" s="664"/>
      <c r="I32" s="664"/>
      <c r="J32" s="664"/>
      <c r="K32" s="664"/>
      <c r="L32" s="664"/>
      <c r="M32" s="664"/>
      <c r="N32" s="664"/>
      <c r="O32" s="664"/>
      <c r="P32" s="664"/>
      <c r="Q32" s="665"/>
      <c r="R32" s="666">
        <v>3061427</v>
      </c>
      <c r="S32" s="667"/>
      <c r="T32" s="667"/>
      <c r="U32" s="667"/>
      <c r="V32" s="667"/>
      <c r="W32" s="667"/>
      <c r="X32" s="667"/>
      <c r="Y32" s="668"/>
      <c r="Z32" s="669">
        <v>17.5</v>
      </c>
      <c r="AA32" s="669"/>
      <c r="AB32" s="669"/>
      <c r="AC32" s="669"/>
      <c r="AD32" s="670" t="s">
        <v>129</v>
      </c>
      <c r="AE32" s="670"/>
      <c r="AF32" s="670"/>
      <c r="AG32" s="670"/>
      <c r="AH32" s="670"/>
      <c r="AI32" s="670"/>
      <c r="AJ32" s="670"/>
      <c r="AK32" s="670"/>
      <c r="AL32" s="671" t="s">
        <v>129</v>
      </c>
      <c r="AM32" s="672"/>
      <c r="AN32" s="672"/>
      <c r="AO32" s="673"/>
      <c r="AP32" s="723"/>
      <c r="AQ32" s="724"/>
      <c r="AR32" s="724"/>
      <c r="AS32" s="724"/>
      <c r="AT32" s="728"/>
      <c r="AU32" s="363" t="s">
        <v>317</v>
      </c>
      <c r="AV32" s="363"/>
      <c r="AW32" s="363"/>
      <c r="AX32" s="663" t="s">
        <v>318</v>
      </c>
      <c r="AY32" s="664"/>
      <c r="AZ32" s="664"/>
      <c r="BA32" s="664"/>
      <c r="BB32" s="664"/>
      <c r="BC32" s="664"/>
      <c r="BD32" s="664"/>
      <c r="BE32" s="664"/>
      <c r="BF32" s="665"/>
      <c r="BG32" s="733">
        <v>99.3</v>
      </c>
      <c r="BH32" s="704"/>
      <c r="BI32" s="704"/>
      <c r="BJ32" s="704"/>
      <c r="BK32" s="704"/>
      <c r="BL32" s="704"/>
      <c r="BM32" s="672">
        <v>97.2</v>
      </c>
      <c r="BN32" s="734"/>
      <c r="BO32" s="734"/>
      <c r="BP32" s="734"/>
      <c r="BQ32" s="735"/>
      <c r="BR32" s="733">
        <v>99.1</v>
      </c>
      <c r="BS32" s="704"/>
      <c r="BT32" s="704"/>
      <c r="BU32" s="704"/>
      <c r="BV32" s="704"/>
      <c r="BW32" s="704"/>
      <c r="BX32" s="672">
        <v>96.9</v>
      </c>
      <c r="BY32" s="734"/>
      <c r="BZ32" s="734"/>
      <c r="CA32" s="734"/>
      <c r="CB32" s="735"/>
      <c r="CD32" s="719"/>
      <c r="CE32" s="720"/>
      <c r="CF32" s="681" t="s">
        <v>319</v>
      </c>
      <c r="CG32" s="682"/>
      <c r="CH32" s="682"/>
      <c r="CI32" s="682"/>
      <c r="CJ32" s="682"/>
      <c r="CK32" s="682"/>
      <c r="CL32" s="682"/>
      <c r="CM32" s="682"/>
      <c r="CN32" s="682"/>
      <c r="CO32" s="682"/>
      <c r="CP32" s="682"/>
      <c r="CQ32" s="683"/>
      <c r="CR32" s="666" t="s">
        <v>129</v>
      </c>
      <c r="CS32" s="667"/>
      <c r="CT32" s="667"/>
      <c r="CU32" s="667"/>
      <c r="CV32" s="667"/>
      <c r="CW32" s="667"/>
      <c r="CX32" s="667"/>
      <c r="CY32" s="668"/>
      <c r="CZ32" s="671" t="s">
        <v>129</v>
      </c>
      <c r="DA32" s="706"/>
      <c r="DB32" s="706"/>
      <c r="DC32" s="709"/>
      <c r="DD32" s="675" t="s">
        <v>129</v>
      </c>
      <c r="DE32" s="667"/>
      <c r="DF32" s="667"/>
      <c r="DG32" s="667"/>
      <c r="DH32" s="667"/>
      <c r="DI32" s="667"/>
      <c r="DJ32" s="667"/>
      <c r="DK32" s="668"/>
      <c r="DL32" s="675" t="s">
        <v>129</v>
      </c>
      <c r="DM32" s="667"/>
      <c r="DN32" s="667"/>
      <c r="DO32" s="667"/>
      <c r="DP32" s="667"/>
      <c r="DQ32" s="667"/>
      <c r="DR32" s="667"/>
      <c r="DS32" s="667"/>
      <c r="DT32" s="667"/>
      <c r="DU32" s="667"/>
      <c r="DV32" s="668"/>
      <c r="DW32" s="671" t="s">
        <v>129</v>
      </c>
      <c r="DX32" s="706"/>
      <c r="DY32" s="706"/>
      <c r="DZ32" s="706"/>
      <c r="EA32" s="706"/>
      <c r="EB32" s="706"/>
      <c r="EC32" s="707"/>
    </row>
    <row r="33" spans="2:133" ht="11.25" customHeight="1">
      <c r="B33" s="691" t="s">
        <v>320</v>
      </c>
      <c r="C33" s="692"/>
      <c r="D33" s="692"/>
      <c r="E33" s="692"/>
      <c r="F33" s="692"/>
      <c r="G33" s="692"/>
      <c r="H33" s="692"/>
      <c r="I33" s="692"/>
      <c r="J33" s="692"/>
      <c r="K33" s="692"/>
      <c r="L33" s="692"/>
      <c r="M33" s="692"/>
      <c r="N33" s="692"/>
      <c r="O33" s="692"/>
      <c r="P33" s="692"/>
      <c r="Q33" s="693"/>
      <c r="R33" s="666" t="s">
        <v>129</v>
      </c>
      <c r="S33" s="667"/>
      <c r="T33" s="667"/>
      <c r="U33" s="667"/>
      <c r="V33" s="667"/>
      <c r="W33" s="667"/>
      <c r="X33" s="667"/>
      <c r="Y33" s="668"/>
      <c r="Z33" s="669" t="s">
        <v>129</v>
      </c>
      <c r="AA33" s="669"/>
      <c r="AB33" s="669"/>
      <c r="AC33" s="669"/>
      <c r="AD33" s="670" t="s">
        <v>129</v>
      </c>
      <c r="AE33" s="670"/>
      <c r="AF33" s="670"/>
      <c r="AG33" s="670"/>
      <c r="AH33" s="670"/>
      <c r="AI33" s="670"/>
      <c r="AJ33" s="670"/>
      <c r="AK33" s="670"/>
      <c r="AL33" s="671" t="s">
        <v>129</v>
      </c>
      <c r="AM33" s="672"/>
      <c r="AN33" s="672"/>
      <c r="AO33" s="673"/>
      <c r="AP33" s="725"/>
      <c r="AQ33" s="726"/>
      <c r="AR33" s="726"/>
      <c r="AS33" s="726"/>
      <c r="AT33" s="729"/>
      <c r="AU33" s="361"/>
      <c r="AV33" s="361"/>
      <c r="AW33" s="361"/>
      <c r="AX33" s="710" t="s">
        <v>321</v>
      </c>
      <c r="AY33" s="711"/>
      <c r="AZ33" s="711"/>
      <c r="BA33" s="711"/>
      <c r="BB33" s="711"/>
      <c r="BC33" s="711"/>
      <c r="BD33" s="711"/>
      <c r="BE33" s="711"/>
      <c r="BF33" s="712"/>
      <c r="BG33" s="736">
        <v>99.3</v>
      </c>
      <c r="BH33" s="737"/>
      <c r="BI33" s="737"/>
      <c r="BJ33" s="737"/>
      <c r="BK33" s="737"/>
      <c r="BL33" s="737"/>
      <c r="BM33" s="738">
        <v>97.3</v>
      </c>
      <c r="BN33" s="737"/>
      <c r="BO33" s="737"/>
      <c r="BP33" s="737"/>
      <c r="BQ33" s="739"/>
      <c r="BR33" s="736">
        <v>99.4</v>
      </c>
      <c r="BS33" s="737"/>
      <c r="BT33" s="737"/>
      <c r="BU33" s="737"/>
      <c r="BV33" s="737"/>
      <c r="BW33" s="737"/>
      <c r="BX33" s="738">
        <v>97.7</v>
      </c>
      <c r="BY33" s="737"/>
      <c r="BZ33" s="737"/>
      <c r="CA33" s="737"/>
      <c r="CB33" s="739"/>
      <c r="CD33" s="681" t="s">
        <v>322</v>
      </c>
      <c r="CE33" s="682"/>
      <c r="CF33" s="682"/>
      <c r="CG33" s="682"/>
      <c r="CH33" s="682"/>
      <c r="CI33" s="682"/>
      <c r="CJ33" s="682"/>
      <c r="CK33" s="682"/>
      <c r="CL33" s="682"/>
      <c r="CM33" s="682"/>
      <c r="CN33" s="682"/>
      <c r="CO33" s="682"/>
      <c r="CP33" s="682"/>
      <c r="CQ33" s="683"/>
      <c r="CR33" s="666">
        <v>6800039</v>
      </c>
      <c r="CS33" s="704"/>
      <c r="CT33" s="704"/>
      <c r="CU33" s="704"/>
      <c r="CV33" s="704"/>
      <c r="CW33" s="704"/>
      <c r="CX33" s="704"/>
      <c r="CY33" s="705"/>
      <c r="CZ33" s="671">
        <v>40.6</v>
      </c>
      <c r="DA33" s="706"/>
      <c r="DB33" s="706"/>
      <c r="DC33" s="709"/>
      <c r="DD33" s="675">
        <v>4585740</v>
      </c>
      <c r="DE33" s="704"/>
      <c r="DF33" s="704"/>
      <c r="DG33" s="704"/>
      <c r="DH33" s="704"/>
      <c r="DI33" s="704"/>
      <c r="DJ33" s="704"/>
      <c r="DK33" s="705"/>
      <c r="DL33" s="675">
        <v>2680319</v>
      </c>
      <c r="DM33" s="704"/>
      <c r="DN33" s="704"/>
      <c r="DO33" s="704"/>
      <c r="DP33" s="704"/>
      <c r="DQ33" s="704"/>
      <c r="DR33" s="704"/>
      <c r="DS33" s="704"/>
      <c r="DT33" s="704"/>
      <c r="DU33" s="704"/>
      <c r="DV33" s="705"/>
      <c r="DW33" s="671">
        <v>29.5</v>
      </c>
      <c r="DX33" s="706"/>
      <c r="DY33" s="706"/>
      <c r="DZ33" s="706"/>
      <c r="EA33" s="706"/>
      <c r="EB33" s="706"/>
      <c r="EC33" s="707"/>
    </row>
    <row r="34" spans="2:133" ht="11.25" customHeight="1">
      <c r="B34" s="663" t="s">
        <v>323</v>
      </c>
      <c r="C34" s="664"/>
      <c r="D34" s="664"/>
      <c r="E34" s="664"/>
      <c r="F34" s="664"/>
      <c r="G34" s="664"/>
      <c r="H34" s="664"/>
      <c r="I34" s="664"/>
      <c r="J34" s="664"/>
      <c r="K34" s="664"/>
      <c r="L34" s="664"/>
      <c r="M34" s="664"/>
      <c r="N34" s="664"/>
      <c r="O34" s="664"/>
      <c r="P34" s="664"/>
      <c r="Q34" s="665"/>
      <c r="R34" s="666">
        <v>1304016</v>
      </c>
      <c r="S34" s="667"/>
      <c r="T34" s="667"/>
      <c r="U34" s="667"/>
      <c r="V34" s="667"/>
      <c r="W34" s="667"/>
      <c r="X34" s="667"/>
      <c r="Y34" s="668"/>
      <c r="Z34" s="669">
        <v>7.5</v>
      </c>
      <c r="AA34" s="669"/>
      <c r="AB34" s="669"/>
      <c r="AC34" s="669"/>
      <c r="AD34" s="670" t="s">
        <v>129</v>
      </c>
      <c r="AE34" s="670"/>
      <c r="AF34" s="670"/>
      <c r="AG34" s="670"/>
      <c r="AH34" s="670"/>
      <c r="AI34" s="670"/>
      <c r="AJ34" s="670"/>
      <c r="AK34" s="670"/>
      <c r="AL34" s="671" t="s">
        <v>129</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324</v>
      </c>
      <c r="CE34" s="682"/>
      <c r="CF34" s="682"/>
      <c r="CG34" s="682"/>
      <c r="CH34" s="682"/>
      <c r="CI34" s="682"/>
      <c r="CJ34" s="682"/>
      <c r="CK34" s="682"/>
      <c r="CL34" s="682"/>
      <c r="CM34" s="682"/>
      <c r="CN34" s="682"/>
      <c r="CO34" s="682"/>
      <c r="CP34" s="682"/>
      <c r="CQ34" s="683"/>
      <c r="CR34" s="666">
        <v>2055335</v>
      </c>
      <c r="CS34" s="667"/>
      <c r="CT34" s="667"/>
      <c r="CU34" s="667"/>
      <c r="CV34" s="667"/>
      <c r="CW34" s="667"/>
      <c r="CX34" s="667"/>
      <c r="CY34" s="668"/>
      <c r="CZ34" s="671">
        <v>12.3</v>
      </c>
      <c r="DA34" s="706"/>
      <c r="DB34" s="706"/>
      <c r="DC34" s="709"/>
      <c r="DD34" s="675">
        <v>1294512</v>
      </c>
      <c r="DE34" s="667"/>
      <c r="DF34" s="667"/>
      <c r="DG34" s="667"/>
      <c r="DH34" s="667"/>
      <c r="DI34" s="667"/>
      <c r="DJ34" s="667"/>
      <c r="DK34" s="668"/>
      <c r="DL34" s="675">
        <v>1123173</v>
      </c>
      <c r="DM34" s="667"/>
      <c r="DN34" s="667"/>
      <c r="DO34" s="667"/>
      <c r="DP34" s="667"/>
      <c r="DQ34" s="667"/>
      <c r="DR34" s="667"/>
      <c r="DS34" s="667"/>
      <c r="DT34" s="667"/>
      <c r="DU34" s="667"/>
      <c r="DV34" s="668"/>
      <c r="DW34" s="671">
        <v>12.4</v>
      </c>
      <c r="DX34" s="706"/>
      <c r="DY34" s="706"/>
      <c r="DZ34" s="706"/>
      <c r="EA34" s="706"/>
      <c r="EB34" s="706"/>
      <c r="EC34" s="707"/>
    </row>
    <row r="35" spans="2:133" ht="11.25" customHeight="1">
      <c r="B35" s="663" t="s">
        <v>325</v>
      </c>
      <c r="C35" s="664"/>
      <c r="D35" s="664"/>
      <c r="E35" s="664"/>
      <c r="F35" s="664"/>
      <c r="G35" s="664"/>
      <c r="H35" s="664"/>
      <c r="I35" s="664"/>
      <c r="J35" s="664"/>
      <c r="K35" s="664"/>
      <c r="L35" s="664"/>
      <c r="M35" s="664"/>
      <c r="N35" s="664"/>
      <c r="O35" s="664"/>
      <c r="P35" s="664"/>
      <c r="Q35" s="665"/>
      <c r="R35" s="666">
        <v>115361</v>
      </c>
      <c r="S35" s="667"/>
      <c r="T35" s="667"/>
      <c r="U35" s="667"/>
      <c r="V35" s="667"/>
      <c r="W35" s="667"/>
      <c r="X35" s="667"/>
      <c r="Y35" s="668"/>
      <c r="Z35" s="669">
        <v>0.7</v>
      </c>
      <c r="AA35" s="669"/>
      <c r="AB35" s="669"/>
      <c r="AC35" s="669"/>
      <c r="AD35" s="670" t="s">
        <v>129</v>
      </c>
      <c r="AE35" s="670"/>
      <c r="AF35" s="670"/>
      <c r="AG35" s="670"/>
      <c r="AH35" s="670"/>
      <c r="AI35" s="670"/>
      <c r="AJ35" s="670"/>
      <c r="AK35" s="670"/>
      <c r="AL35" s="671" t="s">
        <v>129</v>
      </c>
      <c r="AM35" s="672"/>
      <c r="AN35" s="672"/>
      <c r="AO35" s="673"/>
      <c r="AP35" s="218"/>
      <c r="AQ35" s="645" t="s">
        <v>326</v>
      </c>
      <c r="AR35" s="646"/>
      <c r="AS35" s="646"/>
      <c r="AT35" s="646"/>
      <c r="AU35" s="646"/>
      <c r="AV35" s="646"/>
      <c r="AW35" s="646"/>
      <c r="AX35" s="646"/>
      <c r="AY35" s="646"/>
      <c r="AZ35" s="646"/>
      <c r="BA35" s="646"/>
      <c r="BB35" s="646"/>
      <c r="BC35" s="646"/>
      <c r="BD35" s="646"/>
      <c r="BE35" s="646"/>
      <c r="BF35" s="647"/>
      <c r="BG35" s="645" t="s">
        <v>327</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328</v>
      </c>
      <c r="CE35" s="682"/>
      <c r="CF35" s="682"/>
      <c r="CG35" s="682"/>
      <c r="CH35" s="682"/>
      <c r="CI35" s="682"/>
      <c r="CJ35" s="682"/>
      <c r="CK35" s="682"/>
      <c r="CL35" s="682"/>
      <c r="CM35" s="682"/>
      <c r="CN35" s="682"/>
      <c r="CO35" s="682"/>
      <c r="CP35" s="682"/>
      <c r="CQ35" s="683"/>
      <c r="CR35" s="666">
        <v>136288</v>
      </c>
      <c r="CS35" s="704"/>
      <c r="CT35" s="704"/>
      <c r="CU35" s="704"/>
      <c r="CV35" s="704"/>
      <c r="CW35" s="704"/>
      <c r="CX35" s="704"/>
      <c r="CY35" s="705"/>
      <c r="CZ35" s="671">
        <v>0.8</v>
      </c>
      <c r="DA35" s="706"/>
      <c r="DB35" s="706"/>
      <c r="DC35" s="709"/>
      <c r="DD35" s="675">
        <v>59417</v>
      </c>
      <c r="DE35" s="704"/>
      <c r="DF35" s="704"/>
      <c r="DG35" s="704"/>
      <c r="DH35" s="704"/>
      <c r="DI35" s="704"/>
      <c r="DJ35" s="704"/>
      <c r="DK35" s="705"/>
      <c r="DL35" s="675">
        <v>59417</v>
      </c>
      <c r="DM35" s="704"/>
      <c r="DN35" s="704"/>
      <c r="DO35" s="704"/>
      <c r="DP35" s="704"/>
      <c r="DQ35" s="704"/>
      <c r="DR35" s="704"/>
      <c r="DS35" s="704"/>
      <c r="DT35" s="704"/>
      <c r="DU35" s="704"/>
      <c r="DV35" s="705"/>
      <c r="DW35" s="671">
        <v>0.7</v>
      </c>
      <c r="DX35" s="706"/>
      <c r="DY35" s="706"/>
      <c r="DZ35" s="706"/>
      <c r="EA35" s="706"/>
      <c r="EB35" s="706"/>
      <c r="EC35" s="707"/>
    </row>
    <row r="36" spans="2:133" ht="11.25" customHeight="1">
      <c r="B36" s="663" t="s">
        <v>329</v>
      </c>
      <c r="C36" s="664"/>
      <c r="D36" s="664"/>
      <c r="E36" s="664"/>
      <c r="F36" s="664"/>
      <c r="G36" s="664"/>
      <c r="H36" s="664"/>
      <c r="I36" s="664"/>
      <c r="J36" s="664"/>
      <c r="K36" s="664"/>
      <c r="L36" s="664"/>
      <c r="M36" s="664"/>
      <c r="N36" s="664"/>
      <c r="O36" s="664"/>
      <c r="P36" s="664"/>
      <c r="Q36" s="665"/>
      <c r="R36" s="666">
        <v>455559</v>
      </c>
      <c r="S36" s="667"/>
      <c r="T36" s="667"/>
      <c r="U36" s="667"/>
      <c r="V36" s="667"/>
      <c r="W36" s="667"/>
      <c r="X36" s="667"/>
      <c r="Y36" s="668"/>
      <c r="Z36" s="669">
        <v>2.6</v>
      </c>
      <c r="AA36" s="669"/>
      <c r="AB36" s="669"/>
      <c r="AC36" s="669"/>
      <c r="AD36" s="670" t="s">
        <v>129</v>
      </c>
      <c r="AE36" s="670"/>
      <c r="AF36" s="670"/>
      <c r="AG36" s="670"/>
      <c r="AH36" s="670"/>
      <c r="AI36" s="670"/>
      <c r="AJ36" s="670"/>
      <c r="AK36" s="670"/>
      <c r="AL36" s="671" t="s">
        <v>129</v>
      </c>
      <c r="AM36" s="672"/>
      <c r="AN36" s="672"/>
      <c r="AO36" s="673"/>
      <c r="AP36" s="218"/>
      <c r="AQ36" s="740" t="s">
        <v>330</v>
      </c>
      <c r="AR36" s="741"/>
      <c r="AS36" s="741"/>
      <c r="AT36" s="741"/>
      <c r="AU36" s="741"/>
      <c r="AV36" s="741"/>
      <c r="AW36" s="741"/>
      <c r="AX36" s="741"/>
      <c r="AY36" s="742"/>
      <c r="AZ36" s="655">
        <v>1752299</v>
      </c>
      <c r="BA36" s="656"/>
      <c r="BB36" s="656"/>
      <c r="BC36" s="656"/>
      <c r="BD36" s="656"/>
      <c r="BE36" s="656"/>
      <c r="BF36" s="743"/>
      <c r="BG36" s="677" t="s">
        <v>331</v>
      </c>
      <c r="BH36" s="678"/>
      <c r="BI36" s="678"/>
      <c r="BJ36" s="678"/>
      <c r="BK36" s="678"/>
      <c r="BL36" s="678"/>
      <c r="BM36" s="678"/>
      <c r="BN36" s="678"/>
      <c r="BO36" s="678"/>
      <c r="BP36" s="678"/>
      <c r="BQ36" s="678"/>
      <c r="BR36" s="678"/>
      <c r="BS36" s="678"/>
      <c r="BT36" s="678"/>
      <c r="BU36" s="679"/>
      <c r="BV36" s="655">
        <v>71844</v>
      </c>
      <c r="BW36" s="656"/>
      <c r="BX36" s="656"/>
      <c r="BY36" s="656"/>
      <c r="BZ36" s="656"/>
      <c r="CA36" s="656"/>
      <c r="CB36" s="743"/>
      <c r="CD36" s="681" t="s">
        <v>332</v>
      </c>
      <c r="CE36" s="682"/>
      <c r="CF36" s="682"/>
      <c r="CG36" s="682"/>
      <c r="CH36" s="682"/>
      <c r="CI36" s="682"/>
      <c r="CJ36" s="682"/>
      <c r="CK36" s="682"/>
      <c r="CL36" s="682"/>
      <c r="CM36" s="682"/>
      <c r="CN36" s="682"/>
      <c r="CO36" s="682"/>
      <c r="CP36" s="682"/>
      <c r="CQ36" s="683"/>
      <c r="CR36" s="666">
        <v>1858024</v>
      </c>
      <c r="CS36" s="667"/>
      <c r="CT36" s="667"/>
      <c r="CU36" s="667"/>
      <c r="CV36" s="667"/>
      <c r="CW36" s="667"/>
      <c r="CX36" s="667"/>
      <c r="CY36" s="668"/>
      <c r="CZ36" s="671">
        <v>11.1</v>
      </c>
      <c r="DA36" s="706"/>
      <c r="DB36" s="706"/>
      <c r="DC36" s="709"/>
      <c r="DD36" s="675">
        <v>1152935</v>
      </c>
      <c r="DE36" s="667"/>
      <c r="DF36" s="667"/>
      <c r="DG36" s="667"/>
      <c r="DH36" s="667"/>
      <c r="DI36" s="667"/>
      <c r="DJ36" s="667"/>
      <c r="DK36" s="668"/>
      <c r="DL36" s="675">
        <v>551541</v>
      </c>
      <c r="DM36" s="667"/>
      <c r="DN36" s="667"/>
      <c r="DO36" s="667"/>
      <c r="DP36" s="667"/>
      <c r="DQ36" s="667"/>
      <c r="DR36" s="667"/>
      <c r="DS36" s="667"/>
      <c r="DT36" s="667"/>
      <c r="DU36" s="667"/>
      <c r="DV36" s="668"/>
      <c r="DW36" s="671">
        <v>6.1</v>
      </c>
      <c r="DX36" s="706"/>
      <c r="DY36" s="706"/>
      <c r="DZ36" s="706"/>
      <c r="EA36" s="706"/>
      <c r="EB36" s="706"/>
      <c r="EC36" s="707"/>
    </row>
    <row r="37" spans="2:133" ht="11.25" customHeight="1">
      <c r="B37" s="663" t="s">
        <v>333</v>
      </c>
      <c r="C37" s="664"/>
      <c r="D37" s="664"/>
      <c r="E37" s="664"/>
      <c r="F37" s="664"/>
      <c r="G37" s="664"/>
      <c r="H37" s="664"/>
      <c r="I37" s="664"/>
      <c r="J37" s="664"/>
      <c r="K37" s="664"/>
      <c r="L37" s="664"/>
      <c r="M37" s="664"/>
      <c r="N37" s="664"/>
      <c r="O37" s="664"/>
      <c r="P37" s="664"/>
      <c r="Q37" s="665"/>
      <c r="R37" s="666">
        <v>332499</v>
      </c>
      <c r="S37" s="667"/>
      <c r="T37" s="667"/>
      <c r="U37" s="667"/>
      <c r="V37" s="667"/>
      <c r="W37" s="667"/>
      <c r="X37" s="667"/>
      <c r="Y37" s="668"/>
      <c r="Z37" s="669">
        <v>1.9</v>
      </c>
      <c r="AA37" s="669"/>
      <c r="AB37" s="669"/>
      <c r="AC37" s="669"/>
      <c r="AD37" s="670" t="s">
        <v>129</v>
      </c>
      <c r="AE37" s="670"/>
      <c r="AF37" s="670"/>
      <c r="AG37" s="670"/>
      <c r="AH37" s="670"/>
      <c r="AI37" s="670"/>
      <c r="AJ37" s="670"/>
      <c r="AK37" s="670"/>
      <c r="AL37" s="671" t="s">
        <v>129</v>
      </c>
      <c r="AM37" s="672"/>
      <c r="AN37" s="672"/>
      <c r="AO37" s="673"/>
      <c r="AQ37" s="744" t="s">
        <v>334</v>
      </c>
      <c r="AR37" s="745"/>
      <c r="AS37" s="745"/>
      <c r="AT37" s="745"/>
      <c r="AU37" s="745"/>
      <c r="AV37" s="745"/>
      <c r="AW37" s="745"/>
      <c r="AX37" s="745"/>
      <c r="AY37" s="746"/>
      <c r="AZ37" s="666">
        <v>413105</v>
      </c>
      <c r="BA37" s="667"/>
      <c r="BB37" s="667"/>
      <c r="BC37" s="667"/>
      <c r="BD37" s="704"/>
      <c r="BE37" s="704"/>
      <c r="BF37" s="735"/>
      <c r="BG37" s="681" t="s">
        <v>335</v>
      </c>
      <c r="BH37" s="682"/>
      <c r="BI37" s="682"/>
      <c r="BJ37" s="682"/>
      <c r="BK37" s="682"/>
      <c r="BL37" s="682"/>
      <c r="BM37" s="682"/>
      <c r="BN37" s="682"/>
      <c r="BO37" s="682"/>
      <c r="BP37" s="682"/>
      <c r="BQ37" s="682"/>
      <c r="BR37" s="682"/>
      <c r="BS37" s="682"/>
      <c r="BT37" s="682"/>
      <c r="BU37" s="683"/>
      <c r="BV37" s="666">
        <v>22760</v>
      </c>
      <c r="BW37" s="667"/>
      <c r="BX37" s="667"/>
      <c r="BY37" s="667"/>
      <c r="BZ37" s="667"/>
      <c r="CA37" s="667"/>
      <c r="CB37" s="676"/>
      <c r="CD37" s="681" t="s">
        <v>336</v>
      </c>
      <c r="CE37" s="682"/>
      <c r="CF37" s="682"/>
      <c r="CG37" s="682"/>
      <c r="CH37" s="682"/>
      <c r="CI37" s="682"/>
      <c r="CJ37" s="682"/>
      <c r="CK37" s="682"/>
      <c r="CL37" s="682"/>
      <c r="CM37" s="682"/>
      <c r="CN37" s="682"/>
      <c r="CO37" s="682"/>
      <c r="CP37" s="682"/>
      <c r="CQ37" s="683"/>
      <c r="CR37" s="666">
        <v>27743</v>
      </c>
      <c r="CS37" s="704"/>
      <c r="CT37" s="704"/>
      <c r="CU37" s="704"/>
      <c r="CV37" s="704"/>
      <c r="CW37" s="704"/>
      <c r="CX37" s="704"/>
      <c r="CY37" s="705"/>
      <c r="CZ37" s="671">
        <v>0.2</v>
      </c>
      <c r="DA37" s="706"/>
      <c r="DB37" s="706"/>
      <c r="DC37" s="709"/>
      <c r="DD37" s="675">
        <v>15343</v>
      </c>
      <c r="DE37" s="704"/>
      <c r="DF37" s="704"/>
      <c r="DG37" s="704"/>
      <c r="DH37" s="704"/>
      <c r="DI37" s="704"/>
      <c r="DJ37" s="704"/>
      <c r="DK37" s="705"/>
      <c r="DL37" s="675">
        <v>11429</v>
      </c>
      <c r="DM37" s="704"/>
      <c r="DN37" s="704"/>
      <c r="DO37" s="704"/>
      <c r="DP37" s="704"/>
      <c r="DQ37" s="704"/>
      <c r="DR37" s="704"/>
      <c r="DS37" s="704"/>
      <c r="DT37" s="704"/>
      <c r="DU37" s="704"/>
      <c r="DV37" s="705"/>
      <c r="DW37" s="671">
        <v>0.1</v>
      </c>
      <c r="DX37" s="706"/>
      <c r="DY37" s="706"/>
      <c r="DZ37" s="706"/>
      <c r="EA37" s="706"/>
      <c r="EB37" s="706"/>
      <c r="EC37" s="707"/>
    </row>
    <row r="38" spans="2:133" ht="11.25" customHeight="1">
      <c r="B38" s="663" t="s">
        <v>337</v>
      </c>
      <c r="C38" s="664"/>
      <c r="D38" s="664"/>
      <c r="E38" s="664"/>
      <c r="F38" s="664"/>
      <c r="G38" s="664"/>
      <c r="H38" s="664"/>
      <c r="I38" s="664"/>
      <c r="J38" s="664"/>
      <c r="K38" s="664"/>
      <c r="L38" s="664"/>
      <c r="M38" s="664"/>
      <c r="N38" s="664"/>
      <c r="O38" s="664"/>
      <c r="P38" s="664"/>
      <c r="Q38" s="665"/>
      <c r="R38" s="666">
        <v>423767</v>
      </c>
      <c r="S38" s="667"/>
      <c r="T38" s="667"/>
      <c r="U38" s="667"/>
      <c r="V38" s="667"/>
      <c r="W38" s="667"/>
      <c r="X38" s="667"/>
      <c r="Y38" s="668"/>
      <c r="Z38" s="669">
        <v>2.4</v>
      </c>
      <c r="AA38" s="669"/>
      <c r="AB38" s="669"/>
      <c r="AC38" s="669"/>
      <c r="AD38" s="670" t="s">
        <v>129</v>
      </c>
      <c r="AE38" s="670"/>
      <c r="AF38" s="670"/>
      <c r="AG38" s="670"/>
      <c r="AH38" s="670"/>
      <c r="AI38" s="670"/>
      <c r="AJ38" s="670"/>
      <c r="AK38" s="670"/>
      <c r="AL38" s="671" t="s">
        <v>129</v>
      </c>
      <c r="AM38" s="672"/>
      <c r="AN38" s="672"/>
      <c r="AO38" s="673"/>
      <c r="AQ38" s="744" t="s">
        <v>338</v>
      </c>
      <c r="AR38" s="745"/>
      <c r="AS38" s="745"/>
      <c r="AT38" s="745"/>
      <c r="AU38" s="745"/>
      <c r="AV38" s="745"/>
      <c r="AW38" s="745"/>
      <c r="AX38" s="745"/>
      <c r="AY38" s="746"/>
      <c r="AZ38" s="666">
        <v>47258</v>
      </c>
      <c r="BA38" s="667"/>
      <c r="BB38" s="667"/>
      <c r="BC38" s="667"/>
      <c r="BD38" s="704"/>
      <c r="BE38" s="704"/>
      <c r="BF38" s="735"/>
      <c r="BG38" s="681" t="s">
        <v>339</v>
      </c>
      <c r="BH38" s="682"/>
      <c r="BI38" s="682"/>
      <c r="BJ38" s="682"/>
      <c r="BK38" s="682"/>
      <c r="BL38" s="682"/>
      <c r="BM38" s="682"/>
      <c r="BN38" s="682"/>
      <c r="BO38" s="682"/>
      <c r="BP38" s="682"/>
      <c r="BQ38" s="682"/>
      <c r="BR38" s="682"/>
      <c r="BS38" s="682"/>
      <c r="BT38" s="682"/>
      <c r="BU38" s="683"/>
      <c r="BV38" s="666">
        <v>3274</v>
      </c>
      <c r="BW38" s="667"/>
      <c r="BX38" s="667"/>
      <c r="BY38" s="667"/>
      <c r="BZ38" s="667"/>
      <c r="CA38" s="667"/>
      <c r="CB38" s="676"/>
      <c r="CD38" s="681" t="s">
        <v>340</v>
      </c>
      <c r="CE38" s="682"/>
      <c r="CF38" s="682"/>
      <c r="CG38" s="682"/>
      <c r="CH38" s="682"/>
      <c r="CI38" s="682"/>
      <c r="CJ38" s="682"/>
      <c r="CK38" s="682"/>
      <c r="CL38" s="682"/>
      <c r="CM38" s="682"/>
      <c r="CN38" s="682"/>
      <c r="CO38" s="682"/>
      <c r="CP38" s="682"/>
      <c r="CQ38" s="683"/>
      <c r="CR38" s="666">
        <v>1291936</v>
      </c>
      <c r="CS38" s="667"/>
      <c r="CT38" s="667"/>
      <c r="CU38" s="667"/>
      <c r="CV38" s="667"/>
      <c r="CW38" s="667"/>
      <c r="CX38" s="667"/>
      <c r="CY38" s="668"/>
      <c r="CZ38" s="671">
        <v>7.7</v>
      </c>
      <c r="DA38" s="706"/>
      <c r="DB38" s="706"/>
      <c r="DC38" s="709"/>
      <c r="DD38" s="675">
        <v>1000301</v>
      </c>
      <c r="DE38" s="667"/>
      <c r="DF38" s="667"/>
      <c r="DG38" s="667"/>
      <c r="DH38" s="667"/>
      <c r="DI38" s="667"/>
      <c r="DJ38" s="667"/>
      <c r="DK38" s="668"/>
      <c r="DL38" s="675">
        <v>946188</v>
      </c>
      <c r="DM38" s="667"/>
      <c r="DN38" s="667"/>
      <c r="DO38" s="667"/>
      <c r="DP38" s="667"/>
      <c r="DQ38" s="667"/>
      <c r="DR38" s="667"/>
      <c r="DS38" s="667"/>
      <c r="DT38" s="667"/>
      <c r="DU38" s="667"/>
      <c r="DV38" s="668"/>
      <c r="DW38" s="671">
        <v>10.4</v>
      </c>
      <c r="DX38" s="706"/>
      <c r="DY38" s="706"/>
      <c r="DZ38" s="706"/>
      <c r="EA38" s="706"/>
      <c r="EB38" s="706"/>
      <c r="EC38" s="707"/>
    </row>
    <row r="39" spans="2:133" ht="11.25" customHeight="1">
      <c r="B39" s="663" t="s">
        <v>341</v>
      </c>
      <c r="C39" s="664"/>
      <c r="D39" s="664"/>
      <c r="E39" s="664"/>
      <c r="F39" s="664"/>
      <c r="G39" s="664"/>
      <c r="H39" s="664"/>
      <c r="I39" s="664"/>
      <c r="J39" s="664"/>
      <c r="K39" s="664"/>
      <c r="L39" s="664"/>
      <c r="M39" s="664"/>
      <c r="N39" s="664"/>
      <c r="O39" s="664"/>
      <c r="P39" s="664"/>
      <c r="Q39" s="665"/>
      <c r="R39" s="666">
        <v>311743</v>
      </c>
      <c r="S39" s="667"/>
      <c r="T39" s="667"/>
      <c r="U39" s="667"/>
      <c r="V39" s="667"/>
      <c r="W39" s="667"/>
      <c r="X39" s="667"/>
      <c r="Y39" s="668"/>
      <c r="Z39" s="669">
        <v>1.8</v>
      </c>
      <c r="AA39" s="669"/>
      <c r="AB39" s="669"/>
      <c r="AC39" s="669"/>
      <c r="AD39" s="670">
        <v>1</v>
      </c>
      <c r="AE39" s="670"/>
      <c r="AF39" s="670"/>
      <c r="AG39" s="670"/>
      <c r="AH39" s="670"/>
      <c r="AI39" s="670"/>
      <c r="AJ39" s="670"/>
      <c r="AK39" s="670"/>
      <c r="AL39" s="671">
        <v>0</v>
      </c>
      <c r="AM39" s="672"/>
      <c r="AN39" s="672"/>
      <c r="AO39" s="673"/>
      <c r="AQ39" s="744" t="s">
        <v>342</v>
      </c>
      <c r="AR39" s="745"/>
      <c r="AS39" s="745"/>
      <c r="AT39" s="745"/>
      <c r="AU39" s="745"/>
      <c r="AV39" s="745"/>
      <c r="AW39" s="745"/>
      <c r="AX39" s="745"/>
      <c r="AY39" s="746"/>
      <c r="AZ39" s="666" t="s">
        <v>129</v>
      </c>
      <c r="BA39" s="667"/>
      <c r="BB39" s="667"/>
      <c r="BC39" s="667"/>
      <c r="BD39" s="704"/>
      <c r="BE39" s="704"/>
      <c r="BF39" s="735"/>
      <c r="BG39" s="681" t="s">
        <v>343</v>
      </c>
      <c r="BH39" s="682"/>
      <c r="BI39" s="682"/>
      <c r="BJ39" s="682"/>
      <c r="BK39" s="682"/>
      <c r="BL39" s="682"/>
      <c r="BM39" s="682"/>
      <c r="BN39" s="682"/>
      <c r="BO39" s="682"/>
      <c r="BP39" s="682"/>
      <c r="BQ39" s="682"/>
      <c r="BR39" s="682"/>
      <c r="BS39" s="682"/>
      <c r="BT39" s="682"/>
      <c r="BU39" s="683"/>
      <c r="BV39" s="666">
        <v>5113</v>
      </c>
      <c r="BW39" s="667"/>
      <c r="BX39" s="667"/>
      <c r="BY39" s="667"/>
      <c r="BZ39" s="667"/>
      <c r="CA39" s="667"/>
      <c r="CB39" s="676"/>
      <c r="CD39" s="681" t="s">
        <v>344</v>
      </c>
      <c r="CE39" s="682"/>
      <c r="CF39" s="682"/>
      <c r="CG39" s="682"/>
      <c r="CH39" s="682"/>
      <c r="CI39" s="682"/>
      <c r="CJ39" s="682"/>
      <c r="CK39" s="682"/>
      <c r="CL39" s="682"/>
      <c r="CM39" s="682"/>
      <c r="CN39" s="682"/>
      <c r="CO39" s="682"/>
      <c r="CP39" s="682"/>
      <c r="CQ39" s="683"/>
      <c r="CR39" s="666">
        <v>1306305</v>
      </c>
      <c r="CS39" s="704"/>
      <c r="CT39" s="704"/>
      <c r="CU39" s="704"/>
      <c r="CV39" s="704"/>
      <c r="CW39" s="704"/>
      <c r="CX39" s="704"/>
      <c r="CY39" s="705"/>
      <c r="CZ39" s="671">
        <v>7.8</v>
      </c>
      <c r="DA39" s="706"/>
      <c r="DB39" s="706"/>
      <c r="DC39" s="709"/>
      <c r="DD39" s="675">
        <v>1010604</v>
      </c>
      <c r="DE39" s="704"/>
      <c r="DF39" s="704"/>
      <c r="DG39" s="704"/>
      <c r="DH39" s="704"/>
      <c r="DI39" s="704"/>
      <c r="DJ39" s="704"/>
      <c r="DK39" s="705"/>
      <c r="DL39" s="675" t="s">
        <v>129</v>
      </c>
      <c r="DM39" s="704"/>
      <c r="DN39" s="704"/>
      <c r="DO39" s="704"/>
      <c r="DP39" s="704"/>
      <c r="DQ39" s="704"/>
      <c r="DR39" s="704"/>
      <c r="DS39" s="704"/>
      <c r="DT39" s="704"/>
      <c r="DU39" s="704"/>
      <c r="DV39" s="705"/>
      <c r="DW39" s="671" t="s">
        <v>129</v>
      </c>
      <c r="DX39" s="706"/>
      <c r="DY39" s="706"/>
      <c r="DZ39" s="706"/>
      <c r="EA39" s="706"/>
      <c r="EB39" s="706"/>
      <c r="EC39" s="707"/>
    </row>
    <row r="40" spans="2:133" ht="11.25" customHeight="1">
      <c r="B40" s="663" t="s">
        <v>345</v>
      </c>
      <c r="C40" s="664"/>
      <c r="D40" s="664"/>
      <c r="E40" s="664"/>
      <c r="F40" s="664"/>
      <c r="G40" s="664"/>
      <c r="H40" s="664"/>
      <c r="I40" s="664"/>
      <c r="J40" s="664"/>
      <c r="K40" s="664"/>
      <c r="L40" s="664"/>
      <c r="M40" s="664"/>
      <c r="N40" s="664"/>
      <c r="O40" s="664"/>
      <c r="P40" s="664"/>
      <c r="Q40" s="665"/>
      <c r="R40" s="666">
        <v>1704542</v>
      </c>
      <c r="S40" s="667"/>
      <c r="T40" s="667"/>
      <c r="U40" s="667"/>
      <c r="V40" s="667"/>
      <c r="W40" s="667"/>
      <c r="X40" s="667"/>
      <c r="Y40" s="668"/>
      <c r="Z40" s="669">
        <v>9.8000000000000007</v>
      </c>
      <c r="AA40" s="669"/>
      <c r="AB40" s="669"/>
      <c r="AC40" s="669"/>
      <c r="AD40" s="670" t="s">
        <v>129</v>
      </c>
      <c r="AE40" s="670"/>
      <c r="AF40" s="670"/>
      <c r="AG40" s="670"/>
      <c r="AH40" s="670"/>
      <c r="AI40" s="670"/>
      <c r="AJ40" s="670"/>
      <c r="AK40" s="670"/>
      <c r="AL40" s="671" t="s">
        <v>129</v>
      </c>
      <c r="AM40" s="672"/>
      <c r="AN40" s="672"/>
      <c r="AO40" s="673"/>
      <c r="AQ40" s="744" t="s">
        <v>346</v>
      </c>
      <c r="AR40" s="745"/>
      <c r="AS40" s="745"/>
      <c r="AT40" s="745"/>
      <c r="AU40" s="745"/>
      <c r="AV40" s="745"/>
      <c r="AW40" s="745"/>
      <c r="AX40" s="745"/>
      <c r="AY40" s="746"/>
      <c r="AZ40" s="666" t="s">
        <v>129</v>
      </c>
      <c r="BA40" s="667"/>
      <c r="BB40" s="667"/>
      <c r="BC40" s="667"/>
      <c r="BD40" s="704"/>
      <c r="BE40" s="704"/>
      <c r="BF40" s="735"/>
      <c r="BG40" s="747" t="s">
        <v>347</v>
      </c>
      <c r="BH40" s="748"/>
      <c r="BI40" s="748"/>
      <c r="BJ40" s="748"/>
      <c r="BK40" s="748"/>
      <c r="BL40" s="365"/>
      <c r="BM40" s="682" t="s">
        <v>348</v>
      </c>
      <c r="BN40" s="682"/>
      <c r="BO40" s="682"/>
      <c r="BP40" s="682"/>
      <c r="BQ40" s="682"/>
      <c r="BR40" s="682"/>
      <c r="BS40" s="682"/>
      <c r="BT40" s="682"/>
      <c r="BU40" s="683"/>
      <c r="BV40" s="666">
        <v>88</v>
      </c>
      <c r="BW40" s="667"/>
      <c r="BX40" s="667"/>
      <c r="BY40" s="667"/>
      <c r="BZ40" s="667"/>
      <c r="CA40" s="667"/>
      <c r="CB40" s="676"/>
      <c r="CD40" s="681" t="s">
        <v>349</v>
      </c>
      <c r="CE40" s="682"/>
      <c r="CF40" s="682"/>
      <c r="CG40" s="682"/>
      <c r="CH40" s="682"/>
      <c r="CI40" s="682"/>
      <c r="CJ40" s="682"/>
      <c r="CK40" s="682"/>
      <c r="CL40" s="682"/>
      <c r="CM40" s="682"/>
      <c r="CN40" s="682"/>
      <c r="CO40" s="682"/>
      <c r="CP40" s="682"/>
      <c r="CQ40" s="683"/>
      <c r="CR40" s="666">
        <v>152151</v>
      </c>
      <c r="CS40" s="667"/>
      <c r="CT40" s="667"/>
      <c r="CU40" s="667"/>
      <c r="CV40" s="667"/>
      <c r="CW40" s="667"/>
      <c r="CX40" s="667"/>
      <c r="CY40" s="668"/>
      <c r="CZ40" s="671">
        <v>0.9</v>
      </c>
      <c r="DA40" s="706"/>
      <c r="DB40" s="706"/>
      <c r="DC40" s="709"/>
      <c r="DD40" s="675">
        <v>67971</v>
      </c>
      <c r="DE40" s="667"/>
      <c r="DF40" s="667"/>
      <c r="DG40" s="667"/>
      <c r="DH40" s="667"/>
      <c r="DI40" s="667"/>
      <c r="DJ40" s="667"/>
      <c r="DK40" s="668"/>
      <c r="DL40" s="675" t="s">
        <v>129</v>
      </c>
      <c r="DM40" s="667"/>
      <c r="DN40" s="667"/>
      <c r="DO40" s="667"/>
      <c r="DP40" s="667"/>
      <c r="DQ40" s="667"/>
      <c r="DR40" s="667"/>
      <c r="DS40" s="667"/>
      <c r="DT40" s="667"/>
      <c r="DU40" s="667"/>
      <c r="DV40" s="668"/>
      <c r="DW40" s="671" t="s">
        <v>129</v>
      </c>
      <c r="DX40" s="706"/>
      <c r="DY40" s="706"/>
      <c r="DZ40" s="706"/>
      <c r="EA40" s="706"/>
      <c r="EB40" s="706"/>
      <c r="EC40" s="707"/>
    </row>
    <row r="41" spans="2:133" ht="11.25" customHeight="1">
      <c r="B41" s="663" t="s">
        <v>350</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351</v>
      </c>
      <c r="AR41" s="745"/>
      <c r="AS41" s="745"/>
      <c r="AT41" s="745"/>
      <c r="AU41" s="745"/>
      <c r="AV41" s="745"/>
      <c r="AW41" s="745"/>
      <c r="AX41" s="745"/>
      <c r="AY41" s="746"/>
      <c r="AZ41" s="666">
        <v>290521</v>
      </c>
      <c r="BA41" s="667"/>
      <c r="BB41" s="667"/>
      <c r="BC41" s="667"/>
      <c r="BD41" s="704"/>
      <c r="BE41" s="704"/>
      <c r="BF41" s="735"/>
      <c r="BG41" s="747"/>
      <c r="BH41" s="748"/>
      <c r="BI41" s="748"/>
      <c r="BJ41" s="748"/>
      <c r="BK41" s="748"/>
      <c r="BL41" s="365"/>
      <c r="BM41" s="682" t="s">
        <v>352</v>
      </c>
      <c r="BN41" s="682"/>
      <c r="BO41" s="682"/>
      <c r="BP41" s="682"/>
      <c r="BQ41" s="682"/>
      <c r="BR41" s="682"/>
      <c r="BS41" s="682"/>
      <c r="BT41" s="682"/>
      <c r="BU41" s="683"/>
      <c r="BV41" s="666" t="s">
        <v>129</v>
      </c>
      <c r="BW41" s="667"/>
      <c r="BX41" s="667"/>
      <c r="BY41" s="667"/>
      <c r="BZ41" s="667"/>
      <c r="CA41" s="667"/>
      <c r="CB41" s="676"/>
      <c r="CD41" s="681" t="s">
        <v>353</v>
      </c>
      <c r="CE41" s="682"/>
      <c r="CF41" s="682"/>
      <c r="CG41" s="682"/>
      <c r="CH41" s="682"/>
      <c r="CI41" s="682"/>
      <c r="CJ41" s="682"/>
      <c r="CK41" s="682"/>
      <c r="CL41" s="682"/>
      <c r="CM41" s="682"/>
      <c r="CN41" s="682"/>
      <c r="CO41" s="682"/>
      <c r="CP41" s="682"/>
      <c r="CQ41" s="683"/>
      <c r="CR41" s="666" t="s">
        <v>129</v>
      </c>
      <c r="CS41" s="704"/>
      <c r="CT41" s="704"/>
      <c r="CU41" s="704"/>
      <c r="CV41" s="704"/>
      <c r="CW41" s="704"/>
      <c r="CX41" s="704"/>
      <c r="CY41" s="705"/>
      <c r="CZ41" s="671" t="s">
        <v>129</v>
      </c>
      <c r="DA41" s="706"/>
      <c r="DB41" s="706"/>
      <c r="DC41" s="709"/>
      <c r="DD41" s="675" t="s">
        <v>129</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c r="B42" s="663" t="s">
        <v>354</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4" t="s">
        <v>355</v>
      </c>
      <c r="AR42" s="755"/>
      <c r="AS42" s="755"/>
      <c r="AT42" s="755"/>
      <c r="AU42" s="755"/>
      <c r="AV42" s="755"/>
      <c r="AW42" s="755"/>
      <c r="AX42" s="755"/>
      <c r="AY42" s="756"/>
      <c r="AZ42" s="760">
        <v>1001415</v>
      </c>
      <c r="BA42" s="761"/>
      <c r="BB42" s="761"/>
      <c r="BC42" s="761"/>
      <c r="BD42" s="737"/>
      <c r="BE42" s="737"/>
      <c r="BF42" s="739"/>
      <c r="BG42" s="749"/>
      <c r="BH42" s="750"/>
      <c r="BI42" s="750"/>
      <c r="BJ42" s="750"/>
      <c r="BK42" s="750"/>
      <c r="BL42" s="366"/>
      <c r="BM42" s="695" t="s">
        <v>356</v>
      </c>
      <c r="BN42" s="695"/>
      <c r="BO42" s="695"/>
      <c r="BP42" s="695"/>
      <c r="BQ42" s="695"/>
      <c r="BR42" s="695"/>
      <c r="BS42" s="695"/>
      <c r="BT42" s="695"/>
      <c r="BU42" s="696"/>
      <c r="BV42" s="760">
        <v>422</v>
      </c>
      <c r="BW42" s="761"/>
      <c r="BX42" s="761"/>
      <c r="BY42" s="761"/>
      <c r="BZ42" s="761"/>
      <c r="CA42" s="761"/>
      <c r="CB42" s="773"/>
      <c r="CD42" s="663" t="s">
        <v>357</v>
      </c>
      <c r="CE42" s="664"/>
      <c r="CF42" s="664"/>
      <c r="CG42" s="664"/>
      <c r="CH42" s="664"/>
      <c r="CI42" s="664"/>
      <c r="CJ42" s="664"/>
      <c r="CK42" s="664"/>
      <c r="CL42" s="664"/>
      <c r="CM42" s="664"/>
      <c r="CN42" s="664"/>
      <c r="CO42" s="664"/>
      <c r="CP42" s="664"/>
      <c r="CQ42" s="665"/>
      <c r="CR42" s="666">
        <v>2089220</v>
      </c>
      <c r="CS42" s="704"/>
      <c r="CT42" s="704"/>
      <c r="CU42" s="704"/>
      <c r="CV42" s="704"/>
      <c r="CW42" s="704"/>
      <c r="CX42" s="704"/>
      <c r="CY42" s="705"/>
      <c r="CZ42" s="671">
        <v>12.5</v>
      </c>
      <c r="DA42" s="706"/>
      <c r="DB42" s="706"/>
      <c r="DC42" s="709"/>
      <c r="DD42" s="675">
        <v>239308</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c r="B43" s="663" t="s">
        <v>358</v>
      </c>
      <c r="C43" s="664"/>
      <c r="D43" s="664"/>
      <c r="E43" s="664"/>
      <c r="F43" s="664"/>
      <c r="G43" s="664"/>
      <c r="H43" s="664"/>
      <c r="I43" s="664"/>
      <c r="J43" s="664"/>
      <c r="K43" s="664"/>
      <c r="L43" s="664"/>
      <c r="M43" s="664"/>
      <c r="N43" s="664"/>
      <c r="O43" s="664"/>
      <c r="P43" s="664"/>
      <c r="Q43" s="665"/>
      <c r="R43" s="666">
        <v>334942</v>
      </c>
      <c r="S43" s="667"/>
      <c r="T43" s="667"/>
      <c r="U43" s="667"/>
      <c r="V43" s="667"/>
      <c r="W43" s="667"/>
      <c r="X43" s="667"/>
      <c r="Y43" s="668"/>
      <c r="Z43" s="669">
        <v>1.9</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359</v>
      </c>
      <c r="CE43" s="664"/>
      <c r="CF43" s="664"/>
      <c r="CG43" s="664"/>
      <c r="CH43" s="664"/>
      <c r="CI43" s="664"/>
      <c r="CJ43" s="664"/>
      <c r="CK43" s="664"/>
      <c r="CL43" s="664"/>
      <c r="CM43" s="664"/>
      <c r="CN43" s="664"/>
      <c r="CO43" s="664"/>
      <c r="CP43" s="664"/>
      <c r="CQ43" s="665"/>
      <c r="CR43" s="666">
        <v>52262</v>
      </c>
      <c r="CS43" s="704"/>
      <c r="CT43" s="704"/>
      <c r="CU43" s="704"/>
      <c r="CV43" s="704"/>
      <c r="CW43" s="704"/>
      <c r="CX43" s="704"/>
      <c r="CY43" s="705"/>
      <c r="CZ43" s="671">
        <v>0.3</v>
      </c>
      <c r="DA43" s="706"/>
      <c r="DB43" s="706"/>
      <c r="DC43" s="709"/>
      <c r="DD43" s="675">
        <v>27514</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c r="B44" s="710" t="s">
        <v>360</v>
      </c>
      <c r="C44" s="711"/>
      <c r="D44" s="711"/>
      <c r="E44" s="711"/>
      <c r="F44" s="711"/>
      <c r="G44" s="711"/>
      <c r="H44" s="711"/>
      <c r="I44" s="711"/>
      <c r="J44" s="711"/>
      <c r="K44" s="711"/>
      <c r="L44" s="711"/>
      <c r="M44" s="711"/>
      <c r="N44" s="711"/>
      <c r="O44" s="711"/>
      <c r="P44" s="711"/>
      <c r="Q44" s="712"/>
      <c r="R44" s="760">
        <v>17466497</v>
      </c>
      <c r="S44" s="761"/>
      <c r="T44" s="761"/>
      <c r="U44" s="761"/>
      <c r="V44" s="761"/>
      <c r="W44" s="761"/>
      <c r="X44" s="761"/>
      <c r="Y44" s="762"/>
      <c r="Z44" s="763">
        <v>100</v>
      </c>
      <c r="AA44" s="763"/>
      <c r="AB44" s="763"/>
      <c r="AC44" s="763"/>
      <c r="AD44" s="764">
        <v>8750506</v>
      </c>
      <c r="AE44" s="764"/>
      <c r="AF44" s="764"/>
      <c r="AG44" s="764"/>
      <c r="AH44" s="764"/>
      <c r="AI44" s="764"/>
      <c r="AJ44" s="764"/>
      <c r="AK44" s="764"/>
      <c r="AL44" s="765">
        <v>100</v>
      </c>
      <c r="AM44" s="738"/>
      <c r="AN44" s="738"/>
      <c r="AO44" s="766"/>
      <c r="CD44" s="767" t="s">
        <v>307</v>
      </c>
      <c r="CE44" s="768"/>
      <c r="CF44" s="663" t="s">
        <v>361</v>
      </c>
      <c r="CG44" s="664"/>
      <c r="CH44" s="664"/>
      <c r="CI44" s="664"/>
      <c r="CJ44" s="664"/>
      <c r="CK44" s="664"/>
      <c r="CL44" s="664"/>
      <c r="CM44" s="664"/>
      <c r="CN44" s="664"/>
      <c r="CO44" s="664"/>
      <c r="CP44" s="664"/>
      <c r="CQ44" s="665"/>
      <c r="CR44" s="666">
        <v>2013355</v>
      </c>
      <c r="CS44" s="667"/>
      <c r="CT44" s="667"/>
      <c r="CU44" s="667"/>
      <c r="CV44" s="667"/>
      <c r="CW44" s="667"/>
      <c r="CX44" s="667"/>
      <c r="CY44" s="668"/>
      <c r="CZ44" s="671">
        <v>12</v>
      </c>
      <c r="DA44" s="672"/>
      <c r="DB44" s="672"/>
      <c r="DC44" s="684"/>
      <c r="DD44" s="675">
        <v>227911</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362</v>
      </c>
      <c r="CG45" s="664"/>
      <c r="CH45" s="664"/>
      <c r="CI45" s="664"/>
      <c r="CJ45" s="664"/>
      <c r="CK45" s="664"/>
      <c r="CL45" s="664"/>
      <c r="CM45" s="664"/>
      <c r="CN45" s="664"/>
      <c r="CO45" s="664"/>
      <c r="CP45" s="664"/>
      <c r="CQ45" s="665"/>
      <c r="CR45" s="666">
        <v>731747</v>
      </c>
      <c r="CS45" s="704"/>
      <c r="CT45" s="704"/>
      <c r="CU45" s="704"/>
      <c r="CV45" s="704"/>
      <c r="CW45" s="704"/>
      <c r="CX45" s="704"/>
      <c r="CY45" s="705"/>
      <c r="CZ45" s="671">
        <v>4.4000000000000004</v>
      </c>
      <c r="DA45" s="706"/>
      <c r="DB45" s="706"/>
      <c r="DC45" s="709"/>
      <c r="DD45" s="675">
        <v>48853</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364</v>
      </c>
      <c r="CG46" s="664"/>
      <c r="CH46" s="664"/>
      <c r="CI46" s="664"/>
      <c r="CJ46" s="664"/>
      <c r="CK46" s="664"/>
      <c r="CL46" s="664"/>
      <c r="CM46" s="664"/>
      <c r="CN46" s="664"/>
      <c r="CO46" s="664"/>
      <c r="CP46" s="664"/>
      <c r="CQ46" s="665"/>
      <c r="CR46" s="666">
        <v>1043471</v>
      </c>
      <c r="CS46" s="667"/>
      <c r="CT46" s="667"/>
      <c r="CU46" s="667"/>
      <c r="CV46" s="667"/>
      <c r="CW46" s="667"/>
      <c r="CX46" s="667"/>
      <c r="CY46" s="668"/>
      <c r="CZ46" s="671">
        <v>6.2</v>
      </c>
      <c r="DA46" s="672"/>
      <c r="DB46" s="672"/>
      <c r="DC46" s="684"/>
      <c r="DD46" s="675">
        <v>127191</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c r="B47" s="785" t="s">
        <v>365</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366</v>
      </c>
      <c r="CG47" s="664"/>
      <c r="CH47" s="664"/>
      <c r="CI47" s="664"/>
      <c r="CJ47" s="664"/>
      <c r="CK47" s="664"/>
      <c r="CL47" s="664"/>
      <c r="CM47" s="664"/>
      <c r="CN47" s="664"/>
      <c r="CO47" s="664"/>
      <c r="CP47" s="664"/>
      <c r="CQ47" s="665"/>
      <c r="CR47" s="666">
        <v>75865</v>
      </c>
      <c r="CS47" s="704"/>
      <c r="CT47" s="704"/>
      <c r="CU47" s="704"/>
      <c r="CV47" s="704"/>
      <c r="CW47" s="704"/>
      <c r="CX47" s="704"/>
      <c r="CY47" s="705"/>
      <c r="CZ47" s="671">
        <v>0.5</v>
      </c>
      <c r="DA47" s="706"/>
      <c r="DB47" s="706"/>
      <c r="DC47" s="709"/>
      <c r="DD47" s="675">
        <v>11397</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c r="B48" s="784" t="s">
        <v>367</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368</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369</v>
      </c>
      <c r="CE49" s="711"/>
      <c r="CF49" s="711"/>
      <c r="CG49" s="711"/>
      <c r="CH49" s="711"/>
      <c r="CI49" s="711"/>
      <c r="CJ49" s="711"/>
      <c r="CK49" s="711"/>
      <c r="CL49" s="711"/>
      <c r="CM49" s="711"/>
      <c r="CN49" s="711"/>
      <c r="CO49" s="711"/>
      <c r="CP49" s="711"/>
      <c r="CQ49" s="712"/>
      <c r="CR49" s="760">
        <v>16746473</v>
      </c>
      <c r="CS49" s="737"/>
      <c r="CT49" s="737"/>
      <c r="CU49" s="737"/>
      <c r="CV49" s="737"/>
      <c r="CW49" s="737"/>
      <c r="CX49" s="737"/>
      <c r="CY49" s="774"/>
      <c r="CZ49" s="765">
        <v>100</v>
      </c>
      <c r="DA49" s="775"/>
      <c r="DB49" s="775"/>
      <c r="DC49" s="776"/>
      <c r="DD49" s="777">
        <v>9827625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kJkf5S7bw7PLlgb2iU+JaSoLEpp8wBeUFyeMYqmxviipcE8/aDSPDtbqfrLrbMd/dKh5RAEg9B793GgZq7cHA==" saltValue="ibrbwOnwI9iHf2TayloG2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370</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371</v>
      </c>
      <c r="DK2" s="788"/>
      <c r="DL2" s="788"/>
      <c r="DM2" s="788"/>
      <c r="DN2" s="788"/>
      <c r="DO2" s="789"/>
      <c r="DP2" s="224"/>
      <c r="DQ2" s="787" t="s">
        <v>372</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373</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374</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375</v>
      </c>
      <c r="B5" s="793"/>
      <c r="C5" s="793"/>
      <c r="D5" s="793"/>
      <c r="E5" s="793"/>
      <c r="F5" s="793"/>
      <c r="G5" s="793"/>
      <c r="H5" s="793"/>
      <c r="I5" s="793"/>
      <c r="J5" s="793"/>
      <c r="K5" s="793"/>
      <c r="L5" s="793"/>
      <c r="M5" s="793"/>
      <c r="N5" s="793"/>
      <c r="O5" s="793"/>
      <c r="P5" s="794"/>
      <c r="Q5" s="798" t="s">
        <v>376</v>
      </c>
      <c r="R5" s="799"/>
      <c r="S5" s="799"/>
      <c r="T5" s="799"/>
      <c r="U5" s="800"/>
      <c r="V5" s="798" t="s">
        <v>377</v>
      </c>
      <c r="W5" s="799"/>
      <c r="X5" s="799"/>
      <c r="Y5" s="799"/>
      <c r="Z5" s="800"/>
      <c r="AA5" s="798" t="s">
        <v>378</v>
      </c>
      <c r="AB5" s="799"/>
      <c r="AC5" s="799"/>
      <c r="AD5" s="799"/>
      <c r="AE5" s="799"/>
      <c r="AF5" s="804" t="s">
        <v>379</v>
      </c>
      <c r="AG5" s="799"/>
      <c r="AH5" s="799"/>
      <c r="AI5" s="799"/>
      <c r="AJ5" s="805"/>
      <c r="AK5" s="799" t="s">
        <v>380</v>
      </c>
      <c r="AL5" s="799"/>
      <c r="AM5" s="799"/>
      <c r="AN5" s="799"/>
      <c r="AO5" s="800"/>
      <c r="AP5" s="798" t="s">
        <v>381</v>
      </c>
      <c r="AQ5" s="799"/>
      <c r="AR5" s="799"/>
      <c r="AS5" s="799"/>
      <c r="AT5" s="800"/>
      <c r="AU5" s="798" t="s">
        <v>382</v>
      </c>
      <c r="AV5" s="799"/>
      <c r="AW5" s="799"/>
      <c r="AX5" s="799"/>
      <c r="AY5" s="805"/>
      <c r="AZ5" s="228"/>
      <c r="BA5" s="228"/>
      <c r="BB5" s="228"/>
      <c r="BC5" s="228"/>
      <c r="BD5" s="228"/>
      <c r="BE5" s="229"/>
      <c r="BF5" s="229"/>
      <c r="BG5" s="229"/>
      <c r="BH5" s="229"/>
      <c r="BI5" s="229"/>
      <c r="BJ5" s="229"/>
      <c r="BK5" s="229"/>
      <c r="BL5" s="229"/>
      <c r="BM5" s="229"/>
      <c r="BN5" s="229"/>
      <c r="BO5" s="229"/>
      <c r="BP5" s="229"/>
      <c r="BQ5" s="792" t="s">
        <v>383</v>
      </c>
      <c r="BR5" s="793"/>
      <c r="BS5" s="793"/>
      <c r="BT5" s="793"/>
      <c r="BU5" s="793"/>
      <c r="BV5" s="793"/>
      <c r="BW5" s="793"/>
      <c r="BX5" s="793"/>
      <c r="BY5" s="793"/>
      <c r="BZ5" s="793"/>
      <c r="CA5" s="793"/>
      <c r="CB5" s="793"/>
      <c r="CC5" s="793"/>
      <c r="CD5" s="793"/>
      <c r="CE5" s="793"/>
      <c r="CF5" s="793"/>
      <c r="CG5" s="794"/>
      <c r="CH5" s="798" t="s">
        <v>384</v>
      </c>
      <c r="CI5" s="799"/>
      <c r="CJ5" s="799"/>
      <c r="CK5" s="799"/>
      <c r="CL5" s="800"/>
      <c r="CM5" s="798" t="s">
        <v>385</v>
      </c>
      <c r="CN5" s="799"/>
      <c r="CO5" s="799"/>
      <c r="CP5" s="799"/>
      <c r="CQ5" s="800"/>
      <c r="CR5" s="798" t="s">
        <v>386</v>
      </c>
      <c r="CS5" s="799"/>
      <c r="CT5" s="799"/>
      <c r="CU5" s="799"/>
      <c r="CV5" s="800"/>
      <c r="CW5" s="798" t="s">
        <v>387</v>
      </c>
      <c r="CX5" s="799"/>
      <c r="CY5" s="799"/>
      <c r="CZ5" s="799"/>
      <c r="DA5" s="800"/>
      <c r="DB5" s="798" t="s">
        <v>388</v>
      </c>
      <c r="DC5" s="799"/>
      <c r="DD5" s="799"/>
      <c r="DE5" s="799"/>
      <c r="DF5" s="800"/>
      <c r="DG5" s="828" t="s">
        <v>389</v>
      </c>
      <c r="DH5" s="829"/>
      <c r="DI5" s="829"/>
      <c r="DJ5" s="829"/>
      <c r="DK5" s="830"/>
      <c r="DL5" s="828" t="s">
        <v>390</v>
      </c>
      <c r="DM5" s="829"/>
      <c r="DN5" s="829"/>
      <c r="DO5" s="829"/>
      <c r="DP5" s="830"/>
      <c r="DQ5" s="798" t="s">
        <v>391</v>
      </c>
      <c r="DR5" s="799"/>
      <c r="DS5" s="799"/>
      <c r="DT5" s="799"/>
      <c r="DU5" s="800"/>
      <c r="DV5" s="798" t="s">
        <v>382</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392</v>
      </c>
      <c r="C7" s="815"/>
      <c r="D7" s="815"/>
      <c r="E7" s="815"/>
      <c r="F7" s="815"/>
      <c r="G7" s="815"/>
      <c r="H7" s="815"/>
      <c r="I7" s="815"/>
      <c r="J7" s="815"/>
      <c r="K7" s="815"/>
      <c r="L7" s="815"/>
      <c r="M7" s="815"/>
      <c r="N7" s="815"/>
      <c r="O7" s="815"/>
      <c r="P7" s="816"/>
      <c r="Q7" s="817">
        <v>17284</v>
      </c>
      <c r="R7" s="818"/>
      <c r="S7" s="818"/>
      <c r="T7" s="818"/>
      <c r="U7" s="818"/>
      <c r="V7" s="818">
        <v>16564</v>
      </c>
      <c r="W7" s="818"/>
      <c r="X7" s="818"/>
      <c r="Y7" s="818"/>
      <c r="Z7" s="818"/>
      <c r="AA7" s="818">
        <v>720</v>
      </c>
      <c r="AB7" s="818"/>
      <c r="AC7" s="818"/>
      <c r="AD7" s="818"/>
      <c r="AE7" s="819"/>
      <c r="AF7" s="820">
        <v>698</v>
      </c>
      <c r="AG7" s="821"/>
      <c r="AH7" s="821"/>
      <c r="AI7" s="821"/>
      <c r="AJ7" s="822"/>
      <c r="AK7" s="823">
        <v>332</v>
      </c>
      <c r="AL7" s="824"/>
      <c r="AM7" s="824"/>
      <c r="AN7" s="824"/>
      <c r="AO7" s="824"/>
      <c r="AP7" s="824">
        <v>15418</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597</v>
      </c>
      <c r="BT7" s="812"/>
      <c r="BU7" s="812"/>
      <c r="BV7" s="812"/>
      <c r="BW7" s="812"/>
      <c r="BX7" s="812"/>
      <c r="BY7" s="812"/>
      <c r="BZ7" s="812"/>
      <c r="CA7" s="812"/>
      <c r="CB7" s="812"/>
      <c r="CC7" s="812"/>
      <c r="CD7" s="812"/>
      <c r="CE7" s="812"/>
      <c r="CF7" s="812"/>
      <c r="CG7" s="827"/>
      <c r="CH7" s="808">
        <v>0</v>
      </c>
      <c r="CI7" s="809"/>
      <c r="CJ7" s="809"/>
      <c r="CK7" s="809"/>
      <c r="CL7" s="810"/>
      <c r="CM7" s="808">
        <v>107</v>
      </c>
      <c r="CN7" s="809"/>
      <c r="CO7" s="809"/>
      <c r="CP7" s="809"/>
      <c r="CQ7" s="810"/>
      <c r="CR7" s="808">
        <v>2</v>
      </c>
      <c r="CS7" s="809"/>
      <c r="CT7" s="809"/>
      <c r="CU7" s="809"/>
      <c r="CV7" s="810"/>
      <c r="CW7" s="808" t="s">
        <v>606</v>
      </c>
      <c r="CX7" s="809"/>
      <c r="CY7" s="809"/>
      <c r="CZ7" s="809"/>
      <c r="DA7" s="810"/>
      <c r="DB7" s="808">
        <v>74</v>
      </c>
      <c r="DC7" s="809"/>
      <c r="DD7" s="809"/>
      <c r="DE7" s="809"/>
      <c r="DF7" s="810"/>
      <c r="DG7" s="808" t="s">
        <v>606</v>
      </c>
      <c r="DH7" s="809"/>
      <c r="DI7" s="809"/>
      <c r="DJ7" s="809"/>
      <c r="DK7" s="810"/>
      <c r="DL7" s="808" t="s">
        <v>606</v>
      </c>
      <c r="DM7" s="809"/>
      <c r="DN7" s="809"/>
      <c r="DO7" s="809"/>
      <c r="DP7" s="810"/>
      <c r="DQ7" s="808" t="s">
        <v>606</v>
      </c>
      <c r="DR7" s="809"/>
      <c r="DS7" s="809"/>
      <c r="DT7" s="809"/>
      <c r="DU7" s="810"/>
      <c r="DV7" s="811"/>
      <c r="DW7" s="812"/>
      <c r="DX7" s="812"/>
      <c r="DY7" s="812"/>
      <c r="DZ7" s="813"/>
      <c r="EA7" s="230"/>
    </row>
    <row r="8" spans="1:131" s="231" customFormat="1" ht="26.25" customHeight="1">
      <c r="A8" s="234">
        <v>2</v>
      </c>
      <c r="B8" s="845" t="s">
        <v>393</v>
      </c>
      <c r="C8" s="846"/>
      <c r="D8" s="846"/>
      <c r="E8" s="846"/>
      <c r="F8" s="846"/>
      <c r="G8" s="846"/>
      <c r="H8" s="846"/>
      <c r="I8" s="846"/>
      <c r="J8" s="846"/>
      <c r="K8" s="846"/>
      <c r="L8" s="846"/>
      <c r="M8" s="846"/>
      <c r="N8" s="846"/>
      <c r="O8" s="846"/>
      <c r="P8" s="847"/>
      <c r="Q8" s="848">
        <v>272</v>
      </c>
      <c r="R8" s="849"/>
      <c r="S8" s="849"/>
      <c r="T8" s="849"/>
      <c r="U8" s="849"/>
      <c r="V8" s="849">
        <v>272</v>
      </c>
      <c r="W8" s="849"/>
      <c r="X8" s="849"/>
      <c r="Y8" s="849"/>
      <c r="Z8" s="849"/>
      <c r="AA8" s="849" t="s">
        <v>606</v>
      </c>
      <c r="AB8" s="849"/>
      <c r="AC8" s="849"/>
      <c r="AD8" s="849"/>
      <c r="AE8" s="850"/>
      <c r="AF8" s="851" t="s">
        <v>394</v>
      </c>
      <c r="AG8" s="852"/>
      <c r="AH8" s="852"/>
      <c r="AI8" s="852"/>
      <c r="AJ8" s="853"/>
      <c r="AK8" s="834">
        <v>82</v>
      </c>
      <c r="AL8" s="835"/>
      <c r="AM8" s="835"/>
      <c r="AN8" s="835"/>
      <c r="AO8" s="835"/>
      <c r="AP8" s="835">
        <v>410</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598</v>
      </c>
      <c r="BT8" s="839"/>
      <c r="BU8" s="839"/>
      <c r="BV8" s="839"/>
      <c r="BW8" s="839"/>
      <c r="BX8" s="839"/>
      <c r="BY8" s="839"/>
      <c r="BZ8" s="839"/>
      <c r="CA8" s="839"/>
      <c r="CB8" s="839"/>
      <c r="CC8" s="839"/>
      <c r="CD8" s="839"/>
      <c r="CE8" s="839"/>
      <c r="CF8" s="839"/>
      <c r="CG8" s="840"/>
      <c r="CH8" s="841">
        <v>0</v>
      </c>
      <c r="CI8" s="842"/>
      <c r="CJ8" s="842"/>
      <c r="CK8" s="842"/>
      <c r="CL8" s="843"/>
      <c r="CM8" s="841">
        <v>6</v>
      </c>
      <c r="CN8" s="842"/>
      <c r="CO8" s="842"/>
      <c r="CP8" s="842"/>
      <c r="CQ8" s="843"/>
      <c r="CR8" s="841">
        <v>80</v>
      </c>
      <c r="CS8" s="842"/>
      <c r="CT8" s="842"/>
      <c r="CU8" s="842"/>
      <c r="CV8" s="843"/>
      <c r="CW8" s="841" t="s">
        <v>606</v>
      </c>
      <c r="CX8" s="842"/>
      <c r="CY8" s="842"/>
      <c r="CZ8" s="842"/>
      <c r="DA8" s="843"/>
      <c r="DB8" s="841" t="s">
        <v>606</v>
      </c>
      <c r="DC8" s="842"/>
      <c r="DD8" s="842"/>
      <c r="DE8" s="842"/>
      <c r="DF8" s="843"/>
      <c r="DG8" s="841" t="s">
        <v>606</v>
      </c>
      <c r="DH8" s="842"/>
      <c r="DI8" s="842"/>
      <c r="DJ8" s="842"/>
      <c r="DK8" s="843"/>
      <c r="DL8" s="841" t="s">
        <v>606</v>
      </c>
      <c r="DM8" s="842"/>
      <c r="DN8" s="842"/>
      <c r="DO8" s="842"/>
      <c r="DP8" s="843"/>
      <c r="DQ8" s="841" t="s">
        <v>606</v>
      </c>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599</v>
      </c>
      <c r="BT9" s="839"/>
      <c r="BU9" s="839"/>
      <c r="BV9" s="839"/>
      <c r="BW9" s="839"/>
      <c r="BX9" s="839"/>
      <c r="BY9" s="839"/>
      <c r="BZ9" s="839"/>
      <c r="CA9" s="839"/>
      <c r="CB9" s="839"/>
      <c r="CC9" s="839"/>
      <c r="CD9" s="839"/>
      <c r="CE9" s="839"/>
      <c r="CF9" s="839"/>
      <c r="CG9" s="840"/>
      <c r="CH9" s="841" t="s">
        <v>600</v>
      </c>
      <c r="CI9" s="842"/>
      <c r="CJ9" s="842"/>
      <c r="CK9" s="842"/>
      <c r="CL9" s="843"/>
      <c r="CM9" s="841">
        <v>143</v>
      </c>
      <c r="CN9" s="842"/>
      <c r="CO9" s="842"/>
      <c r="CP9" s="842"/>
      <c r="CQ9" s="843"/>
      <c r="CR9" s="841">
        <v>70</v>
      </c>
      <c r="CS9" s="842"/>
      <c r="CT9" s="842"/>
      <c r="CU9" s="842"/>
      <c r="CV9" s="843"/>
      <c r="CW9" s="841" t="s">
        <v>606</v>
      </c>
      <c r="CX9" s="842"/>
      <c r="CY9" s="842"/>
      <c r="CZ9" s="842"/>
      <c r="DA9" s="843"/>
      <c r="DB9" s="841" t="s">
        <v>606</v>
      </c>
      <c r="DC9" s="842"/>
      <c r="DD9" s="842"/>
      <c r="DE9" s="842"/>
      <c r="DF9" s="843"/>
      <c r="DG9" s="841" t="s">
        <v>606</v>
      </c>
      <c r="DH9" s="842"/>
      <c r="DI9" s="842"/>
      <c r="DJ9" s="842"/>
      <c r="DK9" s="843"/>
      <c r="DL9" s="841" t="s">
        <v>606</v>
      </c>
      <c r="DM9" s="842"/>
      <c r="DN9" s="842"/>
      <c r="DO9" s="842"/>
      <c r="DP9" s="843"/>
      <c r="DQ9" s="841" t="s">
        <v>606</v>
      </c>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395</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396</v>
      </c>
      <c r="B23" s="854" t="s">
        <v>397</v>
      </c>
      <c r="C23" s="855"/>
      <c r="D23" s="855"/>
      <c r="E23" s="855"/>
      <c r="F23" s="855"/>
      <c r="G23" s="855"/>
      <c r="H23" s="855"/>
      <c r="I23" s="855"/>
      <c r="J23" s="855"/>
      <c r="K23" s="855"/>
      <c r="L23" s="855"/>
      <c r="M23" s="855"/>
      <c r="N23" s="855"/>
      <c r="O23" s="855"/>
      <c r="P23" s="856"/>
      <c r="Q23" s="857">
        <v>17474</v>
      </c>
      <c r="R23" s="858"/>
      <c r="S23" s="858"/>
      <c r="T23" s="858"/>
      <c r="U23" s="858"/>
      <c r="V23" s="858">
        <v>16754</v>
      </c>
      <c r="W23" s="858"/>
      <c r="X23" s="858"/>
      <c r="Y23" s="858"/>
      <c r="Z23" s="858"/>
      <c r="AA23" s="858">
        <v>720</v>
      </c>
      <c r="AB23" s="858"/>
      <c r="AC23" s="858"/>
      <c r="AD23" s="858"/>
      <c r="AE23" s="859"/>
      <c r="AF23" s="860">
        <v>698</v>
      </c>
      <c r="AG23" s="858"/>
      <c r="AH23" s="858"/>
      <c r="AI23" s="858"/>
      <c r="AJ23" s="861"/>
      <c r="AK23" s="862"/>
      <c r="AL23" s="863"/>
      <c r="AM23" s="863"/>
      <c r="AN23" s="863"/>
      <c r="AO23" s="863"/>
      <c r="AP23" s="858">
        <v>15828</v>
      </c>
      <c r="AQ23" s="858"/>
      <c r="AR23" s="858"/>
      <c r="AS23" s="858"/>
      <c r="AT23" s="858"/>
      <c r="AU23" s="874"/>
      <c r="AV23" s="874"/>
      <c r="AW23" s="874"/>
      <c r="AX23" s="874"/>
      <c r="AY23" s="875"/>
      <c r="AZ23" s="876" t="s">
        <v>398</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399</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400</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375</v>
      </c>
      <c r="B26" s="793"/>
      <c r="C26" s="793"/>
      <c r="D26" s="793"/>
      <c r="E26" s="793"/>
      <c r="F26" s="793"/>
      <c r="G26" s="793"/>
      <c r="H26" s="793"/>
      <c r="I26" s="793"/>
      <c r="J26" s="793"/>
      <c r="K26" s="793"/>
      <c r="L26" s="793"/>
      <c r="M26" s="793"/>
      <c r="N26" s="793"/>
      <c r="O26" s="793"/>
      <c r="P26" s="794"/>
      <c r="Q26" s="798" t="s">
        <v>401</v>
      </c>
      <c r="R26" s="799"/>
      <c r="S26" s="799"/>
      <c r="T26" s="799"/>
      <c r="U26" s="800"/>
      <c r="V26" s="798" t="s">
        <v>402</v>
      </c>
      <c r="W26" s="799"/>
      <c r="X26" s="799"/>
      <c r="Y26" s="799"/>
      <c r="Z26" s="800"/>
      <c r="AA26" s="798" t="s">
        <v>403</v>
      </c>
      <c r="AB26" s="799"/>
      <c r="AC26" s="799"/>
      <c r="AD26" s="799"/>
      <c r="AE26" s="799"/>
      <c r="AF26" s="879" t="s">
        <v>404</v>
      </c>
      <c r="AG26" s="880"/>
      <c r="AH26" s="880"/>
      <c r="AI26" s="880"/>
      <c r="AJ26" s="881"/>
      <c r="AK26" s="799" t="s">
        <v>405</v>
      </c>
      <c r="AL26" s="799"/>
      <c r="AM26" s="799"/>
      <c r="AN26" s="799"/>
      <c r="AO26" s="800"/>
      <c r="AP26" s="798" t="s">
        <v>406</v>
      </c>
      <c r="AQ26" s="799"/>
      <c r="AR26" s="799"/>
      <c r="AS26" s="799"/>
      <c r="AT26" s="800"/>
      <c r="AU26" s="798" t="s">
        <v>407</v>
      </c>
      <c r="AV26" s="799"/>
      <c r="AW26" s="799"/>
      <c r="AX26" s="799"/>
      <c r="AY26" s="800"/>
      <c r="AZ26" s="798" t="s">
        <v>408</v>
      </c>
      <c r="BA26" s="799"/>
      <c r="BB26" s="799"/>
      <c r="BC26" s="799"/>
      <c r="BD26" s="800"/>
      <c r="BE26" s="798" t="s">
        <v>382</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409</v>
      </c>
      <c r="C28" s="815"/>
      <c r="D28" s="815"/>
      <c r="E28" s="815"/>
      <c r="F28" s="815"/>
      <c r="G28" s="815"/>
      <c r="H28" s="815"/>
      <c r="I28" s="815"/>
      <c r="J28" s="815"/>
      <c r="K28" s="815"/>
      <c r="L28" s="815"/>
      <c r="M28" s="815"/>
      <c r="N28" s="815"/>
      <c r="O28" s="815"/>
      <c r="P28" s="816"/>
      <c r="Q28" s="887">
        <v>2999</v>
      </c>
      <c r="R28" s="888"/>
      <c r="S28" s="888"/>
      <c r="T28" s="888"/>
      <c r="U28" s="888"/>
      <c r="V28" s="888">
        <v>2927</v>
      </c>
      <c r="W28" s="888"/>
      <c r="X28" s="888"/>
      <c r="Y28" s="888"/>
      <c r="Z28" s="888"/>
      <c r="AA28" s="888">
        <v>72</v>
      </c>
      <c r="AB28" s="888"/>
      <c r="AC28" s="888"/>
      <c r="AD28" s="888"/>
      <c r="AE28" s="889"/>
      <c r="AF28" s="890">
        <v>72</v>
      </c>
      <c r="AG28" s="888"/>
      <c r="AH28" s="888"/>
      <c r="AI28" s="888"/>
      <c r="AJ28" s="891"/>
      <c r="AK28" s="892">
        <v>291</v>
      </c>
      <c r="AL28" s="893"/>
      <c r="AM28" s="893"/>
      <c r="AN28" s="893"/>
      <c r="AO28" s="893"/>
      <c r="AP28" s="893" t="s">
        <v>606</v>
      </c>
      <c r="AQ28" s="893"/>
      <c r="AR28" s="893"/>
      <c r="AS28" s="893"/>
      <c r="AT28" s="893"/>
      <c r="AU28" s="893" t="s">
        <v>606</v>
      </c>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410</v>
      </c>
      <c r="C29" s="846"/>
      <c r="D29" s="846"/>
      <c r="E29" s="846"/>
      <c r="F29" s="846"/>
      <c r="G29" s="846"/>
      <c r="H29" s="846"/>
      <c r="I29" s="846"/>
      <c r="J29" s="846"/>
      <c r="K29" s="846"/>
      <c r="L29" s="846"/>
      <c r="M29" s="846"/>
      <c r="N29" s="846"/>
      <c r="O29" s="846"/>
      <c r="P29" s="847"/>
      <c r="Q29" s="848">
        <v>2790</v>
      </c>
      <c r="R29" s="849"/>
      <c r="S29" s="849"/>
      <c r="T29" s="849"/>
      <c r="U29" s="849"/>
      <c r="V29" s="849">
        <v>2753</v>
      </c>
      <c r="W29" s="849"/>
      <c r="X29" s="849"/>
      <c r="Y29" s="849"/>
      <c r="Z29" s="849"/>
      <c r="AA29" s="849">
        <v>38</v>
      </c>
      <c r="AB29" s="849"/>
      <c r="AC29" s="849"/>
      <c r="AD29" s="849"/>
      <c r="AE29" s="850"/>
      <c r="AF29" s="851">
        <v>38</v>
      </c>
      <c r="AG29" s="852"/>
      <c r="AH29" s="852"/>
      <c r="AI29" s="852"/>
      <c r="AJ29" s="853"/>
      <c r="AK29" s="899">
        <v>473</v>
      </c>
      <c r="AL29" s="895"/>
      <c r="AM29" s="895"/>
      <c r="AN29" s="895"/>
      <c r="AO29" s="895"/>
      <c r="AP29" s="895" t="s">
        <v>606</v>
      </c>
      <c r="AQ29" s="895"/>
      <c r="AR29" s="895"/>
      <c r="AS29" s="895"/>
      <c r="AT29" s="895"/>
      <c r="AU29" s="895" t="s">
        <v>606</v>
      </c>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411</v>
      </c>
      <c r="C30" s="846"/>
      <c r="D30" s="846"/>
      <c r="E30" s="846"/>
      <c r="F30" s="846"/>
      <c r="G30" s="846"/>
      <c r="H30" s="846"/>
      <c r="I30" s="846"/>
      <c r="J30" s="846"/>
      <c r="K30" s="846"/>
      <c r="L30" s="846"/>
      <c r="M30" s="846"/>
      <c r="N30" s="846"/>
      <c r="O30" s="846"/>
      <c r="P30" s="847"/>
      <c r="Q30" s="848">
        <v>335</v>
      </c>
      <c r="R30" s="849"/>
      <c r="S30" s="849"/>
      <c r="T30" s="849"/>
      <c r="U30" s="849"/>
      <c r="V30" s="849">
        <v>334</v>
      </c>
      <c r="W30" s="849"/>
      <c r="X30" s="849"/>
      <c r="Y30" s="849"/>
      <c r="Z30" s="849"/>
      <c r="AA30" s="849">
        <v>0</v>
      </c>
      <c r="AB30" s="849"/>
      <c r="AC30" s="849"/>
      <c r="AD30" s="849"/>
      <c r="AE30" s="850"/>
      <c r="AF30" s="851">
        <v>0</v>
      </c>
      <c r="AG30" s="852"/>
      <c r="AH30" s="852"/>
      <c r="AI30" s="852"/>
      <c r="AJ30" s="853"/>
      <c r="AK30" s="899">
        <v>113</v>
      </c>
      <c r="AL30" s="895"/>
      <c r="AM30" s="895"/>
      <c r="AN30" s="895"/>
      <c r="AO30" s="895"/>
      <c r="AP30" s="895" t="s">
        <v>606</v>
      </c>
      <c r="AQ30" s="895"/>
      <c r="AR30" s="895"/>
      <c r="AS30" s="895"/>
      <c r="AT30" s="895"/>
      <c r="AU30" s="895" t="s">
        <v>606</v>
      </c>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412</v>
      </c>
      <c r="C31" s="846"/>
      <c r="D31" s="846"/>
      <c r="E31" s="846"/>
      <c r="F31" s="846"/>
      <c r="G31" s="846"/>
      <c r="H31" s="846"/>
      <c r="I31" s="846"/>
      <c r="J31" s="846"/>
      <c r="K31" s="846"/>
      <c r="L31" s="846"/>
      <c r="M31" s="846"/>
      <c r="N31" s="846"/>
      <c r="O31" s="846"/>
      <c r="P31" s="847"/>
      <c r="Q31" s="848">
        <v>295</v>
      </c>
      <c r="R31" s="849"/>
      <c r="S31" s="849"/>
      <c r="T31" s="849"/>
      <c r="U31" s="849"/>
      <c r="V31" s="849">
        <v>276</v>
      </c>
      <c r="W31" s="849"/>
      <c r="X31" s="849"/>
      <c r="Y31" s="849"/>
      <c r="Z31" s="849"/>
      <c r="AA31" s="849">
        <v>19</v>
      </c>
      <c r="AB31" s="849"/>
      <c r="AC31" s="849"/>
      <c r="AD31" s="849"/>
      <c r="AE31" s="850"/>
      <c r="AF31" s="851">
        <v>325</v>
      </c>
      <c r="AG31" s="852"/>
      <c r="AH31" s="852"/>
      <c r="AI31" s="852"/>
      <c r="AJ31" s="853"/>
      <c r="AK31" s="899">
        <v>52</v>
      </c>
      <c r="AL31" s="895"/>
      <c r="AM31" s="895"/>
      <c r="AN31" s="895"/>
      <c r="AO31" s="895"/>
      <c r="AP31" s="895">
        <v>886</v>
      </c>
      <c r="AQ31" s="895"/>
      <c r="AR31" s="895"/>
      <c r="AS31" s="895"/>
      <c r="AT31" s="895"/>
      <c r="AU31" s="895">
        <v>361</v>
      </c>
      <c r="AV31" s="895"/>
      <c r="AW31" s="895"/>
      <c r="AX31" s="895"/>
      <c r="AY31" s="895"/>
      <c r="AZ31" s="896"/>
      <c r="BA31" s="896"/>
      <c r="BB31" s="896"/>
      <c r="BC31" s="896"/>
      <c r="BD31" s="896"/>
      <c r="BE31" s="897" t="s">
        <v>413</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414</v>
      </c>
      <c r="C32" s="846"/>
      <c r="D32" s="846"/>
      <c r="E32" s="846"/>
      <c r="F32" s="846"/>
      <c r="G32" s="846"/>
      <c r="H32" s="846"/>
      <c r="I32" s="846"/>
      <c r="J32" s="846"/>
      <c r="K32" s="846"/>
      <c r="L32" s="846"/>
      <c r="M32" s="846"/>
      <c r="N32" s="846"/>
      <c r="O32" s="846"/>
      <c r="P32" s="847"/>
      <c r="Q32" s="848">
        <v>776</v>
      </c>
      <c r="R32" s="849"/>
      <c r="S32" s="849"/>
      <c r="T32" s="849"/>
      <c r="U32" s="849"/>
      <c r="V32" s="849">
        <v>776</v>
      </c>
      <c r="W32" s="849"/>
      <c r="X32" s="849"/>
      <c r="Y32" s="849"/>
      <c r="Z32" s="849"/>
      <c r="AA32" s="849">
        <v>0</v>
      </c>
      <c r="AB32" s="849"/>
      <c r="AC32" s="849"/>
      <c r="AD32" s="849"/>
      <c r="AE32" s="850"/>
      <c r="AF32" s="851" t="s">
        <v>415</v>
      </c>
      <c r="AG32" s="852"/>
      <c r="AH32" s="852"/>
      <c r="AI32" s="852"/>
      <c r="AJ32" s="853"/>
      <c r="AK32" s="899">
        <v>413</v>
      </c>
      <c r="AL32" s="895"/>
      <c r="AM32" s="895"/>
      <c r="AN32" s="895"/>
      <c r="AO32" s="895"/>
      <c r="AP32" s="895">
        <v>3929</v>
      </c>
      <c r="AQ32" s="895"/>
      <c r="AR32" s="895"/>
      <c r="AS32" s="895"/>
      <c r="AT32" s="895"/>
      <c r="AU32" s="895">
        <v>2291</v>
      </c>
      <c r="AV32" s="895"/>
      <c r="AW32" s="895"/>
      <c r="AX32" s="895"/>
      <c r="AY32" s="895"/>
      <c r="AZ32" s="896"/>
      <c r="BA32" s="896"/>
      <c r="BB32" s="896"/>
      <c r="BC32" s="896"/>
      <c r="BD32" s="896"/>
      <c r="BE32" s="897" t="s">
        <v>416</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417</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396</v>
      </c>
      <c r="B63" s="854" t="s">
        <v>418</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435</v>
      </c>
      <c r="AG63" s="909"/>
      <c r="AH63" s="909"/>
      <c r="AI63" s="909"/>
      <c r="AJ63" s="910"/>
      <c r="AK63" s="911"/>
      <c r="AL63" s="906"/>
      <c r="AM63" s="906"/>
      <c r="AN63" s="906"/>
      <c r="AO63" s="906"/>
      <c r="AP63" s="909">
        <v>4815</v>
      </c>
      <c r="AQ63" s="909"/>
      <c r="AR63" s="909"/>
      <c r="AS63" s="909"/>
      <c r="AT63" s="909"/>
      <c r="AU63" s="909">
        <v>2652</v>
      </c>
      <c r="AV63" s="909"/>
      <c r="AW63" s="909"/>
      <c r="AX63" s="909"/>
      <c r="AY63" s="909"/>
      <c r="AZ63" s="913"/>
      <c r="BA63" s="913"/>
      <c r="BB63" s="913"/>
      <c r="BC63" s="913"/>
      <c r="BD63" s="913"/>
      <c r="BE63" s="914"/>
      <c r="BF63" s="914"/>
      <c r="BG63" s="914"/>
      <c r="BH63" s="914"/>
      <c r="BI63" s="915"/>
      <c r="BJ63" s="916" t="s">
        <v>415</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420</v>
      </c>
      <c r="B66" s="793"/>
      <c r="C66" s="793"/>
      <c r="D66" s="793"/>
      <c r="E66" s="793"/>
      <c r="F66" s="793"/>
      <c r="G66" s="793"/>
      <c r="H66" s="793"/>
      <c r="I66" s="793"/>
      <c r="J66" s="793"/>
      <c r="K66" s="793"/>
      <c r="L66" s="793"/>
      <c r="M66" s="793"/>
      <c r="N66" s="793"/>
      <c r="O66" s="793"/>
      <c r="P66" s="794"/>
      <c r="Q66" s="798" t="s">
        <v>421</v>
      </c>
      <c r="R66" s="799"/>
      <c r="S66" s="799"/>
      <c r="T66" s="799"/>
      <c r="U66" s="800"/>
      <c r="V66" s="798" t="s">
        <v>422</v>
      </c>
      <c r="W66" s="799"/>
      <c r="X66" s="799"/>
      <c r="Y66" s="799"/>
      <c r="Z66" s="800"/>
      <c r="AA66" s="798" t="s">
        <v>423</v>
      </c>
      <c r="AB66" s="799"/>
      <c r="AC66" s="799"/>
      <c r="AD66" s="799"/>
      <c r="AE66" s="800"/>
      <c r="AF66" s="919" t="s">
        <v>424</v>
      </c>
      <c r="AG66" s="880"/>
      <c r="AH66" s="880"/>
      <c r="AI66" s="880"/>
      <c r="AJ66" s="920"/>
      <c r="AK66" s="798" t="s">
        <v>425</v>
      </c>
      <c r="AL66" s="793"/>
      <c r="AM66" s="793"/>
      <c r="AN66" s="793"/>
      <c r="AO66" s="794"/>
      <c r="AP66" s="798" t="s">
        <v>426</v>
      </c>
      <c r="AQ66" s="799"/>
      <c r="AR66" s="799"/>
      <c r="AS66" s="799"/>
      <c r="AT66" s="800"/>
      <c r="AU66" s="798" t="s">
        <v>427</v>
      </c>
      <c r="AV66" s="799"/>
      <c r="AW66" s="799"/>
      <c r="AX66" s="799"/>
      <c r="AY66" s="800"/>
      <c r="AZ66" s="798" t="s">
        <v>382</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592</v>
      </c>
      <c r="C68" s="935"/>
      <c r="D68" s="935"/>
      <c r="E68" s="935"/>
      <c r="F68" s="935"/>
      <c r="G68" s="935"/>
      <c r="H68" s="935"/>
      <c r="I68" s="935"/>
      <c r="J68" s="935"/>
      <c r="K68" s="935"/>
      <c r="L68" s="935"/>
      <c r="M68" s="935"/>
      <c r="N68" s="935"/>
      <c r="O68" s="935"/>
      <c r="P68" s="936"/>
      <c r="Q68" s="937">
        <v>150</v>
      </c>
      <c r="R68" s="931"/>
      <c r="S68" s="931"/>
      <c r="T68" s="931"/>
      <c r="U68" s="931"/>
      <c r="V68" s="931">
        <v>137</v>
      </c>
      <c r="W68" s="931"/>
      <c r="X68" s="931"/>
      <c r="Y68" s="931"/>
      <c r="Z68" s="931"/>
      <c r="AA68" s="931">
        <v>14</v>
      </c>
      <c r="AB68" s="931"/>
      <c r="AC68" s="931"/>
      <c r="AD68" s="931"/>
      <c r="AE68" s="931"/>
      <c r="AF68" s="931">
        <v>14</v>
      </c>
      <c r="AG68" s="931"/>
      <c r="AH68" s="931"/>
      <c r="AI68" s="931"/>
      <c r="AJ68" s="931"/>
      <c r="AK68" s="931">
        <v>2</v>
      </c>
      <c r="AL68" s="931"/>
      <c r="AM68" s="931"/>
      <c r="AN68" s="931"/>
      <c r="AO68" s="931"/>
      <c r="AP68" s="931" t="s">
        <v>606</v>
      </c>
      <c r="AQ68" s="931"/>
      <c r="AR68" s="931"/>
      <c r="AS68" s="931"/>
      <c r="AT68" s="931"/>
      <c r="AU68" s="931" t="s">
        <v>606</v>
      </c>
      <c r="AV68" s="931"/>
      <c r="AW68" s="931"/>
      <c r="AX68" s="931"/>
      <c r="AY68" s="931"/>
      <c r="AZ68" s="932" t="s">
        <v>596</v>
      </c>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593</v>
      </c>
      <c r="C69" s="939"/>
      <c r="D69" s="939"/>
      <c r="E69" s="939"/>
      <c r="F69" s="939"/>
      <c r="G69" s="939"/>
      <c r="H69" s="939"/>
      <c r="I69" s="939"/>
      <c r="J69" s="939"/>
      <c r="K69" s="939"/>
      <c r="L69" s="939"/>
      <c r="M69" s="939"/>
      <c r="N69" s="939"/>
      <c r="O69" s="939"/>
      <c r="P69" s="940"/>
      <c r="Q69" s="941">
        <v>27</v>
      </c>
      <c r="R69" s="895"/>
      <c r="S69" s="895"/>
      <c r="T69" s="895"/>
      <c r="U69" s="895"/>
      <c r="V69" s="895">
        <v>21</v>
      </c>
      <c r="W69" s="895"/>
      <c r="X69" s="895"/>
      <c r="Y69" s="895"/>
      <c r="Z69" s="895"/>
      <c r="AA69" s="895">
        <v>6</v>
      </c>
      <c r="AB69" s="895"/>
      <c r="AC69" s="895"/>
      <c r="AD69" s="895"/>
      <c r="AE69" s="895"/>
      <c r="AF69" s="895">
        <v>6</v>
      </c>
      <c r="AG69" s="895"/>
      <c r="AH69" s="895"/>
      <c r="AI69" s="895"/>
      <c r="AJ69" s="895"/>
      <c r="AK69" s="895" t="s">
        <v>606</v>
      </c>
      <c r="AL69" s="895"/>
      <c r="AM69" s="895"/>
      <c r="AN69" s="895"/>
      <c r="AO69" s="895"/>
      <c r="AP69" s="895" t="s">
        <v>606</v>
      </c>
      <c r="AQ69" s="895"/>
      <c r="AR69" s="895"/>
      <c r="AS69" s="895"/>
      <c r="AT69" s="895"/>
      <c r="AU69" s="895" t="s">
        <v>606</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594</v>
      </c>
      <c r="C70" s="939"/>
      <c r="D70" s="939"/>
      <c r="E70" s="939"/>
      <c r="F70" s="939"/>
      <c r="G70" s="939"/>
      <c r="H70" s="939"/>
      <c r="I70" s="939"/>
      <c r="J70" s="939"/>
      <c r="K70" s="939"/>
      <c r="L70" s="939"/>
      <c r="M70" s="939"/>
      <c r="N70" s="939"/>
      <c r="O70" s="939"/>
      <c r="P70" s="940"/>
      <c r="Q70" s="941">
        <v>65</v>
      </c>
      <c r="R70" s="895"/>
      <c r="S70" s="895"/>
      <c r="T70" s="895"/>
      <c r="U70" s="895"/>
      <c r="V70" s="895">
        <v>56</v>
      </c>
      <c r="W70" s="895"/>
      <c r="X70" s="895"/>
      <c r="Y70" s="895"/>
      <c r="Z70" s="895"/>
      <c r="AA70" s="895">
        <v>8</v>
      </c>
      <c r="AB70" s="895"/>
      <c r="AC70" s="895"/>
      <c r="AD70" s="895"/>
      <c r="AE70" s="895"/>
      <c r="AF70" s="895">
        <v>8</v>
      </c>
      <c r="AG70" s="895"/>
      <c r="AH70" s="895"/>
      <c r="AI70" s="895"/>
      <c r="AJ70" s="895"/>
      <c r="AK70" s="895" t="s">
        <v>606</v>
      </c>
      <c r="AL70" s="895"/>
      <c r="AM70" s="895"/>
      <c r="AN70" s="895"/>
      <c r="AO70" s="895"/>
      <c r="AP70" s="895" t="s">
        <v>606</v>
      </c>
      <c r="AQ70" s="895"/>
      <c r="AR70" s="895"/>
      <c r="AS70" s="895"/>
      <c r="AT70" s="895"/>
      <c r="AU70" s="895" t="s">
        <v>606</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595</v>
      </c>
      <c r="C71" s="939"/>
      <c r="D71" s="939"/>
      <c r="E71" s="939"/>
      <c r="F71" s="939"/>
      <c r="G71" s="939"/>
      <c r="H71" s="939"/>
      <c r="I71" s="939"/>
      <c r="J71" s="939"/>
      <c r="K71" s="939"/>
      <c r="L71" s="939"/>
      <c r="M71" s="939"/>
      <c r="N71" s="939"/>
      <c r="O71" s="939"/>
      <c r="P71" s="940"/>
      <c r="Q71" s="941">
        <v>204037</v>
      </c>
      <c r="R71" s="895"/>
      <c r="S71" s="895"/>
      <c r="T71" s="895"/>
      <c r="U71" s="895"/>
      <c r="V71" s="895">
        <v>197049</v>
      </c>
      <c r="W71" s="895"/>
      <c r="X71" s="895"/>
      <c r="Y71" s="895"/>
      <c r="Z71" s="895"/>
      <c r="AA71" s="895">
        <v>6987</v>
      </c>
      <c r="AB71" s="895"/>
      <c r="AC71" s="895"/>
      <c r="AD71" s="895"/>
      <c r="AE71" s="895"/>
      <c r="AF71" s="895">
        <v>6987</v>
      </c>
      <c r="AG71" s="895"/>
      <c r="AH71" s="895"/>
      <c r="AI71" s="895"/>
      <c r="AJ71" s="895"/>
      <c r="AK71" s="895" t="s">
        <v>606</v>
      </c>
      <c r="AL71" s="895"/>
      <c r="AM71" s="895"/>
      <c r="AN71" s="895"/>
      <c r="AO71" s="895"/>
      <c r="AP71" s="895" t="s">
        <v>606</v>
      </c>
      <c r="AQ71" s="895"/>
      <c r="AR71" s="895"/>
      <c r="AS71" s="895"/>
      <c r="AT71" s="895"/>
      <c r="AU71" s="895" t="s">
        <v>606</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396</v>
      </c>
      <c r="B88" s="854" t="s">
        <v>428</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7015</v>
      </c>
      <c r="AG88" s="909"/>
      <c r="AH88" s="909"/>
      <c r="AI88" s="909"/>
      <c r="AJ88" s="909"/>
      <c r="AK88" s="906"/>
      <c r="AL88" s="906"/>
      <c r="AM88" s="906"/>
      <c r="AN88" s="906"/>
      <c r="AO88" s="906"/>
      <c r="AP88" s="909" t="s">
        <v>608</v>
      </c>
      <c r="AQ88" s="909"/>
      <c r="AR88" s="909"/>
      <c r="AS88" s="909"/>
      <c r="AT88" s="909"/>
      <c r="AU88" s="909" t="s">
        <v>608</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854" t="s">
        <v>429</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152</v>
      </c>
      <c r="CS102" s="917"/>
      <c r="CT102" s="917"/>
      <c r="CU102" s="917"/>
      <c r="CV102" s="956"/>
      <c r="CW102" s="955" t="s">
        <v>608</v>
      </c>
      <c r="CX102" s="917"/>
      <c r="CY102" s="917"/>
      <c r="CZ102" s="917"/>
      <c r="DA102" s="956"/>
      <c r="DB102" s="955">
        <v>74</v>
      </c>
      <c r="DC102" s="917"/>
      <c r="DD102" s="917"/>
      <c r="DE102" s="917"/>
      <c r="DF102" s="956"/>
      <c r="DG102" s="955" t="s">
        <v>608</v>
      </c>
      <c r="DH102" s="917"/>
      <c r="DI102" s="917"/>
      <c r="DJ102" s="917"/>
      <c r="DK102" s="956"/>
      <c r="DL102" s="955" t="s">
        <v>608</v>
      </c>
      <c r="DM102" s="917"/>
      <c r="DN102" s="917"/>
      <c r="DO102" s="917"/>
      <c r="DP102" s="956"/>
      <c r="DQ102" s="955" t="s">
        <v>608</v>
      </c>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430</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431</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434</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435</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436</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437</v>
      </c>
      <c r="AB109" s="958"/>
      <c r="AC109" s="958"/>
      <c r="AD109" s="958"/>
      <c r="AE109" s="959"/>
      <c r="AF109" s="957" t="s">
        <v>438</v>
      </c>
      <c r="AG109" s="958"/>
      <c r="AH109" s="958"/>
      <c r="AI109" s="958"/>
      <c r="AJ109" s="959"/>
      <c r="AK109" s="957" t="s">
        <v>309</v>
      </c>
      <c r="AL109" s="958"/>
      <c r="AM109" s="958"/>
      <c r="AN109" s="958"/>
      <c r="AO109" s="959"/>
      <c r="AP109" s="957" t="s">
        <v>439</v>
      </c>
      <c r="AQ109" s="958"/>
      <c r="AR109" s="958"/>
      <c r="AS109" s="958"/>
      <c r="AT109" s="960"/>
      <c r="AU109" s="977" t="s">
        <v>436</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437</v>
      </c>
      <c r="BR109" s="958"/>
      <c r="BS109" s="958"/>
      <c r="BT109" s="958"/>
      <c r="BU109" s="959"/>
      <c r="BV109" s="957" t="s">
        <v>438</v>
      </c>
      <c r="BW109" s="958"/>
      <c r="BX109" s="958"/>
      <c r="BY109" s="958"/>
      <c r="BZ109" s="959"/>
      <c r="CA109" s="957" t="s">
        <v>309</v>
      </c>
      <c r="CB109" s="958"/>
      <c r="CC109" s="958"/>
      <c r="CD109" s="958"/>
      <c r="CE109" s="959"/>
      <c r="CF109" s="978" t="s">
        <v>439</v>
      </c>
      <c r="CG109" s="978"/>
      <c r="CH109" s="978"/>
      <c r="CI109" s="978"/>
      <c r="CJ109" s="978"/>
      <c r="CK109" s="957" t="s">
        <v>440</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437</v>
      </c>
      <c r="DH109" s="958"/>
      <c r="DI109" s="958"/>
      <c r="DJ109" s="958"/>
      <c r="DK109" s="959"/>
      <c r="DL109" s="957" t="s">
        <v>438</v>
      </c>
      <c r="DM109" s="958"/>
      <c r="DN109" s="958"/>
      <c r="DO109" s="958"/>
      <c r="DP109" s="959"/>
      <c r="DQ109" s="957" t="s">
        <v>309</v>
      </c>
      <c r="DR109" s="958"/>
      <c r="DS109" s="958"/>
      <c r="DT109" s="958"/>
      <c r="DU109" s="959"/>
      <c r="DV109" s="957" t="s">
        <v>439</v>
      </c>
      <c r="DW109" s="958"/>
      <c r="DX109" s="958"/>
      <c r="DY109" s="958"/>
      <c r="DZ109" s="960"/>
    </row>
    <row r="110" spans="1:131" s="226" customFormat="1" ht="26.25" customHeight="1">
      <c r="A110" s="961" t="s">
        <v>441</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1919462</v>
      </c>
      <c r="AB110" s="965"/>
      <c r="AC110" s="965"/>
      <c r="AD110" s="965"/>
      <c r="AE110" s="966"/>
      <c r="AF110" s="967">
        <v>1715701</v>
      </c>
      <c r="AG110" s="965"/>
      <c r="AH110" s="965"/>
      <c r="AI110" s="965"/>
      <c r="AJ110" s="966"/>
      <c r="AK110" s="967">
        <v>1735830</v>
      </c>
      <c r="AL110" s="965"/>
      <c r="AM110" s="965"/>
      <c r="AN110" s="965"/>
      <c r="AO110" s="966"/>
      <c r="AP110" s="968">
        <v>24.4</v>
      </c>
      <c r="AQ110" s="969"/>
      <c r="AR110" s="969"/>
      <c r="AS110" s="969"/>
      <c r="AT110" s="970"/>
      <c r="AU110" s="971" t="s">
        <v>73</v>
      </c>
      <c r="AV110" s="972"/>
      <c r="AW110" s="972"/>
      <c r="AX110" s="972"/>
      <c r="AY110" s="972"/>
      <c r="AZ110" s="994" t="s">
        <v>442</v>
      </c>
      <c r="BA110" s="962"/>
      <c r="BB110" s="962"/>
      <c r="BC110" s="962"/>
      <c r="BD110" s="962"/>
      <c r="BE110" s="962"/>
      <c r="BF110" s="962"/>
      <c r="BG110" s="962"/>
      <c r="BH110" s="962"/>
      <c r="BI110" s="962"/>
      <c r="BJ110" s="962"/>
      <c r="BK110" s="962"/>
      <c r="BL110" s="962"/>
      <c r="BM110" s="962"/>
      <c r="BN110" s="962"/>
      <c r="BO110" s="962"/>
      <c r="BP110" s="963"/>
      <c r="BQ110" s="995">
        <v>15717975</v>
      </c>
      <c r="BR110" s="996"/>
      <c r="BS110" s="996"/>
      <c r="BT110" s="996"/>
      <c r="BU110" s="996"/>
      <c r="BV110" s="996">
        <v>15802025</v>
      </c>
      <c r="BW110" s="996"/>
      <c r="BX110" s="996"/>
      <c r="BY110" s="996"/>
      <c r="BZ110" s="996"/>
      <c r="CA110" s="996">
        <v>15827507</v>
      </c>
      <c r="CB110" s="996"/>
      <c r="CC110" s="996"/>
      <c r="CD110" s="996"/>
      <c r="CE110" s="996"/>
      <c r="CF110" s="1009">
        <v>222.9</v>
      </c>
      <c r="CG110" s="1010"/>
      <c r="CH110" s="1010"/>
      <c r="CI110" s="1010"/>
      <c r="CJ110" s="1010"/>
      <c r="CK110" s="1011" t="s">
        <v>443</v>
      </c>
      <c r="CL110" s="1012"/>
      <c r="CM110" s="994" t="s">
        <v>444</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398</v>
      </c>
      <c r="DH110" s="996"/>
      <c r="DI110" s="996"/>
      <c r="DJ110" s="996"/>
      <c r="DK110" s="996"/>
      <c r="DL110" s="996" t="s">
        <v>445</v>
      </c>
      <c r="DM110" s="996"/>
      <c r="DN110" s="996"/>
      <c r="DO110" s="996"/>
      <c r="DP110" s="996"/>
      <c r="DQ110" s="996" t="s">
        <v>415</v>
      </c>
      <c r="DR110" s="996"/>
      <c r="DS110" s="996"/>
      <c r="DT110" s="996"/>
      <c r="DU110" s="996"/>
      <c r="DV110" s="997" t="s">
        <v>398</v>
      </c>
      <c r="DW110" s="997"/>
      <c r="DX110" s="997"/>
      <c r="DY110" s="997"/>
      <c r="DZ110" s="998"/>
    </row>
    <row r="111" spans="1:131" s="226" customFormat="1" ht="26.25" customHeight="1">
      <c r="A111" s="999" t="s">
        <v>446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445</v>
      </c>
      <c r="AB111" s="1003"/>
      <c r="AC111" s="1003"/>
      <c r="AD111" s="1003"/>
      <c r="AE111" s="1004"/>
      <c r="AF111" s="1005" t="s">
        <v>394</v>
      </c>
      <c r="AG111" s="1003"/>
      <c r="AH111" s="1003"/>
      <c r="AI111" s="1003"/>
      <c r="AJ111" s="1004"/>
      <c r="AK111" s="1005" t="s">
        <v>394</v>
      </c>
      <c r="AL111" s="1003"/>
      <c r="AM111" s="1003"/>
      <c r="AN111" s="1003"/>
      <c r="AO111" s="1004"/>
      <c r="AP111" s="1006" t="s">
        <v>415</v>
      </c>
      <c r="AQ111" s="1007"/>
      <c r="AR111" s="1007"/>
      <c r="AS111" s="1007"/>
      <c r="AT111" s="1008"/>
      <c r="AU111" s="973"/>
      <c r="AV111" s="974"/>
      <c r="AW111" s="974"/>
      <c r="AX111" s="974"/>
      <c r="AY111" s="974"/>
      <c r="AZ111" s="987" t="s">
        <v>447</v>
      </c>
      <c r="BA111" s="988"/>
      <c r="BB111" s="988"/>
      <c r="BC111" s="988"/>
      <c r="BD111" s="988"/>
      <c r="BE111" s="988"/>
      <c r="BF111" s="988"/>
      <c r="BG111" s="988"/>
      <c r="BH111" s="988"/>
      <c r="BI111" s="988"/>
      <c r="BJ111" s="988"/>
      <c r="BK111" s="988"/>
      <c r="BL111" s="988"/>
      <c r="BM111" s="988"/>
      <c r="BN111" s="988"/>
      <c r="BO111" s="988"/>
      <c r="BP111" s="989"/>
      <c r="BQ111" s="990" t="s">
        <v>415</v>
      </c>
      <c r="BR111" s="991"/>
      <c r="BS111" s="991"/>
      <c r="BT111" s="991"/>
      <c r="BU111" s="991"/>
      <c r="BV111" s="991" t="s">
        <v>394</v>
      </c>
      <c r="BW111" s="991"/>
      <c r="BX111" s="991"/>
      <c r="BY111" s="991"/>
      <c r="BZ111" s="991"/>
      <c r="CA111" s="991" t="s">
        <v>398</v>
      </c>
      <c r="CB111" s="991"/>
      <c r="CC111" s="991"/>
      <c r="CD111" s="991"/>
      <c r="CE111" s="991"/>
      <c r="CF111" s="985" t="s">
        <v>398</v>
      </c>
      <c r="CG111" s="986"/>
      <c r="CH111" s="986"/>
      <c r="CI111" s="986"/>
      <c r="CJ111" s="986"/>
      <c r="CK111" s="1013"/>
      <c r="CL111" s="1014"/>
      <c r="CM111" s="987" t="s">
        <v>448</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415</v>
      </c>
      <c r="DH111" s="991"/>
      <c r="DI111" s="991"/>
      <c r="DJ111" s="991"/>
      <c r="DK111" s="991"/>
      <c r="DL111" s="991" t="s">
        <v>394</v>
      </c>
      <c r="DM111" s="991"/>
      <c r="DN111" s="991"/>
      <c r="DO111" s="991"/>
      <c r="DP111" s="991"/>
      <c r="DQ111" s="991" t="s">
        <v>415</v>
      </c>
      <c r="DR111" s="991"/>
      <c r="DS111" s="991"/>
      <c r="DT111" s="991"/>
      <c r="DU111" s="991"/>
      <c r="DV111" s="992" t="s">
        <v>398</v>
      </c>
      <c r="DW111" s="992"/>
      <c r="DX111" s="992"/>
      <c r="DY111" s="992"/>
      <c r="DZ111" s="993"/>
    </row>
    <row r="112" spans="1:131" s="226" customFormat="1" ht="26.25" customHeight="1">
      <c r="A112" s="1017" t="s">
        <v>449</v>
      </c>
      <c r="B112" s="1018"/>
      <c r="C112" s="988" t="s">
        <v>450</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445</v>
      </c>
      <c r="AB112" s="1024"/>
      <c r="AC112" s="1024"/>
      <c r="AD112" s="1024"/>
      <c r="AE112" s="1025"/>
      <c r="AF112" s="1026" t="s">
        <v>415</v>
      </c>
      <c r="AG112" s="1024"/>
      <c r="AH112" s="1024"/>
      <c r="AI112" s="1024"/>
      <c r="AJ112" s="1025"/>
      <c r="AK112" s="1026" t="s">
        <v>398</v>
      </c>
      <c r="AL112" s="1024"/>
      <c r="AM112" s="1024"/>
      <c r="AN112" s="1024"/>
      <c r="AO112" s="1025"/>
      <c r="AP112" s="1027" t="s">
        <v>398</v>
      </c>
      <c r="AQ112" s="1028"/>
      <c r="AR112" s="1028"/>
      <c r="AS112" s="1028"/>
      <c r="AT112" s="1029"/>
      <c r="AU112" s="973"/>
      <c r="AV112" s="974"/>
      <c r="AW112" s="974"/>
      <c r="AX112" s="974"/>
      <c r="AY112" s="974"/>
      <c r="AZ112" s="987" t="s">
        <v>451</v>
      </c>
      <c r="BA112" s="988"/>
      <c r="BB112" s="988"/>
      <c r="BC112" s="988"/>
      <c r="BD112" s="988"/>
      <c r="BE112" s="988"/>
      <c r="BF112" s="988"/>
      <c r="BG112" s="988"/>
      <c r="BH112" s="988"/>
      <c r="BI112" s="988"/>
      <c r="BJ112" s="988"/>
      <c r="BK112" s="988"/>
      <c r="BL112" s="988"/>
      <c r="BM112" s="988"/>
      <c r="BN112" s="988"/>
      <c r="BO112" s="988"/>
      <c r="BP112" s="989"/>
      <c r="BQ112" s="990">
        <v>3958811</v>
      </c>
      <c r="BR112" s="991"/>
      <c r="BS112" s="991"/>
      <c r="BT112" s="991"/>
      <c r="BU112" s="991"/>
      <c r="BV112" s="991">
        <v>2827651</v>
      </c>
      <c r="BW112" s="991"/>
      <c r="BX112" s="991"/>
      <c r="BY112" s="991"/>
      <c r="BZ112" s="991"/>
      <c r="CA112" s="991">
        <v>2651454</v>
      </c>
      <c r="CB112" s="991"/>
      <c r="CC112" s="991"/>
      <c r="CD112" s="991"/>
      <c r="CE112" s="991"/>
      <c r="CF112" s="985">
        <v>37.299999999999997</v>
      </c>
      <c r="CG112" s="986"/>
      <c r="CH112" s="986"/>
      <c r="CI112" s="986"/>
      <c r="CJ112" s="986"/>
      <c r="CK112" s="1013"/>
      <c r="CL112" s="1014"/>
      <c r="CM112" s="987" t="s">
        <v>452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453</v>
      </c>
      <c r="DH112" s="991"/>
      <c r="DI112" s="991"/>
      <c r="DJ112" s="991"/>
      <c r="DK112" s="991"/>
      <c r="DL112" s="991" t="s">
        <v>415</v>
      </c>
      <c r="DM112" s="991"/>
      <c r="DN112" s="991"/>
      <c r="DO112" s="991"/>
      <c r="DP112" s="991"/>
      <c r="DQ112" s="991" t="s">
        <v>398</v>
      </c>
      <c r="DR112" s="991"/>
      <c r="DS112" s="991"/>
      <c r="DT112" s="991"/>
      <c r="DU112" s="991"/>
      <c r="DV112" s="992" t="s">
        <v>445</v>
      </c>
      <c r="DW112" s="992"/>
      <c r="DX112" s="992"/>
      <c r="DY112" s="992"/>
      <c r="DZ112" s="993"/>
    </row>
    <row r="113" spans="1:130" s="226" customFormat="1" ht="26.25" customHeight="1">
      <c r="A113" s="1019"/>
      <c r="B113" s="1020"/>
      <c r="C113" s="988" t="s">
        <v>454</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355817</v>
      </c>
      <c r="AB113" s="1003"/>
      <c r="AC113" s="1003"/>
      <c r="AD113" s="1003"/>
      <c r="AE113" s="1004"/>
      <c r="AF113" s="1005">
        <v>318778</v>
      </c>
      <c r="AG113" s="1003"/>
      <c r="AH113" s="1003"/>
      <c r="AI113" s="1003"/>
      <c r="AJ113" s="1004"/>
      <c r="AK113" s="1005">
        <v>335336</v>
      </c>
      <c r="AL113" s="1003"/>
      <c r="AM113" s="1003"/>
      <c r="AN113" s="1003"/>
      <c r="AO113" s="1004"/>
      <c r="AP113" s="1006">
        <v>4.7</v>
      </c>
      <c r="AQ113" s="1007"/>
      <c r="AR113" s="1007"/>
      <c r="AS113" s="1007"/>
      <c r="AT113" s="1008"/>
      <c r="AU113" s="973"/>
      <c r="AV113" s="974"/>
      <c r="AW113" s="974"/>
      <c r="AX113" s="974"/>
      <c r="AY113" s="974"/>
      <c r="AZ113" s="987" t="s">
        <v>455</v>
      </c>
      <c r="BA113" s="988"/>
      <c r="BB113" s="988"/>
      <c r="BC113" s="988"/>
      <c r="BD113" s="988"/>
      <c r="BE113" s="988"/>
      <c r="BF113" s="988"/>
      <c r="BG113" s="988"/>
      <c r="BH113" s="988"/>
      <c r="BI113" s="988"/>
      <c r="BJ113" s="988"/>
      <c r="BK113" s="988"/>
      <c r="BL113" s="988"/>
      <c r="BM113" s="988"/>
      <c r="BN113" s="988"/>
      <c r="BO113" s="988"/>
      <c r="BP113" s="989"/>
      <c r="BQ113" s="990" t="s">
        <v>398</v>
      </c>
      <c r="BR113" s="991"/>
      <c r="BS113" s="991"/>
      <c r="BT113" s="991"/>
      <c r="BU113" s="991"/>
      <c r="BV113" s="991" t="s">
        <v>398</v>
      </c>
      <c r="BW113" s="991"/>
      <c r="BX113" s="991"/>
      <c r="BY113" s="991"/>
      <c r="BZ113" s="991"/>
      <c r="CA113" s="991" t="s">
        <v>415</v>
      </c>
      <c r="CB113" s="991"/>
      <c r="CC113" s="991"/>
      <c r="CD113" s="991"/>
      <c r="CE113" s="991"/>
      <c r="CF113" s="985" t="s">
        <v>398</v>
      </c>
      <c r="CG113" s="986"/>
      <c r="CH113" s="986"/>
      <c r="CI113" s="986"/>
      <c r="CJ113" s="986"/>
      <c r="CK113" s="1013"/>
      <c r="CL113" s="1014"/>
      <c r="CM113" s="987" t="s">
        <v>456</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445</v>
      </c>
      <c r="DH113" s="1024"/>
      <c r="DI113" s="1024"/>
      <c r="DJ113" s="1024"/>
      <c r="DK113" s="1025"/>
      <c r="DL113" s="1026" t="s">
        <v>445</v>
      </c>
      <c r="DM113" s="1024"/>
      <c r="DN113" s="1024"/>
      <c r="DO113" s="1024"/>
      <c r="DP113" s="1025"/>
      <c r="DQ113" s="1026" t="s">
        <v>415</v>
      </c>
      <c r="DR113" s="1024"/>
      <c r="DS113" s="1024"/>
      <c r="DT113" s="1024"/>
      <c r="DU113" s="1025"/>
      <c r="DV113" s="1027" t="s">
        <v>398</v>
      </c>
      <c r="DW113" s="1028"/>
      <c r="DX113" s="1028"/>
      <c r="DY113" s="1028"/>
      <c r="DZ113" s="1029"/>
    </row>
    <row r="114" spans="1:130" s="226" customFormat="1" ht="26.25" customHeight="1">
      <c r="A114" s="1019"/>
      <c r="B114" s="1020"/>
      <c r="C114" s="988" t="s">
        <v>457</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398</v>
      </c>
      <c r="AB114" s="1024"/>
      <c r="AC114" s="1024"/>
      <c r="AD114" s="1024"/>
      <c r="AE114" s="1025"/>
      <c r="AF114" s="1026" t="s">
        <v>415</v>
      </c>
      <c r="AG114" s="1024"/>
      <c r="AH114" s="1024"/>
      <c r="AI114" s="1024"/>
      <c r="AJ114" s="1025"/>
      <c r="AK114" s="1026" t="s">
        <v>415</v>
      </c>
      <c r="AL114" s="1024"/>
      <c r="AM114" s="1024"/>
      <c r="AN114" s="1024"/>
      <c r="AO114" s="1025"/>
      <c r="AP114" s="1027" t="s">
        <v>398</v>
      </c>
      <c r="AQ114" s="1028"/>
      <c r="AR114" s="1028"/>
      <c r="AS114" s="1028"/>
      <c r="AT114" s="1029"/>
      <c r="AU114" s="973"/>
      <c r="AV114" s="974"/>
      <c r="AW114" s="974"/>
      <c r="AX114" s="974"/>
      <c r="AY114" s="974"/>
      <c r="AZ114" s="987" t="s">
        <v>458</v>
      </c>
      <c r="BA114" s="988"/>
      <c r="BB114" s="988"/>
      <c r="BC114" s="988"/>
      <c r="BD114" s="988"/>
      <c r="BE114" s="988"/>
      <c r="BF114" s="988"/>
      <c r="BG114" s="988"/>
      <c r="BH114" s="988"/>
      <c r="BI114" s="988"/>
      <c r="BJ114" s="988"/>
      <c r="BK114" s="988"/>
      <c r="BL114" s="988"/>
      <c r="BM114" s="988"/>
      <c r="BN114" s="988"/>
      <c r="BO114" s="988"/>
      <c r="BP114" s="989"/>
      <c r="BQ114" s="990">
        <v>2896336</v>
      </c>
      <c r="BR114" s="991"/>
      <c r="BS114" s="991"/>
      <c r="BT114" s="991"/>
      <c r="BU114" s="991"/>
      <c r="BV114" s="991">
        <v>2944613</v>
      </c>
      <c r="BW114" s="991"/>
      <c r="BX114" s="991"/>
      <c r="BY114" s="991"/>
      <c r="BZ114" s="991"/>
      <c r="CA114" s="991">
        <v>2925893</v>
      </c>
      <c r="CB114" s="991"/>
      <c r="CC114" s="991"/>
      <c r="CD114" s="991"/>
      <c r="CE114" s="991"/>
      <c r="CF114" s="985">
        <v>41.2</v>
      </c>
      <c r="CG114" s="986"/>
      <c r="CH114" s="986"/>
      <c r="CI114" s="986"/>
      <c r="CJ114" s="986"/>
      <c r="CK114" s="1013"/>
      <c r="CL114" s="1014"/>
      <c r="CM114" s="987" t="s">
        <v>459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415</v>
      </c>
      <c r="DH114" s="1024"/>
      <c r="DI114" s="1024"/>
      <c r="DJ114" s="1024"/>
      <c r="DK114" s="1025"/>
      <c r="DL114" s="1026" t="s">
        <v>453</v>
      </c>
      <c r="DM114" s="1024"/>
      <c r="DN114" s="1024"/>
      <c r="DO114" s="1024"/>
      <c r="DP114" s="1025"/>
      <c r="DQ114" s="1026" t="s">
        <v>398</v>
      </c>
      <c r="DR114" s="1024"/>
      <c r="DS114" s="1024"/>
      <c r="DT114" s="1024"/>
      <c r="DU114" s="1025"/>
      <c r="DV114" s="1027" t="s">
        <v>415</v>
      </c>
      <c r="DW114" s="1028"/>
      <c r="DX114" s="1028"/>
      <c r="DY114" s="1028"/>
      <c r="DZ114" s="1029"/>
    </row>
    <row r="115" spans="1:130" s="226" customFormat="1" ht="26.25" customHeight="1">
      <c r="A115" s="1019"/>
      <c r="B115" s="1020"/>
      <c r="C115" s="988" t="s">
        <v>460</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1445</v>
      </c>
      <c r="AB115" s="1003"/>
      <c r="AC115" s="1003"/>
      <c r="AD115" s="1003"/>
      <c r="AE115" s="1004"/>
      <c r="AF115" s="1005" t="s">
        <v>398</v>
      </c>
      <c r="AG115" s="1003"/>
      <c r="AH115" s="1003"/>
      <c r="AI115" s="1003"/>
      <c r="AJ115" s="1004"/>
      <c r="AK115" s="1005" t="s">
        <v>398</v>
      </c>
      <c r="AL115" s="1003"/>
      <c r="AM115" s="1003"/>
      <c r="AN115" s="1003"/>
      <c r="AO115" s="1004"/>
      <c r="AP115" s="1006" t="s">
        <v>398</v>
      </c>
      <c r="AQ115" s="1007"/>
      <c r="AR115" s="1007"/>
      <c r="AS115" s="1007"/>
      <c r="AT115" s="1008"/>
      <c r="AU115" s="973"/>
      <c r="AV115" s="974"/>
      <c r="AW115" s="974"/>
      <c r="AX115" s="974"/>
      <c r="AY115" s="974"/>
      <c r="AZ115" s="987" t="s">
        <v>461</v>
      </c>
      <c r="BA115" s="988"/>
      <c r="BB115" s="988"/>
      <c r="BC115" s="988"/>
      <c r="BD115" s="988"/>
      <c r="BE115" s="988"/>
      <c r="BF115" s="988"/>
      <c r="BG115" s="988"/>
      <c r="BH115" s="988"/>
      <c r="BI115" s="988"/>
      <c r="BJ115" s="988"/>
      <c r="BK115" s="988"/>
      <c r="BL115" s="988"/>
      <c r="BM115" s="988"/>
      <c r="BN115" s="988"/>
      <c r="BO115" s="988"/>
      <c r="BP115" s="989"/>
      <c r="BQ115" s="990" t="s">
        <v>415</v>
      </c>
      <c r="BR115" s="991"/>
      <c r="BS115" s="991"/>
      <c r="BT115" s="991"/>
      <c r="BU115" s="991"/>
      <c r="BV115" s="991" t="s">
        <v>398</v>
      </c>
      <c r="BW115" s="991"/>
      <c r="BX115" s="991"/>
      <c r="BY115" s="991"/>
      <c r="BZ115" s="991"/>
      <c r="CA115" s="991" t="s">
        <v>398</v>
      </c>
      <c r="CB115" s="991"/>
      <c r="CC115" s="991"/>
      <c r="CD115" s="991"/>
      <c r="CE115" s="991"/>
      <c r="CF115" s="985" t="s">
        <v>445</v>
      </c>
      <c r="CG115" s="986"/>
      <c r="CH115" s="986"/>
      <c r="CI115" s="986"/>
      <c r="CJ115" s="986"/>
      <c r="CK115" s="1013"/>
      <c r="CL115" s="1014"/>
      <c r="CM115" s="987" t="s">
        <v>462</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398</v>
      </c>
      <c r="DH115" s="1024"/>
      <c r="DI115" s="1024"/>
      <c r="DJ115" s="1024"/>
      <c r="DK115" s="1025"/>
      <c r="DL115" s="1026" t="s">
        <v>415</v>
      </c>
      <c r="DM115" s="1024"/>
      <c r="DN115" s="1024"/>
      <c r="DO115" s="1024"/>
      <c r="DP115" s="1025"/>
      <c r="DQ115" s="1026" t="s">
        <v>398</v>
      </c>
      <c r="DR115" s="1024"/>
      <c r="DS115" s="1024"/>
      <c r="DT115" s="1024"/>
      <c r="DU115" s="1025"/>
      <c r="DV115" s="1027" t="s">
        <v>415</v>
      </c>
      <c r="DW115" s="1028"/>
      <c r="DX115" s="1028"/>
      <c r="DY115" s="1028"/>
      <c r="DZ115" s="1029"/>
    </row>
    <row r="116" spans="1:130" s="226" customFormat="1" ht="26.25" customHeight="1">
      <c r="A116" s="1021"/>
      <c r="B116" s="1022"/>
      <c r="C116" s="1030" t="s">
        <v>463</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398</v>
      </c>
      <c r="AB116" s="1024"/>
      <c r="AC116" s="1024"/>
      <c r="AD116" s="1024"/>
      <c r="AE116" s="1025"/>
      <c r="AF116" s="1026" t="s">
        <v>453</v>
      </c>
      <c r="AG116" s="1024"/>
      <c r="AH116" s="1024"/>
      <c r="AI116" s="1024"/>
      <c r="AJ116" s="1025"/>
      <c r="AK116" s="1026" t="s">
        <v>398</v>
      </c>
      <c r="AL116" s="1024"/>
      <c r="AM116" s="1024"/>
      <c r="AN116" s="1024"/>
      <c r="AO116" s="1025"/>
      <c r="AP116" s="1027" t="s">
        <v>415</v>
      </c>
      <c r="AQ116" s="1028"/>
      <c r="AR116" s="1028"/>
      <c r="AS116" s="1028"/>
      <c r="AT116" s="1029"/>
      <c r="AU116" s="973"/>
      <c r="AV116" s="974"/>
      <c r="AW116" s="974"/>
      <c r="AX116" s="974"/>
      <c r="AY116" s="974"/>
      <c r="AZ116" s="1032" t="s">
        <v>464</v>
      </c>
      <c r="BA116" s="1033"/>
      <c r="BB116" s="1033"/>
      <c r="BC116" s="1033"/>
      <c r="BD116" s="1033"/>
      <c r="BE116" s="1033"/>
      <c r="BF116" s="1033"/>
      <c r="BG116" s="1033"/>
      <c r="BH116" s="1033"/>
      <c r="BI116" s="1033"/>
      <c r="BJ116" s="1033"/>
      <c r="BK116" s="1033"/>
      <c r="BL116" s="1033"/>
      <c r="BM116" s="1033"/>
      <c r="BN116" s="1033"/>
      <c r="BO116" s="1033"/>
      <c r="BP116" s="1034"/>
      <c r="BQ116" s="990" t="s">
        <v>398</v>
      </c>
      <c r="BR116" s="991"/>
      <c r="BS116" s="991"/>
      <c r="BT116" s="991"/>
      <c r="BU116" s="991"/>
      <c r="BV116" s="991" t="s">
        <v>398</v>
      </c>
      <c r="BW116" s="991"/>
      <c r="BX116" s="991"/>
      <c r="BY116" s="991"/>
      <c r="BZ116" s="991"/>
      <c r="CA116" s="991" t="s">
        <v>398</v>
      </c>
      <c r="CB116" s="991"/>
      <c r="CC116" s="991"/>
      <c r="CD116" s="991"/>
      <c r="CE116" s="991"/>
      <c r="CF116" s="985" t="s">
        <v>445</v>
      </c>
      <c r="CG116" s="986"/>
      <c r="CH116" s="986"/>
      <c r="CI116" s="986"/>
      <c r="CJ116" s="986"/>
      <c r="CK116" s="1013"/>
      <c r="CL116" s="1014"/>
      <c r="CM116" s="987" t="s">
        <v>465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398</v>
      </c>
      <c r="DH116" s="1024"/>
      <c r="DI116" s="1024"/>
      <c r="DJ116" s="1024"/>
      <c r="DK116" s="1025"/>
      <c r="DL116" s="1026" t="s">
        <v>398</v>
      </c>
      <c r="DM116" s="1024"/>
      <c r="DN116" s="1024"/>
      <c r="DO116" s="1024"/>
      <c r="DP116" s="1025"/>
      <c r="DQ116" s="1026" t="s">
        <v>398</v>
      </c>
      <c r="DR116" s="1024"/>
      <c r="DS116" s="1024"/>
      <c r="DT116" s="1024"/>
      <c r="DU116" s="1025"/>
      <c r="DV116" s="1027" t="s">
        <v>453</v>
      </c>
      <c r="DW116" s="1028"/>
      <c r="DX116" s="1028"/>
      <c r="DY116" s="1028"/>
      <c r="DZ116" s="1029"/>
    </row>
    <row r="117" spans="1:130" s="226" customFormat="1" ht="26.25" customHeight="1">
      <c r="A117" s="97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466</v>
      </c>
      <c r="Z117" s="959"/>
      <c r="AA117" s="1043">
        <v>2276724</v>
      </c>
      <c r="AB117" s="1044"/>
      <c r="AC117" s="1044"/>
      <c r="AD117" s="1044"/>
      <c r="AE117" s="1045"/>
      <c r="AF117" s="1046">
        <v>2034479</v>
      </c>
      <c r="AG117" s="1044"/>
      <c r="AH117" s="1044"/>
      <c r="AI117" s="1044"/>
      <c r="AJ117" s="1045"/>
      <c r="AK117" s="1046">
        <v>2071166</v>
      </c>
      <c r="AL117" s="1044"/>
      <c r="AM117" s="1044"/>
      <c r="AN117" s="1044"/>
      <c r="AO117" s="1045"/>
      <c r="AP117" s="1047"/>
      <c r="AQ117" s="1048"/>
      <c r="AR117" s="1048"/>
      <c r="AS117" s="1048"/>
      <c r="AT117" s="1049"/>
      <c r="AU117" s="973"/>
      <c r="AV117" s="974"/>
      <c r="AW117" s="974"/>
      <c r="AX117" s="974"/>
      <c r="AY117" s="974"/>
      <c r="AZ117" s="1039" t="s">
        <v>467</v>
      </c>
      <c r="BA117" s="1040"/>
      <c r="BB117" s="1040"/>
      <c r="BC117" s="1040"/>
      <c r="BD117" s="1040"/>
      <c r="BE117" s="1040"/>
      <c r="BF117" s="1040"/>
      <c r="BG117" s="1040"/>
      <c r="BH117" s="1040"/>
      <c r="BI117" s="1040"/>
      <c r="BJ117" s="1040"/>
      <c r="BK117" s="1040"/>
      <c r="BL117" s="1040"/>
      <c r="BM117" s="1040"/>
      <c r="BN117" s="1040"/>
      <c r="BO117" s="1040"/>
      <c r="BP117" s="1041"/>
      <c r="BQ117" s="990" t="s">
        <v>445</v>
      </c>
      <c r="BR117" s="991"/>
      <c r="BS117" s="991"/>
      <c r="BT117" s="991"/>
      <c r="BU117" s="991"/>
      <c r="BV117" s="991" t="s">
        <v>445</v>
      </c>
      <c r="BW117" s="991"/>
      <c r="BX117" s="991"/>
      <c r="BY117" s="991"/>
      <c r="BZ117" s="991"/>
      <c r="CA117" s="991" t="s">
        <v>445</v>
      </c>
      <c r="CB117" s="991"/>
      <c r="CC117" s="991"/>
      <c r="CD117" s="991"/>
      <c r="CE117" s="991"/>
      <c r="CF117" s="985" t="s">
        <v>445</v>
      </c>
      <c r="CG117" s="986"/>
      <c r="CH117" s="986"/>
      <c r="CI117" s="986"/>
      <c r="CJ117" s="986"/>
      <c r="CK117" s="1013"/>
      <c r="CL117" s="1014"/>
      <c r="CM117" s="987" t="s">
        <v>468</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445</v>
      </c>
      <c r="DH117" s="1024"/>
      <c r="DI117" s="1024"/>
      <c r="DJ117" s="1024"/>
      <c r="DK117" s="1025"/>
      <c r="DL117" s="1026" t="s">
        <v>445</v>
      </c>
      <c r="DM117" s="1024"/>
      <c r="DN117" s="1024"/>
      <c r="DO117" s="1024"/>
      <c r="DP117" s="1025"/>
      <c r="DQ117" s="1026" t="s">
        <v>445</v>
      </c>
      <c r="DR117" s="1024"/>
      <c r="DS117" s="1024"/>
      <c r="DT117" s="1024"/>
      <c r="DU117" s="1025"/>
      <c r="DV117" s="1027" t="s">
        <v>445</v>
      </c>
      <c r="DW117" s="1028"/>
      <c r="DX117" s="1028"/>
      <c r="DY117" s="1028"/>
      <c r="DZ117" s="1029"/>
    </row>
    <row r="118" spans="1:130" s="226" customFormat="1" ht="26.25" customHeight="1">
      <c r="A118" s="977" t="s">
        <v>440</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437</v>
      </c>
      <c r="AB118" s="958"/>
      <c r="AC118" s="958"/>
      <c r="AD118" s="958"/>
      <c r="AE118" s="959"/>
      <c r="AF118" s="957" t="s">
        <v>438</v>
      </c>
      <c r="AG118" s="958"/>
      <c r="AH118" s="958"/>
      <c r="AI118" s="958"/>
      <c r="AJ118" s="959"/>
      <c r="AK118" s="957" t="s">
        <v>309</v>
      </c>
      <c r="AL118" s="958"/>
      <c r="AM118" s="958"/>
      <c r="AN118" s="958"/>
      <c r="AO118" s="959"/>
      <c r="AP118" s="1035" t="s">
        <v>439</v>
      </c>
      <c r="AQ118" s="1036"/>
      <c r="AR118" s="1036"/>
      <c r="AS118" s="1036"/>
      <c r="AT118" s="1037"/>
      <c r="AU118" s="973"/>
      <c r="AV118" s="974"/>
      <c r="AW118" s="974"/>
      <c r="AX118" s="974"/>
      <c r="AY118" s="974"/>
      <c r="AZ118" s="1038" t="s">
        <v>469</v>
      </c>
      <c r="BA118" s="1030"/>
      <c r="BB118" s="1030"/>
      <c r="BC118" s="1030"/>
      <c r="BD118" s="1030"/>
      <c r="BE118" s="1030"/>
      <c r="BF118" s="1030"/>
      <c r="BG118" s="1030"/>
      <c r="BH118" s="1030"/>
      <c r="BI118" s="1030"/>
      <c r="BJ118" s="1030"/>
      <c r="BK118" s="1030"/>
      <c r="BL118" s="1030"/>
      <c r="BM118" s="1030"/>
      <c r="BN118" s="1030"/>
      <c r="BO118" s="1030"/>
      <c r="BP118" s="1031"/>
      <c r="BQ118" s="1064" t="s">
        <v>445</v>
      </c>
      <c r="BR118" s="1065"/>
      <c r="BS118" s="1065"/>
      <c r="BT118" s="1065"/>
      <c r="BU118" s="1065"/>
      <c r="BV118" s="1065" t="s">
        <v>445</v>
      </c>
      <c r="BW118" s="1065"/>
      <c r="BX118" s="1065"/>
      <c r="BY118" s="1065"/>
      <c r="BZ118" s="1065"/>
      <c r="CA118" s="1065" t="s">
        <v>445</v>
      </c>
      <c r="CB118" s="1065"/>
      <c r="CC118" s="1065"/>
      <c r="CD118" s="1065"/>
      <c r="CE118" s="1065"/>
      <c r="CF118" s="985" t="s">
        <v>445</v>
      </c>
      <c r="CG118" s="986"/>
      <c r="CH118" s="986"/>
      <c r="CI118" s="986"/>
      <c r="CJ118" s="986"/>
      <c r="CK118" s="1013"/>
      <c r="CL118" s="1014"/>
      <c r="CM118" s="987" t="s">
        <v>470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445</v>
      </c>
      <c r="DH118" s="1024"/>
      <c r="DI118" s="1024"/>
      <c r="DJ118" s="1024"/>
      <c r="DK118" s="1025"/>
      <c r="DL118" s="1026" t="s">
        <v>445</v>
      </c>
      <c r="DM118" s="1024"/>
      <c r="DN118" s="1024"/>
      <c r="DO118" s="1024"/>
      <c r="DP118" s="1025"/>
      <c r="DQ118" s="1026" t="s">
        <v>445</v>
      </c>
      <c r="DR118" s="1024"/>
      <c r="DS118" s="1024"/>
      <c r="DT118" s="1024"/>
      <c r="DU118" s="1025"/>
      <c r="DV118" s="1027" t="s">
        <v>445</v>
      </c>
      <c r="DW118" s="1028"/>
      <c r="DX118" s="1028"/>
      <c r="DY118" s="1028"/>
      <c r="DZ118" s="1029"/>
    </row>
    <row r="119" spans="1:130" s="226" customFormat="1" ht="26.25" customHeight="1">
      <c r="A119" s="1121" t="s">
        <v>443</v>
      </c>
      <c r="B119" s="1012"/>
      <c r="C119" s="994" t="s">
        <v>444</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445</v>
      </c>
      <c r="AB119" s="965"/>
      <c r="AC119" s="965"/>
      <c r="AD119" s="965"/>
      <c r="AE119" s="966"/>
      <c r="AF119" s="967" t="s">
        <v>453</v>
      </c>
      <c r="AG119" s="965"/>
      <c r="AH119" s="965"/>
      <c r="AI119" s="965"/>
      <c r="AJ119" s="966"/>
      <c r="AK119" s="967" t="s">
        <v>445</v>
      </c>
      <c r="AL119" s="965"/>
      <c r="AM119" s="965"/>
      <c r="AN119" s="965"/>
      <c r="AO119" s="966"/>
      <c r="AP119" s="968" t="s">
        <v>445</v>
      </c>
      <c r="AQ119" s="969"/>
      <c r="AR119" s="969"/>
      <c r="AS119" s="969"/>
      <c r="AT119" s="970"/>
      <c r="AU119" s="975"/>
      <c r="AV119" s="976"/>
      <c r="AW119" s="976"/>
      <c r="AX119" s="976"/>
      <c r="AY119" s="976"/>
      <c r="AZ119" s="247" t="s">
        <v>189</v>
      </c>
      <c r="BA119" s="247"/>
      <c r="BB119" s="247"/>
      <c r="BC119" s="247"/>
      <c r="BD119" s="247"/>
      <c r="BE119" s="247"/>
      <c r="BF119" s="247"/>
      <c r="BG119" s="247"/>
      <c r="BH119" s="247"/>
      <c r="BI119" s="247"/>
      <c r="BJ119" s="247"/>
      <c r="BK119" s="247"/>
      <c r="BL119" s="247"/>
      <c r="BM119" s="247"/>
      <c r="BN119" s="247"/>
      <c r="BO119" s="1042" t="s">
        <v>471</v>
      </c>
      <c r="BP119" s="1070"/>
      <c r="BQ119" s="1064">
        <v>22573122</v>
      </c>
      <c r="BR119" s="1065"/>
      <c r="BS119" s="1065"/>
      <c r="BT119" s="1065"/>
      <c r="BU119" s="1065"/>
      <c r="BV119" s="1065">
        <v>21574289</v>
      </c>
      <c r="BW119" s="1065"/>
      <c r="BX119" s="1065"/>
      <c r="BY119" s="1065"/>
      <c r="BZ119" s="1065"/>
      <c r="CA119" s="1065">
        <v>21404854</v>
      </c>
      <c r="CB119" s="1065"/>
      <c r="CC119" s="1065"/>
      <c r="CD119" s="1065"/>
      <c r="CE119" s="1065"/>
      <c r="CF119" s="1066"/>
      <c r="CG119" s="1067"/>
      <c r="CH119" s="1067"/>
      <c r="CI119" s="1067"/>
      <c r="CJ119" s="1068"/>
      <c r="CK119" s="1015"/>
      <c r="CL119" s="1016"/>
      <c r="CM119" s="1038" t="s">
        <v>472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453</v>
      </c>
      <c r="DH119" s="1051"/>
      <c r="DI119" s="1051"/>
      <c r="DJ119" s="1051"/>
      <c r="DK119" s="1052"/>
      <c r="DL119" s="1050" t="s">
        <v>453</v>
      </c>
      <c r="DM119" s="1051"/>
      <c r="DN119" s="1051"/>
      <c r="DO119" s="1051"/>
      <c r="DP119" s="1052"/>
      <c r="DQ119" s="1050" t="s">
        <v>453</v>
      </c>
      <c r="DR119" s="1051"/>
      <c r="DS119" s="1051"/>
      <c r="DT119" s="1051"/>
      <c r="DU119" s="1052"/>
      <c r="DV119" s="1053" t="s">
        <v>453</v>
      </c>
      <c r="DW119" s="1054"/>
      <c r="DX119" s="1054"/>
      <c r="DY119" s="1054"/>
      <c r="DZ119" s="1055"/>
    </row>
    <row r="120" spans="1:130" s="226" customFormat="1" ht="26.25" customHeight="1">
      <c r="A120" s="1122"/>
      <c r="B120" s="1014"/>
      <c r="C120" s="987" t="s">
        <v>448</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453</v>
      </c>
      <c r="AB120" s="1024"/>
      <c r="AC120" s="1024"/>
      <c r="AD120" s="1024"/>
      <c r="AE120" s="1025"/>
      <c r="AF120" s="1026" t="s">
        <v>453</v>
      </c>
      <c r="AG120" s="1024"/>
      <c r="AH120" s="1024"/>
      <c r="AI120" s="1024"/>
      <c r="AJ120" s="1025"/>
      <c r="AK120" s="1026" t="s">
        <v>453</v>
      </c>
      <c r="AL120" s="1024"/>
      <c r="AM120" s="1024"/>
      <c r="AN120" s="1024"/>
      <c r="AO120" s="1025"/>
      <c r="AP120" s="1027" t="s">
        <v>453</v>
      </c>
      <c r="AQ120" s="1028"/>
      <c r="AR120" s="1028"/>
      <c r="AS120" s="1028"/>
      <c r="AT120" s="1029"/>
      <c r="AU120" s="1056" t="s">
        <v>473</v>
      </c>
      <c r="AV120" s="1057"/>
      <c r="AW120" s="1057"/>
      <c r="AX120" s="1057"/>
      <c r="AY120" s="1058"/>
      <c r="AZ120" s="994" t="s">
        <v>474</v>
      </c>
      <c r="BA120" s="962"/>
      <c r="BB120" s="962"/>
      <c r="BC120" s="962"/>
      <c r="BD120" s="962"/>
      <c r="BE120" s="962"/>
      <c r="BF120" s="962"/>
      <c r="BG120" s="962"/>
      <c r="BH120" s="962"/>
      <c r="BI120" s="962"/>
      <c r="BJ120" s="962"/>
      <c r="BK120" s="962"/>
      <c r="BL120" s="962"/>
      <c r="BM120" s="962"/>
      <c r="BN120" s="962"/>
      <c r="BO120" s="962"/>
      <c r="BP120" s="963"/>
      <c r="BQ120" s="995">
        <v>9011617</v>
      </c>
      <c r="BR120" s="996"/>
      <c r="BS120" s="996"/>
      <c r="BT120" s="996"/>
      <c r="BU120" s="996"/>
      <c r="BV120" s="996">
        <v>8982917</v>
      </c>
      <c r="BW120" s="996"/>
      <c r="BX120" s="996"/>
      <c r="BY120" s="996"/>
      <c r="BZ120" s="996"/>
      <c r="CA120" s="996">
        <v>9972977</v>
      </c>
      <c r="CB120" s="996"/>
      <c r="CC120" s="996"/>
      <c r="CD120" s="996"/>
      <c r="CE120" s="996"/>
      <c r="CF120" s="1009">
        <v>140.5</v>
      </c>
      <c r="CG120" s="1010"/>
      <c r="CH120" s="1010"/>
      <c r="CI120" s="1010"/>
      <c r="CJ120" s="1010"/>
      <c r="CK120" s="1071" t="s">
        <v>475</v>
      </c>
      <c r="CL120" s="1072"/>
      <c r="CM120" s="1072"/>
      <c r="CN120" s="1072"/>
      <c r="CO120" s="1073"/>
      <c r="CP120" s="1079" t="s">
        <v>476</v>
      </c>
      <c r="CQ120" s="1080"/>
      <c r="CR120" s="1080"/>
      <c r="CS120" s="1080"/>
      <c r="CT120" s="1080"/>
      <c r="CU120" s="1080"/>
      <c r="CV120" s="1080"/>
      <c r="CW120" s="1080"/>
      <c r="CX120" s="1080"/>
      <c r="CY120" s="1080"/>
      <c r="CZ120" s="1080"/>
      <c r="DA120" s="1080"/>
      <c r="DB120" s="1080"/>
      <c r="DC120" s="1080"/>
      <c r="DD120" s="1080"/>
      <c r="DE120" s="1080"/>
      <c r="DF120" s="1081"/>
      <c r="DG120" s="995" t="s">
        <v>453</v>
      </c>
      <c r="DH120" s="996"/>
      <c r="DI120" s="996"/>
      <c r="DJ120" s="996"/>
      <c r="DK120" s="996"/>
      <c r="DL120" s="996">
        <v>2445513</v>
      </c>
      <c r="DM120" s="996"/>
      <c r="DN120" s="996"/>
      <c r="DO120" s="996"/>
      <c r="DP120" s="996"/>
      <c r="DQ120" s="996">
        <v>2290844</v>
      </c>
      <c r="DR120" s="996"/>
      <c r="DS120" s="996"/>
      <c r="DT120" s="996"/>
      <c r="DU120" s="996"/>
      <c r="DV120" s="997">
        <v>32.299999999999997</v>
      </c>
      <c r="DW120" s="997"/>
      <c r="DX120" s="997"/>
      <c r="DY120" s="997"/>
      <c r="DZ120" s="998"/>
    </row>
    <row r="121" spans="1:130" s="226" customFormat="1" ht="26.25" customHeight="1">
      <c r="A121" s="1122"/>
      <c r="B121" s="1014"/>
      <c r="C121" s="1039" t="s">
        <v>477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453</v>
      </c>
      <c r="AB121" s="1024"/>
      <c r="AC121" s="1024"/>
      <c r="AD121" s="1024"/>
      <c r="AE121" s="1025"/>
      <c r="AF121" s="1026" t="s">
        <v>453</v>
      </c>
      <c r="AG121" s="1024"/>
      <c r="AH121" s="1024"/>
      <c r="AI121" s="1024"/>
      <c r="AJ121" s="1025"/>
      <c r="AK121" s="1026" t="s">
        <v>453</v>
      </c>
      <c r="AL121" s="1024"/>
      <c r="AM121" s="1024"/>
      <c r="AN121" s="1024"/>
      <c r="AO121" s="1025"/>
      <c r="AP121" s="1027" t="s">
        <v>453</v>
      </c>
      <c r="AQ121" s="1028"/>
      <c r="AR121" s="1028"/>
      <c r="AS121" s="1028"/>
      <c r="AT121" s="1029"/>
      <c r="AU121" s="1059"/>
      <c r="AV121" s="1060"/>
      <c r="AW121" s="1060"/>
      <c r="AX121" s="1060"/>
      <c r="AY121" s="1061"/>
      <c r="AZ121" s="987" t="s">
        <v>478</v>
      </c>
      <c r="BA121" s="988"/>
      <c r="BB121" s="988"/>
      <c r="BC121" s="988"/>
      <c r="BD121" s="988"/>
      <c r="BE121" s="988"/>
      <c r="BF121" s="988"/>
      <c r="BG121" s="988"/>
      <c r="BH121" s="988"/>
      <c r="BI121" s="988"/>
      <c r="BJ121" s="988"/>
      <c r="BK121" s="988"/>
      <c r="BL121" s="988"/>
      <c r="BM121" s="988"/>
      <c r="BN121" s="988"/>
      <c r="BO121" s="988"/>
      <c r="BP121" s="989"/>
      <c r="BQ121" s="990">
        <v>367000</v>
      </c>
      <c r="BR121" s="991"/>
      <c r="BS121" s="991"/>
      <c r="BT121" s="991"/>
      <c r="BU121" s="991"/>
      <c r="BV121" s="991">
        <v>367000</v>
      </c>
      <c r="BW121" s="991"/>
      <c r="BX121" s="991"/>
      <c r="BY121" s="991"/>
      <c r="BZ121" s="991"/>
      <c r="CA121" s="991">
        <v>340784</v>
      </c>
      <c r="CB121" s="991"/>
      <c r="CC121" s="991"/>
      <c r="CD121" s="991"/>
      <c r="CE121" s="991"/>
      <c r="CF121" s="985">
        <v>4.8</v>
      </c>
      <c r="CG121" s="986"/>
      <c r="CH121" s="986"/>
      <c r="CI121" s="986"/>
      <c r="CJ121" s="986"/>
      <c r="CK121" s="1074"/>
      <c r="CL121" s="1075"/>
      <c r="CM121" s="1075"/>
      <c r="CN121" s="1075"/>
      <c r="CO121" s="1076"/>
      <c r="CP121" s="1084" t="s">
        <v>479</v>
      </c>
      <c r="CQ121" s="1085"/>
      <c r="CR121" s="1085"/>
      <c r="CS121" s="1085"/>
      <c r="CT121" s="1085"/>
      <c r="CU121" s="1085"/>
      <c r="CV121" s="1085"/>
      <c r="CW121" s="1085"/>
      <c r="CX121" s="1085"/>
      <c r="CY121" s="1085"/>
      <c r="CZ121" s="1085"/>
      <c r="DA121" s="1085"/>
      <c r="DB121" s="1085"/>
      <c r="DC121" s="1085"/>
      <c r="DD121" s="1085"/>
      <c r="DE121" s="1085"/>
      <c r="DF121" s="1086"/>
      <c r="DG121" s="990">
        <v>258279</v>
      </c>
      <c r="DH121" s="991"/>
      <c r="DI121" s="991"/>
      <c r="DJ121" s="991"/>
      <c r="DK121" s="991"/>
      <c r="DL121" s="991">
        <v>382138</v>
      </c>
      <c r="DM121" s="991"/>
      <c r="DN121" s="991"/>
      <c r="DO121" s="991"/>
      <c r="DP121" s="991"/>
      <c r="DQ121" s="991">
        <v>360610</v>
      </c>
      <c r="DR121" s="991"/>
      <c r="DS121" s="991"/>
      <c r="DT121" s="991"/>
      <c r="DU121" s="991"/>
      <c r="DV121" s="992">
        <v>5.0999999999999996</v>
      </c>
      <c r="DW121" s="992"/>
      <c r="DX121" s="992"/>
      <c r="DY121" s="992"/>
      <c r="DZ121" s="993"/>
    </row>
    <row r="122" spans="1:130" s="226" customFormat="1" ht="26.25" customHeight="1">
      <c r="A122" s="1122"/>
      <c r="B122" s="1014"/>
      <c r="C122" s="987" t="s">
        <v>459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453</v>
      </c>
      <c r="AB122" s="1024"/>
      <c r="AC122" s="1024"/>
      <c r="AD122" s="1024"/>
      <c r="AE122" s="1025"/>
      <c r="AF122" s="1026" t="s">
        <v>453</v>
      </c>
      <c r="AG122" s="1024"/>
      <c r="AH122" s="1024"/>
      <c r="AI122" s="1024"/>
      <c r="AJ122" s="1025"/>
      <c r="AK122" s="1026" t="s">
        <v>453</v>
      </c>
      <c r="AL122" s="1024"/>
      <c r="AM122" s="1024"/>
      <c r="AN122" s="1024"/>
      <c r="AO122" s="1025"/>
      <c r="AP122" s="1027" t="s">
        <v>453</v>
      </c>
      <c r="AQ122" s="1028"/>
      <c r="AR122" s="1028"/>
      <c r="AS122" s="1028"/>
      <c r="AT122" s="1029"/>
      <c r="AU122" s="1059"/>
      <c r="AV122" s="1060"/>
      <c r="AW122" s="1060"/>
      <c r="AX122" s="1060"/>
      <c r="AY122" s="1061"/>
      <c r="AZ122" s="1038" t="s">
        <v>480</v>
      </c>
      <c r="BA122" s="1030"/>
      <c r="BB122" s="1030"/>
      <c r="BC122" s="1030"/>
      <c r="BD122" s="1030"/>
      <c r="BE122" s="1030"/>
      <c r="BF122" s="1030"/>
      <c r="BG122" s="1030"/>
      <c r="BH122" s="1030"/>
      <c r="BI122" s="1030"/>
      <c r="BJ122" s="1030"/>
      <c r="BK122" s="1030"/>
      <c r="BL122" s="1030"/>
      <c r="BM122" s="1030"/>
      <c r="BN122" s="1030"/>
      <c r="BO122" s="1030"/>
      <c r="BP122" s="1031"/>
      <c r="BQ122" s="1064">
        <v>16411746</v>
      </c>
      <c r="BR122" s="1065"/>
      <c r="BS122" s="1065"/>
      <c r="BT122" s="1065"/>
      <c r="BU122" s="1065"/>
      <c r="BV122" s="1065">
        <v>15996144</v>
      </c>
      <c r="BW122" s="1065"/>
      <c r="BX122" s="1065"/>
      <c r="BY122" s="1065"/>
      <c r="BZ122" s="1065"/>
      <c r="CA122" s="1065">
        <v>15271046</v>
      </c>
      <c r="CB122" s="1065"/>
      <c r="CC122" s="1065"/>
      <c r="CD122" s="1065"/>
      <c r="CE122" s="1065"/>
      <c r="CF122" s="1082">
        <v>215.1</v>
      </c>
      <c r="CG122" s="1083"/>
      <c r="CH122" s="1083"/>
      <c r="CI122" s="1083"/>
      <c r="CJ122" s="1083"/>
      <c r="CK122" s="1074"/>
      <c r="CL122" s="1075"/>
      <c r="CM122" s="1075"/>
      <c r="CN122" s="1075"/>
      <c r="CO122" s="1076"/>
      <c r="CP122" s="1084" t="s">
        <v>481</v>
      </c>
      <c r="CQ122" s="1085"/>
      <c r="CR122" s="1085"/>
      <c r="CS122" s="1085"/>
      <c r="CT122" s="1085"/>
      <c r="CU122" s="1085"/>
      <c r="CV122" s="1085"/>
      <c r="CW122" s="1085"/>
      <c r="CX122" s="1085"/>
      <c r="CY122" s="1085"/>
      <c r="CZ122" s="1085"/>
      <c r="DA122" s="1085"/>
      <c r="DB122" s="1085"/>
      <c r="DC122" s="1085"/>
      <c r="DD122" s="1085"/>
      <c r="DE122" s="1085"/>
      <c r="DF122" s="1086"/>
      <c r="DG122" s="990" t="s">
        <v>445</v>
      </c>
      <c r="DH122" s="991"/>
      <c r="DI122" s="991"/>
      <c r="DJ122" s="991"/>
      <c r="DK122" s="991"/>
      <c r="DL122" s="991" t="s">
        <v>415</v>
      </c>
      <c r="DM122" s="991"/>
      <c r="DN122" s="991"/>
      <c r="DO122" s="991"/>
      <c r="DP122" s="991"/>
      <c r="DQ122" s="991" t="s">
        <v>415</v>
      </c>
      <c r="DR122" s="991"/>
      <c r="DS122" s="991"/>
      <c r="DT122" s="991"/>
      <c r="DU122" s="991"/>
      <c r="DV122" s="992" t="s">
        <v>415</v>
      </c>
      <c r="DW122" s="992"/>
      <c r="DX122" s="992"/>
      <c r="DY122" s="992"/>
      <c r="DZ122" s="993"/>
    </row>
    <row r="123" spans="1:130" s="226" customFormat="1" ht="26.25" customHeight="1">
      <c r="A123" s="1122"/>
      <c r="B123" s="1014"/>
      <c r="C123" s="987" t="s">
        <v>465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415</v>
      </c>
      <c r="AB123" s="1024"/>
      <c r="AC123" s="1024"/>
      <c r="AD123" s="1024"/>
      <c r="AE123" s="1025"/>
      <c r="AF123" s="1026" t="s">
        <v>445</v>
      </c>
      <c r="AG123" s="1024"/>
      <c r="AH123" s="1024"/>
      <c r="AI123" s="1024"/>
      <c r="AJ123" s="1025"/>
      <c r="AK123" s="1026" t="s">
        <v>415</v>
      </c>
      <c r="AL123" s="1024"/>
      <c r="AM123" s="1024"/>
      <c r="AN123" s="1024"/>
      <c r="AO123" s="1025"/>
      <c r="AP123" s="1027" t="s">
        <v>415</v>
      </c>
      <c r="AQ123" s="1028"/>
      <c r="AR123" s="1028"/>
      <c r="AS123" s="1028"/>
      <c r="AT123" s="1029"/>
      <c r="AU123" s="1062"/>
      <c r="AV123" s="1063"/>
      <c r="AW123" s="1063"/>
      <c r="AX123" s="1063"/>
      <c r="AY123" s="1063"/>
      <c r="AZ123" s="247" t="s">
        <v>189</v>
      </c>
      <c r="BA123" s="247"/>
      <c r="BB123" s="247"/>
      <c r="BC123" s="247"/>
      <c r="BD123" s="247"/>
      <c r="BE123" s="247"/>
      <c r="BF123" s="247"/>
      <c r="BG123" s="247"/>
      <c r="BH123" s="247"/>
      <c r="BI123" s="247"/>
      <c r="BJ123" s="247"/>
      <c r="BK123" s="247"/>
      <c r="BL123" s="247"/>
      <c r="BM123" s="247"/>
      <c r="BN123" s="247"/>
      <c r="BO123" s="1042" t="s">
        <v>482</v>
      </c>
      <c r="BP123" s="1070"/>
      <c r="BQ123" s="1128">
        <v>25790363</v>
      </c>
      <c r="BR123" s="1129"/>
      <c r="BS123" s="1129"/>
      <c r="BT123" s="1129"/>
      <c r="BU123" s="1129"/>
      <c r="BV123" s="1129">
        <v>25346061</v>
      </c>
      <c r="BW123" s="1129"/>
      <c r="BX123" s="1129"/>
      <c r="BY123" s="1129"/>
      <c r="BZ123" s="1129"/>
      <c r="CA123" s="1129">
        <v>25584807</v>
      </c>
      <c r="CB123" s="1129"/>
      <c r="CC123" s="1129"/>
      <c r="CD123" s="1129"/>
      <c r="CE123" s="1129"/>
      <c r="CF123" s="1066"/>
      <c r="CG123" s="1067"/>
      <c r="CH123" s="1067"/>
      <c r="CI123" s="1067"/>
      <c r="CJ123" s="1068"/>
      <c r="CK123" s="1074"/>
      <c r="CL123" s="1075"/>
      <c r="CM123" s="1075"/>
      <c r="CN123" s="1075"/>
      <c r="CO123" s="1076"/>
      <c r="CP123" s="1084" t="s">
        <v>483</v>
      </c>
      <c r="CQ123" s="1085"/>
      <c r="CR123" s="1085"/>
      <c r="CS123" s="1085"/>
      <c r="CT123" s="1085"/>
      <c r="CU123" s="1085"/>
      <c r="CV123" s="1085"/>
      <c r="CW123" s="1085"/>
      <c r="CX123" s="1085"/>
      <c r="CY123" s="1085"/>
      <c r="CZ123" s="1085"/>
      <c r="DA123" s="1085"/>
      <c r="DB123" s="1085"/>
      <c r="DC123" s="1085"/>
      <c r="DD123" s="1085"/>
      <c r="DE123" s="1085"/>
      <c r="DF123" s="1086"/>
      <c r="DG123" s="1023" t="s">
        <v>415</v>
      </c>
      <c r="DH123" s="1024"/>
      <c r="DI123" s="1024"/>
      <c r="DJ123" s="1024"/>
      <c r="DK123" s="1025"/>
      <c r="DL123" s="1026" t="s">
        <v>484</v>
      </c>
      <c r="DM123" s="1024"/>
      <c r="DN123" s="1024"/>
      <c r="DO123" s="1024"/>
      <c r="DP123" s="1025"/>
      <c r="DQ123" s="1026" t="s">
        <v>394</v>
      </c>
      <c r="DR123" s="1024"/>
      <c r="DS123" s="1024"/>
      <c r="DT123" s="1024"/>
      <c r="DU123" s="1025"/>
      <c r="DV123" s="1027" t="s">
        <v>484</v>
      </c>
      <c r="DW123" s="1028"/>
      <c r="DX123" s="1028"/>
      <c r="DY123" s="1028"/>
      <c r="DZ123" s="1029"/>
    </row>
    <row r="124" spans="1:130" s="226" customFormat="1" ht="26.25" customHeight="1" thickBot="1">
      <c r="A124" s="1122"/>
      <c r="B124" s="1014"/>
      <c r="C124" s="987" t="s">
        <v>468</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394</v>
      </c>
      <c r="AB124" s="1024"/>
      <c r="AC124" s="1024"/>
      <c r="AD124" s="1024"/>
      <c r="AE124" s="1025"/>
      <c r="AF124" s="1026" t="s">
        <v>415</v>
      </c>
      <c r="AG124" s="1024"/>
      <c r="AH124" s="1024"/>
      <c r="AI124" s="1024"/>
      <c r="AJ124" s="1025"/>
      <c r="AK124" s="1026" t="s">
        <v>485</v>
      </c>
      <c r="AL124" s="1024"/>
      <c r="AM124" s="1024"/>
      <c r="AN124" s="1024"/>
      <c r="AO124" s="1025"/>
      <c r="AP124" s="1027" t="s">
        <v>486</v>
      </c>
      <c r="AQ124" s="1028"/>
      <c r="AR124" s="1028"/>
      <c r="AS124" s="1028"/>
      <c r="AT124" s="1029"/>
      <c r="AU124" s="1124" t="s">
        <v>487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488</v>
      </c>
      <c r="BR124" s="1092"/>
      <c r="BS124" s="1092"/>
      <c r="BT124" s="1092"/>
      <c r="BU124" s="1092"/>
      <c r="BV124" s="1092" t="s">
        <v>445</v>
      </c>
      <c r="BW124" s="1092"/>
      <c r="BX124" s="1092"/>
      <c r="BY124" s="1092"/>
      <c r="BZ124" s="1092"/>
      <c r="CA124" s="1092" t="s">
        <v>489</v>
      </c>
      <c r="CB124" s="1092"/>
      <c r="CC124" s="1092"/>
      <c r="CD124" s="1092"/>
      <c r="CE124" s="1092"/>
      <c r="CF124" s="1093"/>
      <c r="CG124" s="1094"/>
      <c r="CH124" s="1094"/>
      <c r="CI124" s="1094"/>
      <c r="CJ124" s="1095"/>
      <c r="CK124" s="1077"/>
      <c r="CL124" s="1077"/>
      <c r="CM124" s="1077"/>
      <c r="CN124" s="1077"/>
      <c r="CO124" s="1078"/>
      <c r="CP124" s="1084" t="s">
        <v>490</v>
      </c>
      <c r="CQ124" s="1085"/>
      <c r="CR124" s="1085"/>
      <c r="CS124" s="1085"/>
      <c r="CT124" s="1085"/>
      <c r="CU124" s="1085"/>
      <c r="CV124" s="1085"/>
      <c r="CW124" s="1085"/>
      <c r="CX124" s="1085"/>
      <c r="CY124" s="1085"/>
      <c r="CZ124" s="1085"/>
      <c r="DA124" s="1085"/>
      <c r="DB124" s="1085"/>
      <c r="DC124" s="1085"/>
      <c r="DD124" s="1085"/>
      <c r="DE124" s="1085"/>
      <c r="DF124" s="1086"/>
      <c r="DG124" s="1069">
        <v>3700532</v>
      </c>
      <c r="DH124" s="1051"/>
      <c r="DI124" s="1051"/>
      <c r="DJ124" s="1051"/>
      <c r="DK124" s="1052"/>
      <c r="DL124" s="1050" t="s">
        <v>445</v>
      </c>
      <c r="DM124" s="1051"/>
      <c r="DN124" s="1051"/>
      <c r="DO124" s="1051"/>
      <c r="DP124" s="1052"/>
      <c r="DQ124" s="1050" t="s">
        <v>491</v>
      </c>
      <c r="DR124" s="1051"/>
      <c r="DS124" s="1051"/>
      <c r="DT124" s="1051"/>
      <c r="DU124" s="1052"/>
      <c r="DV124" s="1053" t="s">
        <v>489</v>
      </c>
      <c r="DW124" s="1054"/>
      <c r="DX124" s="1054"/>
      <c r="DY124" s="1054"/>
      <c r="DZ124" s="1055"/>
    </row>
    <row r="125" spans="1:130" s="226" customFormat="1" ht="26.25" customHeight="1">
      <c r="A125" s="1122"/>
      <c r="B125" s="1014"/>
      <c r="C125" s="987" t="s">
        <v>470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485</v>
      </c>
      <c r="AB125" s="1024"/>
      <c r="AC125" s="1024"/>
      <c r="AD125" s="1024"/>
      <c r="AE125" s="1025"/>
      <c r="AF125" s="1026" t="s">
        <v>491</v>
      </c>
      <c r="AG125" s="1024"/>
      <c r="AH125" s="1024"/>
      <c r="AI125" s="1024"/>
      <c r="AJ125" s="1025"/>
      <c r="AK125" s="1026" t="s">
        <v>484</v>
      </c>
      <c r="AL125" s="1024"/>
      <c r="AM125" s="1024"/>
      <c r="AN125" s="1024"/>
      <c r="AO125" s="1025"/>
      <c r="AP125" s="1027" t="s">
        <v>394</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492</v>
      </c>
      <c r="CL125" s="1072"/>
      <c r="CM125" s="1072"/>
      <c r="CN125" s="1072"/>
      <c r="CO125" s="1073"/>
      <c r="CP125" s="994" t="s">
        <v>493</v>
      </c>
      <c r="CQ125" s="962"/>
      <c r="CR125" s="962"/>
      <c r="CS125" s="962"/>
      <c r="CT125" s="962"/>
      <c r="CU125" s="962"/>
      <c r="CV125" s="962"/>
      <c r="CW125" s="962"/>
      <c r="CX125" s="962"/>
      <c r="CY125" s="962"/>
      <c r="CZ125" s="962"/>
      <c r="DA125" s="962"/>
      <c r="DB125" s="962"/>
      <c r="DC125" s="962"/>
      <c r="DD125" s="962"/>
      <c r="DE125" s="962"/>
      <c r="DF125" s="963"/>
      <c r="DG125" s="995" t="s">
        <v>394</v>
      </c>
      <c r="DH125" s="996"/>
      <c r="DI125" s="996"/>
      <c r="DJ125" s="996"/>
      <c r="DK125" s="996"/>
      <c r="DL125" s="996" t="s">
        <v>486</v>
      </c>
      <c r="DM125" s="996"/>
      <c r="DN125" s="996"/>
      <c r="DO125" s="996"/>
      <c r="DP125" s="996"/>
      <c r="DQ125" s="996" t="s">
        <v>494</v>
      </c>
      <c r="DR125" s="996"/>
      <c r="DS125" s="996"/>
      <c r="DT125" s="996"/>
      <c r="DU125" s="996"/>
      <c r="DV125" s="997" t="s">
        <v>488</v>
      </c>
      <c r="DW125" s="997"/>
      <c r="DX125" s="997"/>
      <c r="DY125" s="997"/>
      <c r="DZ125" s="998"/>
    </row>
    <row r="126" spans="1:130" s="226" customFormat="1" ht="26.25" customHeight="1" thickBot="1">
      <c r="A126" s="1122"/>
      <c r="B126" s="1014"/>
      <c r="C126" s="987" t="s">
        <v>472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1445</v>
      </c>
      <c r="AB126" s="1024"/>
      <c r="AC126" s="1024"/>
      <c r="AD126" s="1024"/>
      <c r="AE126" s="1025"/>
      <c r="AF126" s="1026" t="s">
        <v>445</v>
      </c>
      <c r="AG126" s="1024"/>
      <c r="AH126" s="1024"/>
      <c r="AI126" s="1024"/>
      <c r="AJ126" s="1025"/>
      <c r="AK126" s="1026" t="s">
        <v>394</v>
      </c>
      <c r="AL126" s="1024"/>
      <c r="AM126" s="1024"/>
      <c r="AN126" s="1024"/>
      <c r="AO126" s="1025"/>
      <c r="AP126" s="1027" t="s">
        <v>488</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495</v>
      </c>
      <c r="CQ126" s="988"/>
      <c r="CR126" s="988"/>
      <c r="CS126" s="988"/>
      <c r="CT126" s="988"/>
      <c r="CU126" s="988"/>
      <c r="CV126" s="988"/>
      <c r="CW126" s="988"/>
      <c r="CX126" s="988"/>
      <c r="CY126" s="988"/>
      <c r="CZ126" s="988"/>
      <c r="DA126" s="988"/>
      <c r="DB126" s="988"/>
      <c r="DC126" s="988"/>
      <c r="DD126" s="988"/>
      <c r="DE126" s="988"/>
      <c r="DF126" s="989"/>
      <c r="DG126" s="990" t="s">
        <v>488</v>
      </c>
      <c r="DH126" s="991"/>
      <c r="DI126" s="991"/>
      <c r="DJ126" s="991"/>
      <c r="DK126" s="991"/>
      <c r="DL126" s="991" t="s">
        <v>484</v>
      </c>
      <c r="DM126" s="991"/>
      <c r="DN126" s="991"/>
      <c r="DO126" s="991"/>
      <c r="DP126" s="991"/>
      <c r="DQ126" s="991" t="s">
        <v>488</v>
      </c>
      <c r="DR126" s="991"/>
      <c r="DS126" s="991"/>
      <c r="DT126" s="991"/>
      <c r="DU126" s="991"/>
      <c r="DV126" s="992" t="s">
        <v>484</v>
      </c>
      <c r="DW126" s="992"/>
      <c r="DX126" s="992"/>
      <c r="DY126" s="992"/>
      <c r="DZ126" s="993"/>
    </row>
    <row r="127" spans="1:130" s="226" customFormat="1" ht="26.25" customHeight="1">
      <c r="A127" s="1123"/>
      <c r="B127" s="1016"/>
      <c r="C127" s="1038" t="s">
        <v>496</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394</v>
      </c>
      <c r="AB127" s="1024"/>
      <c r="AC127" s="1024"/>
      <c r="AD127" s="1024"/>
      <c r="AE127" s="1025"/>
      <c r="AF127" s="1026" t="s">
        <v>485</v>
      </c>
      <c r="AG127" s="1024"/>
      <c r="AH127" s="1024"/>
      <c r="AI127" s="1024"/>
      <c r="AJ127" s="1025"/>
      <c r="AK127" s="1026" t="s">
        <v>488</v>
      </c>
      <c r="AL127" s="1024"/>
      <c r="AM127" s="1024"/>
      <c r="AN127" s="1024"/>
      <c r="AO127" s="1025"/>
      <c r="AP127" s="1027" t="s">
        <v>394</v>
      </c>
      <c r="AQ127" s="1028"/>
      <c r="AR127" s="1028"/>
      <c r="AS127" s="1028"/>
      <c r="AT127" s="1029"/>
      <c r="AU127" s="228"/>
      <c r="AV127" s="228"/>
      <c r="AW127" s="228"/>
      <c r="AX127" s="1096" t="s">
        <v>497</v>
      </c>
      <c r="AY127" s="1097"/>
      <c r="AZ127" s="1097"/>
      <c r="BA127" s="1097"/>
      <c r="BB127" s="1097"/>
      <c r="BC127" s="1097"/>
      <c r="BD127" s="1097"/>
      <c r="BE127" s="1098"/>
      <c r="BF127" s="1099" t="s">
        <v>498</v>
      </c>
      <c r="BG127" s="1097"/>
      <c r="BH127" s="1097"/>
      <c r="BI127" s="1097"/>
      <c r="BJ127" s="1097"/>
      <c r="BK127" s="1097"/>
      <c r="BL127" s="1098"/>
      <c r="BM127" s="1099" t="s">
        <v>499</v>
      </c>
      <c r="BN127" s="1097"/>
      <c r="BO127" s="1097"/>
      <c r="BP127" s="1097"/>
      <c r="BQ127" s="1097"/>
      <c r="BR127" s="1097"/>
      <c r="BS127" s="1098"/>
      <c r="BT127" s="1099" t="s">
        <v>500</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501</v>
      </c>
      <c r="CQ127" s="988"/>
      <c r="CR127" s="988"/>
      <c r="CS127" s="988"/>
      <c r="CT127" s="988"/>
      <c r="CU127" s="988"/>
      <c r="CV127" s="988"/>
      <c r="CW127" s="988"/>
      <c r="CX127" s="988"/>
      <c r="CY127" s="988"/>
      <c r="CZ127" s="988"/>
      <c r="DA127" s="988"/>
      <c r="DB127" s="988"/>
      <c r="DC127" s="988"/>
      <c r="DD127" s="988"/>
      <c r="DE127" s="988"/>
      <c r="DF127" s="989"/>
      <c r="DG127" s="990" t="s">
        <v>486</v>
      </c>
      <c r="DH127" s="991"/>
      <c r="DI127" s="991"/>
      <c r="DJ127" s="991"/>
      <c r="DK127" s="991"/>
      <c r="DL127" s="991" t="s">
        <v>502</v>
      </c>
      <c r="DM127" s="991"/>
      <c r="DN127" s="991"/>
      <c r="DO127" s="991"/>
      <c r="DP127" s="991"/>
      <c r="DQ127" s="991" t="s">
        <v>502</v>
      </c>
      <c r="DR127" s="991"/>
      <c r="DS127" s="991"/>
      <c r="DT127" s="991"/>
      <c r="DU127" s="991"/>
      <c r="DV127" s="992" t="s">
        <v>489</v>
      </c>
      <c r="DW127" s="992"/>
      <c r="DX127" s="992"/>
      <c r="DY127" s="992"/>
      <c r="DZ127" s="993"/>
    </row>
    <row r="128" spans="1:130" s="226" customFormat="1" ht="26.25" customHeight="1" thickBot="1">
      <c r="A128" s="1106" t="s">
        <v>503</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504</v>
      </c>
      <c r="X128" s="1108"/>
      <c r="Y128" s="1108"/>
      <c r="Z128" s="1109"/>
      <c r="AA128" s="1110" t="s">
        <v>445</v>
      </c>
      <c r="AB128" s="1111"/>
      <c r="AC128" s="1111"/>
      <c r="AD128" s="1111"/>
      <c r="AE128" s="1112"/>
      <c r="AF128" s="1113" t="s">
        <v>415</v>
      </c>
      <c r="AG128" s="1111"/>
      <c r="AH128" s="1111"/>
      <c r="AI128" s="1111"/>
      <c r="AJ128" s="1112"/>
      <c r="AK128" s="1113">
        <v>26216</v>
      </c>
      <c r="AL128" s="1111"/>
      <c r="AM128" s="1111"/>
      <c r="AN128" s="1111"/>
      <c r="AO128" s="1112"/>
      <c r="AP128" s="1114"/>
      <c r="AQ128" s="1115"/>
      <c r="AR128" s="1115"/>
      <c r="AS128" s="1115"/>
      <c r="AT128" s="1116"/>
      <c r="AU128" s="228"/>
      <c r="AV128" s="228"/>
      <c r="AW128" s="228"/>
      <c r="AX128" s="961" t="s">
        <v>505</v>
      </c>
      <c r="AY128" s="962"/>
      <c r="AZ128" s="962"/>
      <c r="BA128" s="962"/>
      <c r="BB128" s="962"/>
      <c r="BC128" s="962"/>
      <c r="BD128" s="962"/>
      <c r="BE128" s="963"/>
      <c r="BF128" s="1117" t="s">
        <v>506</v>
      </c>
      <c r="BG128" s="1118"/>
      <c r="BH128" s="1118"/>
      <c r="BI128" s="1118"/>
      <c r="BJ128" s="1118"/>
      <c r="BK128" s="1118"/>
      <c r="BL128" s="1119"/>
      <c r="BM128" s="1117">
        <v>13.54</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507</v>
      </c>
      <c r="CQ128" s="791"/>
      <c r="CR128" s="791"/>
      <c r="CS128" s="791"/>
      <c r="CT128" s="791"/>
      <c r="CU128" s="791"/>
      <c r="CV128" s="791"/>
      <c r="CW128" s="791"/>
      <c r="CX128" s="791"/>
      <c r="CY128" s="791"/>
      <c r="CZ128" s="791"/>
      <c r="DA128" s="791"/>
      <c r="DB128" s="791"/>
      <c r="DC128" s="791"/>
      <c r="DD128" s="791"/>
      <c r="DE128" s="791"/>
      <c r="DF128" s="1101"/>
      <c r="DG128" s="1102" t="s">
        <v>506</v>
      </c>
      <c r="DH128" s="1103"/>
      <c r="DI128" s="1103"/>
      <c r="DJ128" s="1103"/>
      <c r="DK128" s="1103"/>
      <c r="DL128" s="1103" t="s">
        <v>394</v>
      </c>
      <c r="DM128" s="1103"/>
      <c r="DN128" s="1103"/>
      <c r="DO128" s="1103"/>
      <c r="DP128" s="1103"/>
      <c r="DQ128" s="1103" t="s">
        <v>415</v>
      </c>
      <c r="DR128" s="1103"/>
      <c r="DS128" s="1103"/>
      <c r="DT128" s="1103"/>
      <c r="DU128" s="1103"/>
      <c r="DV128" s="1104" t="s">
        <v>484</v>
      </c>
      <c r="DW128" s="1104"/>
      <c r="DX128" s="1104"/>
      <c r="DY128" s="1104"/>
      <c r="DZ128" s="1105"/>
    </row>
    <row r="129" spans="1:131" s="226" customFormat="1" ht="26.25" customHeight="1">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508</v>
      </c>
      <c r="X129" s="1136"/>
      <c r="Y129" s="1136"/>
      <c r="Z129" s="1137"/>
      <c r="AA129" s="1023">
        <v>8281638</v>
      </c>
      <c r="AB129" s="1024"/>
      <c r="AC129" s="1024"/>
      <c r="AD129" s="1024"/>
      <c r="AE129" s="1025"/>
      <c r="AF129" s="1026">
        <v>8479791</v>
      </c>
      <c r="AG129" s="1024"/>
      <c r="AH129" s="1024"/>
      <c r="AI129" s="1024"/>
      <c r="AJ129" s="1025"/>
      <c r="AK129" s="1026">
        <v>8910607</v>
      </c>
      <c r="AL129" s="1024"/>
      <c r="AM129" s="1024"/>
      <c r="AN129" s="1024"/>
      <c r="AO129" s="1025"/>
      <c r="AP129" s="1138"/>
      <c r="AQ129" s="1139"/>
      <c r="AR129" s="1139"/>
      <c r="AS129" s="1139"/>
      <c r="AT129" s="1140"/>
      <c r="AU129" s="229"/>
      <c r="AV129" s="229"/>
      <c r="AW129" s="229"/>
      <c r="AX129" s="1130" t="s">
        <v>509</v>
      </c>
      <c r="AY129" s="988"/>
      <c r="AZ129" s="988"/>
      <c r="BA129" s="988"/>
      <c r="BB129" s="988"/>
      <c r="BC129" s="988"/>
      <c r="BD129" s="988"/>
      <c r="BE129" s="989"/>
      <c r="BF129" s="1131" t="s">
        <v>445</v>
      </c>
      <c r="BG129" s="1132"/>
      <c r="BH129" s="1132"/>
      <c r="BI129" s="1132"/>
      <c r="BJ129" s="1132"/>
      <c r="BK129" s="1132"/>
      <c r="BL129" s="1133"/>
      <c r="BM129" s="1131">
        <v>18.54</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510</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511</v>
      </c>
      <c r="X130" s="1136"/>
      <c r="Y130" s="1136"/>
      <c r="Z130" s="1137"/>
      <c r="AA130" s="1023">
        <v>1821511</v>
      </c>
      <c r="AB130" s="1024"/>
      <c r="AC130" s="1024"/>
      <c r="AD130" s="1024"/>
      <c r="AE130" s="1025"/>
      <c r="AF130" s="1026">
        <v>1829617</v>
      </c>
      <c r="AG130" s="1024"/>
      <c r="AH130" s="1024"/>
      <c r="AI130" s="1024"/>
      <c r="AJ130" s="1025"/>
      <c r="AK130" s="1026">
        <v>1810564</v>
      </c>
      <c r="AL130" s="1024"/>
      <c r="AM130" s="1024"/>
      <c r="AN130" s="1024"/>
      <c r="AO130" s="1025"/>
      <c r="AP130" s="1138"/>
      <c r="AQ130" s="1139"/>
      <c r="AR130" s="1139"/>
      <c r="AS130" s="1139"/>
      <c r="AT130" s="1140"/>
      <c r="AU130" s="229"/>
      <c r="AV130" s="229"/>
      <c r="AW130" s="229"/>
      <c r="AX130" s="1130" t="s">
        <v>512</v>
      </c>
      <c r="AY130" s="988"/>
      <c r="AZ130" s="988"/>
      <c r="BA130" s="988"/>
      <c r="BB130" s="988"/>
      <c r="BC130" s="988"/>
      <c r="BD130" s="988"/>
      <c r="BE130" s="989"/>
      <c r="BF130" s="1166">
        <v>4.4000000000000004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513</v>
      </c>
      <c r="X131" s="1173"/>
      <c r="Y131" s="1173"/>
      <c r="Z131" s="1174"/>
      <c r="AA131" s="1069">
        <v>6460127</v>
      </c>
      <c r="AB131" s="1051"/>
      <c r="AC131" s="1051"/>
      <c r="AD131" s="1051"/>
      <c r="AE131" s="1052"/>
      <c r="AF131" s="1050">
        <v>6650174</v>
      </c>
      <c r="AG131" s="1051"/>
      <c r="AH131" s="1051"/>
      <c r="AI131" s="1051"/>
      <c r="AJ131" s="1052"/>
      <c r="AK131" s="1050">
        <v>7100043</v>
      </c>
      <c r="AL131" s="1051"/>
      <c r="AM131" s="1051"/>
      <c r="AN131" s="1051"/>
      <c r="AO131" s="1052"/>
      <c r="AP131" s="1175"/>
      <c r="AQ131" s="1176"/>
      <c r="AR131" s="1176"/>
      <c r="AS131" s="1176"/>
      <c r="AT131" s="1177"/>
      <c r="AU131" s="229"/>
      <c r="AV131" s="229"/>
      <c r="AW131" s="229"/>
      <c r="AX131" s="1148" t="s">
        <v>514</v>
      </c>
      <c r="AY131" s="791"/>
      <c r="AZ131" s="791"/>
      <c r="BA131" s="791"/>
      <c r="BB131" s="791"/>
      <c r="BC131" s="791"/>
      <c r="BD131" s="791"/>
      <c r="BE131" s="1101"/>
      <c r="BF131" s="1149" t="s">
        <v>394</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515</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516</v>
      </c>
      <c r="W132" s="1159"/>
      <c r="X132" s="1159"/>
      <c r="Y132" s="1159"/>
      <c r="Z132" s="1160"/>
      <c r="AA132" s="1161">
        <v>7.0465023369999997</v>
      </c>
      <c r="AB132" s="1162"/>
      <c r="AC132" s="1162"/>
      <c r="AD132" s="1162"/>
      <c r="AE132" s="1163"/>
      <c r="AF132" s="1164">
        <v>3.080550975</v>
      </c>
      <c r="AG132" s="1162"/>
      <c r="AH132" s="1162"/>
      <c r="AI132" s="1162"/>
      <c r="AJ132" s="1163"/>
      <c r="AK132" s="1164">
        <v>3.3011912739999998</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517</v>
      </c>
      <c r="W133" s="1142"/>
      <c r="X133" s="1142"/>
      <c r="Y133" s="1142"/>
      <c r="Z133" s="1143"/>
      <c r="AA133" s="1144">
        <v>8.3000000000000007</v>
      </c>
      <c r="AB133" s="1145"/>
      <c r="AC133" s="1145"/>
      <c r="AD133" s="1145"/>
      <c r="AE133" s="1146"/>
      <c r="AF133" s="1144">
        <v>6</v>
      </c>
      <c r="AG133" s="1145"/>
      <c r="AH133" s="1145"/>
      <c r="AI133" s="1145"/>
      <c r="AJ133" s="1146"/>
      <c r="AK133" s="1144">
        <v>4.4000000000000004</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C1seCQ9rQerncREkpdnTboX6iLZk9pQpLqGqO2+C5XTLKx/95aAabC/l20Zlkm1GWtnQOGShQEHDM24oEVfX6w==" saltValue="DQhbndQT1ine3eybQFOmd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518</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nqVnYSgNdy2YBuGHfYRVsNWnzwWfngbEjxfiA/uTAAEAgNPUxrDfQ63v5A5OEW+YyY8GBz/85yyAOqffm2W6w==" saltValue="FHn+IYDwZNFniqy7O32QOg=="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520</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521</v>
      </c>
      <c r="AP7" s="268"/>
      <c r="AQ7" s="269" t="s">
        <v>522</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523</v>
      </c>
      <c r="AQ8" s="275" t="s">
        <v>524</v>
      </c>
      <c r="AR8" s="276" t="s">
        <v>525</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526</v>
      </c>
      <c r="AL9" s="1182"/>
      <c r="AM9" s="1182"/>
      <c r="AN9" s="1183"/>
      <c r="AO9" s="277">
        <v>2705359</v>
      </c>
      <c r="AP9" s="277">
        <v>121349</v>
      </c>
      <c r="AQ9" s="278">
        <v>95193</v>
      </c>
      <c r="AR9" s="279">
        <v>27.5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527</v>
      </c>
      <c r="AL10" s="1182"/>
      <c r="AM10" s="1182"/>
      <c r="AN10" s="1183"/>
      <c r="AO10" s="280">
        <v>369</v>
      </c>
      <c r="AP10" s="280">
        <v>17</v>
      </c>
      <c r="AQ10" s="281">
        <v>9197</v>
      </c>
      <c r="AR10" s="282">
        <v>-99.8</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528</v>
      </c>
      <c r="AL11" s="1182"/>
      <c r="AM11" s="1182"/>
      <c r="AN11" s="1183"/>
      <c r="AO11" s="280" t="s">
        <v>529</v>
      </c>
      <c r="AP11" s="280" t="s">
        <v>529</v>
      </c>
      <c r="AQ11" s="281">
        <v>1724</v>
      </c>
      <c r="AR11" s="282" t="s">
        <v>529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530</v>
      </c>
      <c r="AL12" s="1182"/>
      <c r="AM12" s="1182"/>
      <c r="AN12" s="1183"/>
      <c r="AO12" s="280" t="s">
        <v>529</v>
      </c>
      <c r="AP12" s="280" t="s">
        <v>529</v>
      </c>
      <c r="AQ12" s="281">
        <v>4</v>
      </c>
      <c r="AR12" s="282" t="s">
        <v>529</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531</v>
      </c>
      <c r="AL13" s="1182"/>
      <c r="AM13" s="1182"/>
      <c r="AN13" s="1183"/>
      <c r="AO13" s="280">
        <v>127995</v>
      </c>
      <c r="AP13" s="280">
        <v>5741</v>
      </c>
      <c r="AQ13" s="281">
        <v>3651</v>
      </c>
      <c r="AR13" s="282">
        <v>57.2</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532</v>
      </c>
      <c r="AL14" s="1182"/>
      <c r="AM14" s="1182"/>
      <c r="AN14" s="1183"/>
      <c r="AO14" s="280">
        <v>52262</v>
      </c>
      <c r="AP14" s="280">
        <v>2344</v>
      </c>
      <c r="AQ14" s="281">
        <v>2581</v>
      </c>
      <c r="AR14" s="282">
        <v>-9.1999999999999993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533</v>
      </c>
      <c r="AL15" s="1185"/>
      <c r="AM15" s="1185"/>
      <c r="AN15" s="1186"/>
      <c r="AO15" s="280">
        <v>-131461</v>
      </c>
      <c r="AP15" s="280">
        <v>-5897</v>
      </c>
      <c r="AQ15" s="281">
        <v>-7170</v>
      </c>
      <c r="AR15" s="282">
        <v>-17.8</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189</v>
      </c>
      <c r="AL16" s="1185"/>
      <c r="AM16" s="1185"/>
      <c r="AN16" s="1186"/>
      <c r="AO16" s="280">
        <v>2754524</v>
      </c>
      <c r="AP16" s="280">
        <v>123554</v>
      </c>
      <c r="AQ16" s="281">
        <v>105180</v>
      </c>
      <c r="AR16" s="282">
        <v>17.5</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534</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535</v>
      </c>
      <c r="AP20" s="289" t="s">
        <v>536</v>
      </c>
      <c r="AQ20" s="290" t="s">
        <v>537</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538</v>
      </c>
      <c r="AL21" s="1188"/>
      <c r="AM21" s="1188"/>
      <c r="AN21" s="1189"/>
      <c r="AO21" s="293">
        <v>12.78</v>
      </c>
      <c r="AP21" s="294">
        <v>9.98</v>
      </c>
      <c r="AQ21" s="295">
        <v>2.8</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539</v>
      </c>
      <c r="AL22" s="1188"/>
      <c r="AM22" s="1188"/>
      <c r="AN22" s="1189"/>
      <c r="AO22" s="298">
        <v>99.9</v>
      </c>
      <c r="AP22" s="299">
        <v>97.3</v>
      </c>
      <c r="AQ22" s="300">
        <v>2.6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540</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541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542</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521</v>
      </c>
      <c r="AP30" s="268"/>
      <c r="AQ30" s="269" t="s">
        <v>522</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523</v>
      </c>
      <c r="AQ31" s="275" t="s">
        <v>524</v>
      </c>
      <c r="AR31" s="276" t="s">
        <v>525</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543</v>
      </c>
      <c r="AL32" s="1196"/>
      <c r="AM32" s="1196"/>
      <c r="AN32" s="1197"/>
      <c r="AO32" s="308">
        <v>1735830</v>
      </c>
      <c r="AP32" s="308">
        <v>77861</v>
      </c>
      <c r="AQ32" s="309">
        <v>67244</v>
      </c>
      <c r="AR32" s="310">
        <v>15.8</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544</v>
      </c>
      <c r="AL33" s="1196"/>
      <c r="AM33" s="1196"/>
      <c r="AN33" s="1197"/>
      <c r="AO33" s="308" t="s">
        <v>529</v>
      </c>
      <c r="AP33" s="308" t="s">
        <v>529</v>
      </c>
      <c r="AQ33" s="309" t="s">
        <v>529</v>
      </c>
      <c r="AR33" s="310" t="s">
        <v>529</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545</v>
      </c>
      <c r="AL34" s="1196"/>
      <c r="AM34" s="1196"/>
      <c r="AN34" s="1197"/>
      <c r="AO34" s="308" t="s">
        <v>529</v>
      </c>
      <c r="AP34" s="308" t="s">
        <v>529</v>
      </c>
      <c r="AQ34" s="309">
        <v>8</v>
      </c>
      <c r="AR34" s="310" t="s">
        <v>529</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546</v>
      </c>
      <c r="AL35" s="1196"/>
      <c r="AM35" s="1196"/>
      <c r="AN35" s="1197"/>
      <c r="AO35" s="308">
        <v>335336</v>
      </c>
      <c r="AP35" s="308">
        <v>15042</v>
      </c>
      <c r="AQ35" s="309">
        <v>18547</v>
      </c>
      <c r="AR35" s="310">
        <v>-18.899999999999999</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547</v>
      </c>
      <c r="AL36" s="1196"/>
      <c r="AM36" s="1196"/>
      <c r="AN36" s="1197"/>
      <c r="AO36" s="308" t="s">
        <v>529</v>
      </c>
      <c r="AP36" s="308" t="s">
        <v>529</v>
      </c>
      <c r="AQ36" s="309">
        <v>2991</v>
      </c>
      <c r="AR36" s="310" t="s">
        <v>529</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548</v>
      </c>
      <c r="AL37" s="1196"/>
      <c r="AM37" s="1196"/>
      <c r="AN37" s="1197"/>
      <c r="AO37" s="308" t="s">
        <v>529</v>
      </c>
      <c r="AP37" s="308" t="s">
        <v>529</v>
      </c>
      <c r="AQ37" s="309">
        <v>670</v>
      </c>
      <c r="AR37" s="310" t="s">
        <v>529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549</v>
      </c>
      <c r="AL38" s="1199"/>
      <c r="AM38" s="1199"/>
      <c r="AN38" s="1200"/>
      <c r="AO38" s="311" t="s">
        <v>529</v>
      </c>
      <c r="AP38" s="311" t="s">
        <v>529</v>
      </c>
      <c r="AQ38" s="312">
        <v>2</v>
      </c>
      <c r="AR38" s="300" t="s">
        <v>529</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550</v>
      </c>
      <c r="AL39" s="1199"/>
      <c r="AM39" s="1199"/>
      <c r="AN39" s="1200"/>
      <c r="AO39" s="308">
        <v>-26216</v>
      </c>
      <c r="AP39" s="308">
        <v>-1176</v>
      </c>
      <c r="AQ39" s="309">
        <v>-3165</v>
      </c>
      <c r="AR39" s="310">
        <v>-62.8</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551</v>
      </c>
      <c r="AL40" s="1196"/>
      <c r="AM40" s="1196"/>
      <c r="AN40" s="1197"/>
      <c r="AO40" s="308">
        <v>-1810564</v>
      </c>
      <c r="AP40" s="308">
        <v>-81213</v>
      </c>
      <c r="AQ40" s="309">
        <v>-61701</v>
      </c>
      <c r="AR40" s="310">
        <v>31.6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302</v>
      </c>
      <c r="AL41" s="1202"/>
      <c r="AM41" s="1202"/>
      <c r="AN41" s="1203"/>
      <c r="AO41" s="308">
        <v>234386</v>
      </c>
      <c r="AP41" s="308">
        <v>10513</v>
      </c>
      <c r="AQ41" s="309">
        <v>24597</v>
      </c>
      <c r="AR41" s="310">
        <v>-57.3</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552</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553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554</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521</v>
      </c>
      <c r="AN49" s="1192" t="s">
        <v>555</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556</v>
      </c>
      <c r="AO50" s="325" t="s">
        <v>557</v>
      </c>
      <c r="AP50" s="326" t="s">
        <v>558</v>
      </c>
      <c r="AQ50" s="327" t="s">
        <v>559</v>
      </c>
      <c r="AR50" s="328" t="s">
        <v>560</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561</v>
      </c>
      <c r="AL51" s="321"/>
      <c r="AM51" s="329">
        <v>1834738</v>
      </c>
      <c r="AN51" s="330">
        <v>79875</v>
      </c>
      <c r="AO51" s="331">
        <v>-18.100000000000001</v>
      </c>
      <c r="AP51" s="332">
        <v>85042</v>
      </c>
      <c r="AQ51" s="333">
        <v>7.8</v>
      </c>
      <c r="AR51" s="334">
        <v>-25.9</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562</v>
      </c>
      <c r="AM52" s="337">
        <v>810134</v>
      </c>
      <c r="AN52" s="338">
        <v>35269</v>
      </c>
      <c r="AO52" s="339">
        <v>29.3</v>
      </c>
      <c r="AP52" s="340">
        <v>50806</v>
      </c>
      <c r="AQ52" s="341">
        <v>10.1</v>
      </c>
      <c r="AR52" s="342">
        <v>19.2</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563</v>
      </c>
      <c r="AL53" s="321"/>
      <c r="AM53" s="329">
        <v>2049454</v>
      </c>
      <c r="AN53" s="330">
        <v>89853</v>
      </c>
      <c r="AO53" s="331">
        <v>12.5</v>
      </c>
      <c r="AP53" s="332">
        <v>83774</v>
      </c>
      <c r="AQ53" s="333">
        <v>-1.5</v>
      </c>
      <c r="AR53" s="334">
        <v>14</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562</v>
      </c>
      <c r="AM54" s="337">
        <v>1214410</v>
      </c>
      <c r="AN54" s="338">
        <v>53243</v>
      </c>
      <c r="AO54" s="339">
        <v>51</v>
      </c>
      <c r="AP54" s="340">
        <v>52179</v>
      </c>
      <c r="AQ54" s="341">
        <v>2.7</v>
      </c>
      <c r="AR54" s="342">
        <v>48.3</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564</v>
      </c>
      <c r="AL55" s="321"/>
      <c r="AM55" s="329">
        <v>1963533</v>
      </c>
      <c r="AN55" s="330">
        <v>86794</v>
      </c>
      <c r="AO55" s="331">
        <v>-3.4</v>
      </c>
      <c r="AP55" s="332">
        <v>132981</v>
      </c>
      <c r="AQ55" s="333">
        <v>58.7</v>
      </c>
      <c r="AR55" s="334">
        <v>-62.1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562</v>
      </c>
      <c r="AM56" s="337">
        <v>924326</v>
      </c>
      <c r="AN56" s="338">
        <v>40858</v>
      </c>
      <c r="AO56" s="339">
        <v>-23.3</v>
      </c>
      <c r="AP56" s="340">
        <v>56973</v>
      </c>
      <c r="AQ56" s="341">
        <v>9.1999999999999993</v>
      </c>
      <c r="AR56" s="342">
        <v>-32.5</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565</v>
      </c>
      <c r="AL57" s="321"/>
      <c r="AM57" s="329">
        <v>2201362</v>
      </c>
      <c r="AN57" s="330">
        <v>98131</v>
      </c>
      <c r="AO57" s="331">
        <v>13.1</v>
      </c>
      <c r="AP57" s="332">
        <v>128523</v>
      </c>
      <c r="AQ57" s="333">
        <v>-3.4</v>
      </c>
      <c r="AR57" s="334">
        <v>16.5</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562</v>
      </c>
      <c r="AM58" s="337">
        <v>799840</v>
      </c>
      <c r="AN58" s="338">
        <v>35655</v>
      </c>
      <c r="AO58" s="339">
        <v>-12.7</v>
      </c>
      <c r="AP58" s="340">
        <v>56792</v>
      </c>
      <c r="AQ58" s="341">
        <v>-0.3</v>
      </c>
      <c r="AR58" s="342">
        <v>-12.4</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566</v>
      </c>
      <c r="AL59" s="321"/>
      <c r="AM59" s="329">
        <v>2013355</v>
      </c>
      <c r="AN59" s="330">
        <v>90309</v>
      </c>
      <c r="AO59" s="331">
        <v>-8</v>
      </c>
      <c r="AP59" s="332">
        <v>92919</v>
      </c>
      <c r="AQ59" s="333">
        <v>-27.7</v>
      </c>
      <c r="AR59" s="334">
        <v>19.7</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562</v>
      </c>
      <c r="AM60" s="337">
        <v>1043471</v>
      </c>
      <c r="AN60" s="338">
        <v>46805</v>
      </c>
      <c r="AO60" s="339">
        <v>31.3</v>
      </c>
      <c r="AP60" s="340">
        <v>54128</v>
      </c>
      <c r="AQ60" s="341">
        <v>-4.7</v>
      </c>
      <c r="AR60" s="342">
        <v>36</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567</v>
      </c>
      <c r="AL61" s="343"/>
      <c r="AM61" s="344">
        <v>2012488</v>
      </c>
      <c r="AN61" s="345">
        <v>88992</v>
      </c>
      <c r="AO61" s="346">
        <v>-0.8</v>
      </c>
      <c r="AP61" s="347">
        <v>104648</v>
      </c>
      <c r="AQ61" s="348">
        <v>6.8</v>
      </c>
      <c r="AR61" s="334">
        <v>-7.6</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562</v>
      </c>
      <c r="AM62" s="337">
        <v>958436</v>
      </c>
      <c r="AN62" s="338">
        <v>42366</v>
      </c>
      <c r="AO62" s="339">
        <v>15.1</v>
      </c>
      <c r="AP62" s="340">
        <v>54176</v>
      </c>
      <c r="AQ62" s="341">
        <v>3.4</v>
      </c>
      <c r="AR62" s="342">
        <v>11.7</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lpfPwTvzcsqux1vf8RyTP+P0dPvJT72z+u5EVMU7uADUegOKDA/TXbnm2CER/Pk/9mtGIKdhR0Ng/acOAaf1aA==" saltValue="f+Vw8otkaer6UciQ72HA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569</v>
      </c>
    </row>
    <row r="120" spans="125:125" ht="13.5" hidden="1" customHeight="1"/>
    <row r="121" spans="125:125" ht="13.5" hidden="1" customHeight="1">
      <c r="DU121" s="255"/>
    </row>
  </sheetData>
  <sheetProtection algorithmName="SHA-512" hashValue="HS7NikCNTGqXC3+m0DkurydJzbda66llpyuOCoMZ+iNNqsDtuJ4ld4rMrzEjzlHD6mnrfaeFRLOCRffnxEg2AQ==" saltValue="bbuNlull+2XjFFkZlyVtv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570</v>
      </c>
    </row>
  </sheetData>
  <sheetProtection algorithmName="SHA-512" hashValue="Pq4qYppEFrFHmOtutvvGieP9tB+a/dsZ0tc6LkASyCxjgGer2XbpQn9vQK4qXYVRsw/+dr0uZCqm5imOxFgSGQ==" saltValue="NHJHgK7xpQ0zbZmcyR5PQ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04" t="s">
        <v>3</v>
      </c>
      <c r="D47" s="1204"/>
      <c r="E47" s="1205"/>
      <c r="F47" s="11">
        <v>34.78</v>
      </c>
      <c r="G47" s="12">
        <v>33.950000000000003</v>
      </c>
      <c r="H47" s="12">
        <v>35.07</v>
      </c>
      <c r="I47" s="12">
        <v>33.799999999999997</v>
      </c>
      <c r="J47" s="13">
        <v>34.39</v>
      </c>
    </row>
    <row r="48" spans="2:10" ht="57.75" customHeight="1">
      <c r="B48" s="14"/>
      <c r="C48" s="1206" t="s">
        <v>4</v>
      </c>
      <c r="D48" s="1206"/>
      <c r="E48" s="1207"/>
      <c r="F48" s="15">
        <v>3.26</v>
      </c>
      <c r="G48" s="16">
        <v>1.27</v>
      </c>
      <c r="H48" s="16">
        <v>1.49</v>
      </c>
      <c r="I48" s="16">
        <v>4.2</v>
      </c>
      <c r="J48" s="17">
        <v>7.83</v>
      </c>
    </row>
    <row r="49" spans="2:10" ht="57.75" customHeight="1" thickBot="1">
      <c r="B49" s="18"/>
      <c r="C49" s="1208" t="s">
        <v>5</v>
      </c>
      <c r="D49" s="1208"/>
      <c r="E49" s="1209"/>
      <c r="F49" s="19" t="s">
        <v>576</v>
      </c>
      <c r="G49" s="20">
        <v>9.1999999999999993</v>
      </c>
      <c r="H49" s="20">
        <v>16.93</v>
      </c>
      <c r="I49" s="20">
        <v>2.2999999999999998</v>
      </c>
      <c r="J49" s="21">
        <v>6.06</v>
      </c>
    </row>
    <row r="50" spans="2:10"/>
  </sheetData>
  <sheetProtection algorithmName="SHA-512" hashValue="M3P5nb/oU67JRxWBzMrcdTV3Bxg3itnzyxjLUtuxfV1swDW9HdfKtr8Agj9NwZOYcbhEavcahl0tqIXyPLWmWQ==" saltValue="dwG619mkux5kCFPRxKEiP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2023-03-17T05:08:16Z</cp:lastPrinted>
  <dcterms:created xsi:type="dcterms:W3CDTF">2023-02-20T07:38:54Z</dcterms:created>
  <dcterms:modified xsi:type="dcterms:W3CDTF">2023-10-31T09:25:57Z</dcterms:modified>
  <cp:category/>
</cp:coreProperties>
</file>