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'8-1'!$A$1:$U$45</definedName>
    <definedName name="_xlnm.Print_Area" localSheetId="1">'8-2'!$A$1:$U$46</definedName>
    <definedName name="_xlnm.Print_Area" localSheetId="2">'8-3'!$A$1:$U$46</definedName>
    <definedName name="_xlnm.Print_Area" localSheetId="3">'8-4'!$A$1:$U$47</definedName>
    <definedName name="_xlnm.Print_Area" localSheetId="4">'8-5'!$A$1:$U$45</definedName>
    <definedName name="_xlnm.Print_Area" localSheetId="5">'8-6'!$A$1:$U$46</definedName>
    <definedName name="_xlnm.Print_Area" localSheetId="6">'8-7'!$A$1:$S$45</definedName>
    <definedName name="_xlnm.Print_Area" localSheetId="7">'8-8'!$A$1:$S$46</definedName>
  </definedNames>
  <calcPr fullCalcOnLoad="1"/>
</workbook>
</file>

<file path=xl/sharedStrings.xml><?xml version="1.0" encoding="utf-8"?>
<sst xmlns="http://schemas.openxmlformats.org/spreadsheetml/2006/main" count="977" uniqueCount="245">
  <si>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</si>
  <si>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</si>
  <si>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</si>
  <si>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</si>
  <si>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</si>
  <si>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</si>
  <si>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</si>
  <si>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</si>
  <si>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</si>
  <si>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</si>
  <si>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</si>
  <si>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</si>
  <si>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</si>
  <si>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</si>
  <si>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</si>
  <si>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</si>
  <si>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</si>
  <si>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</si>
  <si>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</si>
  <si>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</si>
  <si>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</si>
  <si>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</si>
  <si>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</si>
  <si>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</si>
  <si>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</si>
  <si>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</si>
  <si>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</si>
  <si>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</si>
  <si>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</si>
  <si>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</si>
  <si>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</si>
  <si>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</si>
  <si>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</si>
  <si>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</si>
  <si>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</si>
  <si>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</si>
  <si>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</si>
  <si>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悪性新生物</t>
  </si>
  <si>
    <t>（再掲）</t>
  </si>
  <si>
    <t>食道</t>
  </si>
  <si>
    <t>胃</t>
  </si>
  <si>
    <t>結腸</t>
  </si>
  <si>
    <t>市町村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</si>
  <si>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</si>
  <si>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</si>
  <si>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</si>
  <si>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</si>
  <si>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</si>
  <si>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</si>
  <si>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</si>
  <si>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</si>
  <si>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</si>
  <si>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</si>
  <si>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</si>
  <si>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庄内町</t>
  </si>
  <si>
    <t>湯布院町</t>
  </si>
  <si>
    <t>佐賀関町</t>
  </si>
  <si>
    <t>真</t>
  </si>
  <si>
    <t>香</t>
  </si>
  <si>
    <t>国</t>
  </si>
  <si>
    <t>姫</t>
  </si>
  <si>
    <t>武</t>
  </si>
  <si>
    <t>安</t>
  </si>
  <si>
    <t>山</t>
  </si>
  <si>
    <t>野</t>
  </si>
  <si>
    <t>庄</t>
  </si>
  <si>
    <t>湯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</si>
  <si>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</si>
  <si>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</si>
  <si>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</si>
  <si>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</si>
  <si>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</si>
  <si>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</si>
  <si>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</si>
  <si>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</si>
  <si>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</si>
  <si>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</si>
  <si>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</si>
  <si>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</si>
  <si>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</si>
  <si>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</si>
  <si>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</si>
  <si>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</si>
  <si>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</si>
  <si>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</si>
  <si>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南</t>
  </si>
  <si>
    <t>安</t>
  </si>
  <si>
    <t>院</t>
  </si>
  <si>
    <t>山</t>
  </si>
  <si>
    <t>耶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</si>
  <si>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</si>
  <si>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</si>
  <si>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</si>
  <si>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</si>
  <si>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</si>
  <si>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</si>
  <si>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</si>
  <si>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</si>
  <si>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</si>
  <si>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</si>
  <si>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直</t>
  </si>
  <si>
    <t>荻</t>
  </si>
  <si>
    <t>久</t>
  </si>
  <si>
    <t>玖</t>
  </si>
  <si>
    <t>九</t>
  </si>
  <si>
    <t>日</t>
  </si>
  <si>
    <t>前</t>
  </si>
  <si>
    <t>中</t>
  </si>
  <si>
    <t>上</t>
  </si>
  <si>
    <t>天</t>
  </si>
  <si>
    <t>下</t>
  </si>
  <si>
    <t>本</t>
  </si>
  <si>
    <t>宇</t>
  </si>
  <si>
    <t>米</t>
  </si>
  <si>
    <t>鶴</t>
  </si>
  <si>
    <t>弥</t>
  </si>
  <si>
    <t>肺炎</t>
  </si>
  <si>
    <t>大動脈瘤解離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</si>
  <si>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</si>
  <si>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</si>
  <si>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</si>
  <si>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</si>
  <si>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</si>
  <si>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</si>
  <si>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</si>
  <si>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</si>
  <si>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</si>
  <si>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</si>
  <si>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</si>
  <si>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</si>
  <si>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</si>
  <si>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</si>
  <si>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</si>
  <si>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</si>
  <si>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</si>
  <si>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</si>
  <si>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</si>
  <si>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</si>
  <si>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</si>
  <si>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</si>
  <si>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</si>
  <si>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</si>
  <si>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</si>
  <si>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</si>
  <si>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</si>
  <si>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</si>
  <si>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</si>
  <si>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</si>
  <si>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</si>
  <si>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</si>
  <si>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</si>
  <si>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</si>
  <si>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</si>
  <si>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</si>
  <si>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</si>
  <si>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</si>
  <si>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</si>
  <si>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</si>
  <si>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</si>
  <si>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心不全</t>
  </si>
  <si>
    <t>不整脈，伝導障害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</si>
  <si>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</si>
  <si>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</si>
  <si>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</si>
  <si>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</si>
  <si>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</si>
  <si>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</si>
  <si>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</si>
  <si>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挟間町</t>
  </si>
  <si>
    <t>挟</t>
  </si>
  <si>
    <t>市　町　村</t>
  </si>
  <si>
    <t>※　子宮の悪性新生物死亡率は女子人口１０万対。</t>
  </si>
  <si>
    <t>※　子宮の悪性新生物死亡率は女子人口１０万人。</t>
  </si>
  <si>
    <t>０２１００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</si>
  <si>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</si>
  <si>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</si>
  <si>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</si>
  <si>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</si>
  <si>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</si>
  <si>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</si>
  <si>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１０２００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</si>
  <si>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</si>
  <si>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</si>
  <si>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</si>
  <si>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</si>
  <si>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</si>
  <si>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</si>
  <si>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</si>
  <si>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</si>
  <si>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</si>
  <si>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</si>
  <si>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</si>
  <si>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</si>
  <si>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</si>
  <si>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</si>
  <si>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</si>
  <si>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</si>
  <si>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</si>
  <si>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</si>
  <si>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</si>
  <si>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</si>
  <si>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</si>
  <si>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</si>
  <si>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</si>
  <si>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</si>
  <si>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</si>
  <si>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</si>
  <si>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</si>
  <si>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</si>
  <si>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</si>
  <si>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</si>
  <si>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</si>
  <si>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</si>
  <si>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</si>
  <si>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</si>
  <si>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</si>
  <si>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</si>
  <si>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</si>
  <si>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</si>
  <si>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</si>
  <si>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</si>
  <si>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</si>
  <si>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</si>
  <si>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</si>
  <si>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</si>
  <si>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</si>
  <si>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</si>
  <si>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</si>
  <si>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</si>
  <si>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第２４表　選択死因別死亡数，死亡率（人口１０万対），市町村別</t>
  </si>
  <si>
    <t>２４　表（８－１）</t>
  </si>
  <si>
    <t>２４　表（８－２）</t>
  </si>
  <si>
    <t>２４　表（８－３）</t>
  </si>
  <si>
    <t>２４　表（８－４）</t>
  </si>
  <si>
    <t>２４　表（８－５）</t>
  </si>
  <si>
    <t>２４　表（８－６）</t>
  </si>
  <si>
    <t>２４　表（８－７）</t>
  </si>
  <si>
    <t>２４　表（８－８）</t>
  </si>
  <si>
    <t xml:space="preserve"> </t>
  </si>
  <si>
    <t>郡</t>
  </si>
  <si>
    <t>肝疾患</t>
  </si>
  <si>
    <t>平成14年</t>
  </si>
  <si>
    <t>平成15年</t>
  </si>
  <si>
    <t>j1501参照 日本人人口</t>
  </si>
  <si>
    <t>j1501参照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</si>
</sst>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</numFmts>
  <fonts count="1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color indexed="10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0" fontId="1" fillId="0" borderId="3" xfId="0" applyNumberFormat="1" applyFont="1" applyFill="1" applyBorder="1" applyAlignment="1">
      <alignment horizontal="distributed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 textRotation="255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 wrapText="1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4" fillId="0" borderId="6" xfId="0" applyNumberFormat="1" applyFont="1" applyFill="1" applyBorder="1" applyAlignment="1">
      <alignment horizontal="distributed" vertical="center" shrinkToFit="1"/>
    </xf>
    <xf numFmtId="0" fontId="14" fillId="0" borderId="5" xfId="0" applyNumberFormat="1" applyFont="1" applyFill="1" applyBorder="1" applyAlignment="1">
      <alignment horizontal="distributed" vertical="center" shrinkToFit="1"/>
    </xf>
    <xf numFmtId="0" fontId="1" fillId="0" borderId="0" xfId="0" applyNumberFormat="1" applyFont="1" applyFill="1" applyBorder="1" applyAlignment="1">
      <alignment horizontal="distributed" vertical="center"/>
    </xf>
    <xf numFmtId="0" fontId="3" fillId="0" borderId="6" xfId="0" applyNumberFormat="1" applyFont="1" applyFill="1" applyBorder="1" applyAlignment="1">
      <alignment horizontal="distributed" vertical="center"/>
    </xf>
    <xf numFmtId="0" fontId="3" fillId="0" borderId="5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center" vertical="center" textRotation="255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8" xfId="0" applyNumberFormat="1" applyFont="1" applyFill="1" applyBorder="1" applyAlignment="1">
      <alignment horizontal="distributed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textRotation="255"/>
    </xf>
    <xf numFmtId="0" fontId="9" fillId="0" borderId="5" xfId="0" applyNumberFormat="1" applyFont="1" applyFill="1" applyBorder="1" applyAlignment="1">
      <alignment horizontal="distributed" vertical="center"/>
    </xf>
    <xf numFmtId="186" fontId="10" fillId="0" borderId="0" xfId="0" applyNumberFormat="1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vertical="center"/>
    </xf>
    <xf numFmtId="0" fontId="9" fillId="0" borderId="6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distributed" vertical="center"/>
    </xf>
    <xf numFmtId="186" fontId="1" fillId="0" borderId="9" xfId="0" applyNumberFormat="1" applyFont="1" applyFill="1" applyBorder="1" applyAlignment="1">
      <alignment vertical="center"/>
    </xf>
    <xf numFmtId="187" fontId="11" fillId="0" borderId="9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 wrapText="1"/>
    </xf>
    <xf numFmtId="0" fontId="1" fillId="0" borderId="3" xfId="0" applyNumberFormat="1" applyFont="1" applyFill="1" applyBorder="1" applyAlignment="1">
      <alignment horizontal="distributed" vertical="center" wrapText="1"/>
    </xf>
    <xf numFmtId="0" fontId="1" fillId="0" borderId="6" xfId="0" applyNumberFormat="1" applyFont="1" applyFill="1" applyBorder="1" applyAlignment="1">
      <alignment horizontal="distributed" vertical="center" wrapText="1"/>
    </xf>
    <xf numFmtId="0" fontId="1" fillId="0" borderId="5" xfId="0" applyNumberFormat="1" applyFont="1" applyFill="1" applyBorder="1" applyAlignment="1">
      <alignment horizontal="distributed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11" fillId="0" borderId="0" xfId="0" applyNumberFormat="1" applyFont="1" applyFill="1" applyBorder="1" applyAlignment="1">
      <alignment horizontal="distributed" vertical="center"/>
    </xf>
    <xf numFmtId="0" fontId="9" fillId="0" borderId="5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distributed" vertical="center"/>
    </xf>
    <xf numFmtId="181" fontId="11" fillId="0" borderId="9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distributed" vertical="center" wrapText="1"/>
    </xf>
    <xf numFmtId="0" fontId="1" fillId="0" borderId="2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187" fontId="5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distributed" vertical="center"/>
    </xf>
    <xf numFmtId="181" fontId="5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16384" width="9.00390625" style="2" customWidth="1"/>
  </cols>
  <sheetData>
    <row r="1" spans="1:21" ht="18.75">
      <c r="A1" s="1" t="s">
        <v>0</v>
      </c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" ht="13.5">
      <c r="A2" s="4" t="s">
        <v>230</v>
      </c>
      <c r="B2" s="4"/>
      <c r="C2" s="4"/>
    </row>
    <row r="3" spans="2:21" ht="14.25" thickBot="1">
      <c r="B3" s="5"/>
      <c r="D3" s="2" t="s">
        <v>238</v>
      </c>
      <c r="T3" s="6"/>
      <c r="U3" s="6" t="s">
        <v>242</v>
      </c>
    </row>
    <row r="4" spans="1:21" ht="19.5" customHeight="1">
      <c r="A4" s="7" t="s">
        <v>170</v>
      </c>
      <c r="B4" s="8"/>
      <c r="C4" s="9" t="s">
        <v>188</v>
      </c>
      <c r="D4" s="10"/>
      <c r="E4" s="9" t="s">
        <v>189</v>
      </c>
      <c r="F4" s="10"/>
      <c r="G4" s="9" t="s">
        <v>37</v>
      </c>
      <c r="H4" s="10"/>
      <c r="I4" s="11" t="s">
        <v>38</v>
      </c>
      <c r="J4" s="12"/>
      <c r="K4" s="13" t="s">
        <v>38</v>
      </c>
      <c r="L4" s="12"/>
      <c r="M4" s="13" t="s">
        <v>38</v>
      </c>
      <c r="N4" s="12"/>
      <c r="O4" s="13" t="s">
        <v>38</v>
      </c>
      <c r="P4" s="12"/>
      <c r="Q4" s="13" t="s">
        <v>38</v>
      </c>
      <c r="R4" s="14"/>
      <c r="S4" s="11" t="s">
        <v>38</v>
      </c>
      <c r="T4" s="12"/>
      <c r="U4" s="15" t="s">
        <v>42</v>
      </c>
    </row>
    <row r="5" spans="1:23" ht="19.5" customHeight="1">
      <c r="A5" s="16"/>
      <c r="B5" s="17"/>
      <c r="C5" s="18"/>
      <c r="D5" s="19"/>
      <c r="E5" s="18"/>
      <c r="F5" s="19"/>
      <c r="G5" s="18"/>
      <c r="H5" s="19"/>
      <c r="I5" s="20" t="s">
        <v>39</v>
      </c>
      <c r="J5" s="19"/>
      <c r="K5" s="21" t="s">
        <v>40</v>
      </c>
      <c r="L5" s="22"/>
      <c r="M5" s="18" t="s">
        <v>41</v>
      </c>
      <c r="N5" s="19"/>
      <c r="O5" s="23" t="s">
        <v>217</v>
      </c>
      <c r="P5" s="24"/>
      <c r="Q5" s="18" t="s">
        <v>219</v>
      </c>
      <c r="R5" s="25"/>
      <c r="S5" s="26" t="s">
        <v>218</v>
      </c>
      <c r="T5" s="27"/>
      <c r="U5" s="28"/>
      <c r="W5" s="2" t="s">
        <v>243</v>
      </c>
    </row>
    <row r="6" spans="1:24" ht="19.5" customHeight="1">
      <c r="A6" s="16"/>
      <c r="B6" s="17"/>
      <c r="C6" s="29"/>
      <c r="D6" s="30"/>
      <c r="E6" s="31" t="s">
        <v>181</v>
      </c>
      <c r="F6" s="32"/>
      <c r="G6" s="31" t="s">
        <v>182</v>
      </c>
      <c r="H6" s="33"/>
      <c r="I6" s="31" t="s">
        <v>183</v>
      </c>
      <c r="J6" s="32"/>
      <c r="K6" s="31" t="s">
        <v>184</v>
      </c>
      <c r="L6" s="32"/>
      <c r="M6" s="31" t="s">
        <v>185</v>
      </c>
      <c r="N6" s="32"/>
      <c r="O6" s="31" t="s">
        <v>186</v>
      </c>
      <c r="P6" s="32"/>
      <c r="Q6" s="31" t="s">
        <v>187</v>
      </c>
      <c r="R6" s="32"/>
      <c r="S6" s="31" t="s">
        <v>179</v>
      </c>
      <c r="T6" s="32"/>
      <c r="U6" s="28"/>
      <c r="W6" s="2" t="s">
        <v>126</v>
      </c>
      <c r="X6" s="2" t="s">
        <v>125</v>
      </c>
    </row>
    <row r="7" spans="1:21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6" t="s">
        <v>67</v>
      </c>
      <c r="T7" s="36" t="s">
        <v>68</v>
      </c>
      <c r="U7" s="37"/>
    </row>
    <row r="8" spans="1:24" ht="21" customHeight="1">
      <c r="A8" s="38" t="s">
        <v>1</v>
      </c>
      <c r="B8" s="38"/>
      <c r="C8" s="39">
        <f>SUM(C10:C12)</f>
        <v>11555</v>
      </c>
      <c r="D8" s="40">
        <f>ROUND(C8/$W8*100000,1)</f>
        <v>954.2</v>
      </c>
      <c r="E8" s="39">
        <f>SUM(E10:E12)</f>
        <v>21</v>
      </c>
      <c r="F8" s="40">
        <f>ROUND(E8/$W8*100000,1)</f>
        <v>1.7</v>
      </c>
      <c r="G8" s="39">
        <f>SUM(G10:G12)</f>
        <v>3366</v>
      </c>
      <c r="H8" s="40">
        <f>ROUND(G8/$W8*100000,1)</f>
        <v>278</v>
      </c>
      <c r="I8" s="39">
        <f>SUM(I10:I12)</f>
        <v>97</v>
      </c>
      <c r="J8" s="40">
        <f>ROUND(I8/$W8*100000,1)</f>
        <v>8</v>
      </c>
      <c r="K8" s="39">
        <f>SUM(K10:K12)</f>
        <v>451</v>
      </c>
      <c r="L8" s="40">
        <f>ROUND(K8/$W8*100000,1)</f>
        <v>37.2</v>
      </c>
      <c r="M8" s="39">
        <f>SUM(M10:M12)</f>
        <v>260</v>
      </c>
      <c r="N8" s="40">
        <f>ROUND(M8/$W8*100000,1)</f>
        <v>21.5</v>
      </c>
      <c r="O8" s="39">
        <f>SUM(O10:O12)</f>
        <v>137</v>
      </c>
      <c r="P8" s="40">
        <f>ROUND(O8/$W8*100000,1)</f>
        <v>11.3</v>
      </c>
      <c r="Q8" s="39">
        <f>SUM(Q10:Q12)</f>
        <v>439</v>
      </c>
      <c r="R8" s="40">
        <f>ROUND(Q8/$W8*100000,1)</f>
        <v>36.3</v>
      </c>
      <c r="S8" s="39">
        <f>SUM(S10:S12)</f>
        <v>173</v>
      </c>
      <c r="T8" s="40">
        <f>ROUND(S8/$W8*100000,1)</f>
        <v>14.3</v>
      </c>
      <c r="U8" s="41" t="s">
        <v>19</v>
      </c>
      <c r="W8" s="42">
        <v>1211000</v>
      </c>
      <c r="X8" s="43">
        <v>640000</v>
      </c>
    </row>
    <row r="9" spans="1:21" ht="12" customHeight="1">
      <c r="A9" s="38"/>
      <c r="B9" s="38"/>
      <c r="C9" s="44"/>
      <c r="D9" s="40"/>
      <c r="E9" s="44"/>
      <c r="F9" s="40"/>
      <c r="G9" s="44"/>
      <c r="H9" s="40"/>
      <c r="I9" s="44"/>
      <c r="J9" s="40"/>
      <c r="K9" s="44"/>
      <c r="L9" s="40"/>
      <c r="M9" s="44"/>
      <c r="N9" s="40"/>
      <c r="O9" s="44"/>
      <c r="P9" s="40"/>
      <c r="Q9" s="44"/>
      <c r="R9" s="40"/>
      <c r="S9" s="44"/>
      <c r="T9" s="40"/>
      <c r="U9" s="41"/>
    </row>
    <row r="10" spans="1:24" ht="21" customHeight="1">
      <c r="A10" s="38" t="s">
        <v>2</v>
      </c>
      <c r="B10" s="38"/>
      <c r="C10" s="39">
        <f>SUM(C14:C24)</f>
        <v>7648</v>
      </c>
      <c r="D10" s="40">
        <f aca="true" t="shared" si="0" ref="D10:D45">ROUND(C10/$W10*100000,1)</f>
        <v>843</v>
      </c>
      <c r="E10" s="39">
        <f>SUM(E14:E24)</f>
        <v>15</v>
      </c>
      <c r="F10" s="40">
        <f aca="true" t="shared" si="1" ref="F10:F45">ROUND(E10/$W10*100000,1)</f>
        <v>1.7</v>
      </c>
      <c r="G10" s="39">
        <f>SUM(G14:G24)</f>
        <v>2302</v>
      </c>
      <c r="H10" s="40">
        <f aca="true" t="shared" si="2" ref="H10:H45">ROUND(G10/$W10*100000,1)</f>
        <v>253.7</v>
      </c>
      <c r="I10" s="39">
        <f>SUM(I14:I24)</f>
        <v>70</v>
      </c>
      <c r="J10" s="40">
        <f aca="true" t="shared" si="3" ref="J10:J45">ROUND(I10/$W10*100000,1)</f>
        <v>7.7</v>
      </c>
      <c r="K10" s="39">
        <f>SUM(K14:K24)</f>
        <v>320</v>
      </c>
      <c r="L10" s="40">
        <f aca="true" t="shared" si="4" ref="L10:L45">ROUND(K10/$W10*100000,1)</f>
        <v>35.3</v>
      </c>
      <c r="M10" s="39">
        <f>SUM(M14:M24)</f>
        <v>176</v>
      </c>
      <c r="N10" s="40">
        <f aca="true" t="shared" si="5" ref="N10:N45">ROUND(M10/$W10*100000,1)</f>
        <v>19.4</v>
      </c>
      <c r="O10" s="39">
        <f>SUM(O14:O24)</f>
        <v>99</v>
      </c>
      <c r="P10" s="40">
        <f aca="true" t="shared" si="6" ref="P10:P45">ROUND(O10/$W10*100000,1)</f>
        <v>10.9</v>
      </c>
      <c r="Q10" s="39">
        <f>SUM(Q14:Q24)</f>
        <v>302</v>
      </c>
      <c r="R10" s="40">
        <f aca="true" t="shared" si="7" ref="R10:R45">ROUND(Q10/$W10*100000,1)</f>
        <v>33.3</v>
      </c>
      <c r="S10" s="39">
        <f>SUM(S14:S24)</f>
        <v>118</v>
      </c>
      <c r="T10" s="40">
        <f aca="true" t="shared" si="8" ref="T10:T45">ROUND(S10/$W10*100000,1)</f>
        <v>13</v>
      </c>
      <c r="U10" s="41" t="s">
        <v>20</v>
      </c>
      <c r="W10" s="2">
        <v>907250</v>
      </c>
      <c r="X10" s="2">
        <v>478939</v>
      </c>
    </row>
    <row r="11" spans="1:21" ht="12" customHeight="1">
      <c r="A11" s="38"/>
      <c r="B11" s="38"/>
      <c r="C11" s="44"/>
      <c r="D11" s="40"/>
      <c r="E11" s="44"/>
      <c r="F11" s="40"/>
      <c r="G11" s="44"/>
      <c r="H11" s="40"/>
      <c r="I11" s="44"/>
      <c r="J11" s="40"/>
      <c r="K11" s="44"/>
      <c r="L11" s="40"/>
      <c r="M11" s="44"/>
      <c r="N11" s="40"/>
      <c r="O11" s="44"/>
      <c r="P11" s="40"/>
      <c r="Q11" s="44"/>
      <c r="R11" s="40"/>
      <c r="S11" s="44"/>
      <c r="T11" s="40"/>
      <c r="U11" s="41"/>
    </row>
    <row r="12" spans="1:24" ht="21" customHeight="1">
      <c r="A12" s="38" t="s">
        <v>216</v>
      </c>
      <c r="B12" s="38"/>
      <c r="C12" s="39">
        <f>SUM(C26,C30,C36,C39,C44,'8-2'!C8,'8-2'!C17,'8-2'!C26,'8-2'!C30,'8-2'!C33,'8-2'!C39,'8-2'!C44)</f>
        <v>3907</v>
      </c>
      <c r="D12" s="40">
        <f t="shared" si="0"/>
        <v>1281.9</v>
      </c>
      <c r="E12" s="39">
        <f>SUM(E26,E30,E36,E39,E44,'8-2'!E8,'8-2'!E17,'8-2'!E26,'8-2'!E30,'8-2'!E33,'8-2'!E39,'8-2'!E44)</f>
        <v>6</v>
      </c>
      <c r="F12" s="40">
        <f t="shared" si="1"/>
        <v>2</v>
      </c>
      <c r="G12" s="39">
        <f>SUM(G26,G30,G36,G39,G44,'8-2'!G8,'8-2'!G17,'8-2'!G26,'8-2'!G30,'8-2'!G33,'8-2'!G39,'8-2'!G44)</f>
        <v>1064</v>
      </c>
      <c r="H12" s="40">
        <f t="shared" si="2"/>
        <v>349.1</v>
      </c>
      <c r="I12" s="39">
        <f>SUM(I26,I30,I36,I39,I44,'8-2'!I8,'8-2'!I17,'8-2'!I26,'8-2'!I30,'8-2'!I33,'8-2'!I39,'8-2'!I44)</f>
        <v>27</v>
      </c>
      <c r="J12" s="40">
        <f t="shared" si="3"/>
        <v>8.9</v>
      </c>
      <c r="K12" s="39">
        <f>SUM(K26,K30,K36,K39,K44,'8-2'!K8,'8-2'!K17,'8-2'!K26,'8-2'!K30,'8-2'!K33,'8-2'!K39,'8-2'!K44)</f>
        <v>131</v>
      </c>
      <c r="L12" s="40">
        <f t="shared" si="4"/>
        <v>43</v>
      </c>
      <c r="M12" s="39">
        <f>SUM(M26,M30,M36,M39,M44,'8-2'!M8,'8-2'!M17,'8-2'!M26,'8-2'!M30,'8-2'!M33,'8-2'!M39,'8-2'!M44)</f>
        <v>84</v>
      </c>
      <c r="N12" s="40">
        <f t="shared" si="5"/>
        <v>27.6</v>
      </c>
      <c r="O12" s="39">
        <f>SUM(O26,O30,O36,O39,O44,'8-2'!O8,'8-2'!O17,'8-2'!O26,'8-2'!O30,'8-2'!O33,'8-2'!O39,'8-2'!O44)</f>
        <v>38</v>
      </c>
      <c r="P12" s="40">
        <f t="shared" si="6"/>
        <v>12.5</v>
      </c>
      <c r="Q12" s="39">
        <f>SUM(Q26,Q30,Q36,Q39,Q44,'8-2'!Q8,'8-2'!Q17,'8-2'!Q26,'8-2'!Q30,'8-2'!Q33,'8-2'!Q39,'8-2'!Q44)</f>
        <v>137</v>
      </c>
      <c r="R12" s="40">
        <f t="shared" si="7"/>
        <v>45</v>
      </c>
      <c r="S12" s="39">
        <f>SUM(S26,S30,S36,S39,S44,'8-2'!S8,'8-2'!S17,'8-2'!S26,'8-2'!S30,'8-2'!S33,'8-2'!S39,'8-2'!S44)</f>
        <v>55</v>
      </c>
      <c r="T12" s="40">
        <f t="shared" si="8"/>
        <v>18</v>
      </c>
      <c r="U12" s="41" t="s">
        <v>239</v>
      </c>
      <c r="W12" s="2">
        <v>304780</v>
      </c>
      <c r="X12" s="2">
        <v>161834</v>
      </c>
    </row>
    <row r="13" spans="1:21" ht="12" customHeight="1">
      <c r="A13" s="38"/>
      <c r="B13" s="38"/>
      <c r="C13" s="44"/>
      <c r="D13" s="40"/>
      <c r="E13" s="44"/>
      <c r="F13" s="40"/>
      <c r="G13" s="44"/>
      <c r="H13" s="40"/>
      <c r="I13" s="44"/>
      <c r="J13" s="40"/>
      <c r="K13" s="44"/>
      <c r="L13" s="40"/>
      <c r="M13" s="44"/>
      <c r="N13" s="40"/>
      <c r="O13" s="44"/>
      <c r="P13" s="40"/>
      <c r="Q13" s="44"/>
      <c r="R13" s="40"/>
      <c r="S13" s="44"/>
      <c r="T13" s="40"/>
      <c r="U13" s="41"/>
    </row>
    <row r="14" spans="1:24" ht="21" customHeight="1">
      <c r="A14" s="45" t="s">
        <v>3</v>
      </c>
      <c r="B14" s="45"/>
      <c r="C14" s="46">
        <v>2799</v>
      </c>
      <c r="D14" s="47">
        <f t="shared" si="0"/>
        <v>635.4</v>
      </c>
      <c r="E14" s="46">
        <v>5</v>
      </c>
      <c r="F14" s="47">
        <f t="shared" si="1"/>
        <v>1.1</v>
      </c>
      <c r="G14" s="46">
        <v>872</v>
      </c>
      <c r="H14" s="47">
        <f t="shared" si="2"/>
        <v>198</v>
      </c>
      <c r="I14" s="46">
        <v>28</v>
      </c>
      <c r="J14" s="47">
        <f t="shared" si="3"/>
        <v>6.4</v>
      </c>
      <c r="K14" s="46">
        <v>119</v>
      </c>
      <c r="L14" s="47">
        <f t="shared" si="4"/>
        <v>27</v>
      </c>
      <c r="M14" s="46">
        <v>75</v>
      </c>
      <c r="N14" s="47">
        <f t="shared" si="5"/>
        <v>17</v>
      </c>
      <c r="O14" s="46">
        <v>33</v>
      </c>
      <c r="P14" s="47">
        <f t="shared" si="6"/>
        <v>7.5</v>
      </c>
      <c r="Q14" s="46">
        <v>98</v>
      </c>
      <c r="R14" s="47">
        <f t="shared" si="7"/>
        <v>22.2</v>
      </c>
      <c r="S14" s="46">
        <v>48</v>
      </c>
      <c r="T14" s="47">
        <f t="shared" si="8"/>
        <v>10.9</v>
      </c>
      <c r="U14" s="48" t="s">
        <v>21</v>
      </c>
      <c r="W14" s="2">
        <v>440507</v>
      </c>
      <c r="X14" s="2">
        <v>228268</v>
      </c>
    </row>
    <row r="15" spans="1:24" ht="21" customHeight="1">
      <c r="A15" s="45" t="s">
        <v>4</v>
      </c>
      <c r="B15" s="45"/>
      <c r="C15" s="46">
        <v>1238</v>
      </c>
      <c r="D15" s="47">
        <f t="shared" si="0"/>
        <v>984.1</v>
      </c>
      <c r="E15" s="46">
        <v>4</v>
      </c>
      <c r="F15" s="47">
        <f t="shared" si="1"/>
        <v>3.2</v>
      </c>
      <c r="G15" s="46">
        <v>372</v>
      </c>
      <c r="H15" s="47">
        <f t="shared" si="2"/>
        <v>295.7</v>
      </c>
      <c r="I15" s="46">
        <v>12</v>
      </c>
      <c r="J15" s="47">
        <f t="shared" si="3"/>
        <v>9.5</v>
      </c>
      <c r="K15" s="46">
        <v>52</v>
      </c>
      <c r="L15" s="47">
        <f t="shared" si="4"/>
        <v>41.3</v>
      </c>
      <c r="M15" s="46">
        <v>39</v>
      </c>
      <c r="N15" s="47">
        <f t="shared" si="5"/>
        <v>31</v>
      </c>
      <c r="O15" s="46">
        <v>18</v>
      </c>
      <c r="P15" s="47">
        <f t="shared" si="6"/>
        <v>14.3</v>
      </c>
      <c r="Q15" s="46">
        <v>56</v>
      </c>
      <c r="R15" s="47">
        <f t="shared" si="7"/>
        <v>44.5</v>
      </c>
      <c r="S15" s="46">
        <v>16</v>
      </c>
      <c r="T15" s="47">
        <f t="shared" si="8"/>
        <v>12.7</v>
      </c>
      <c r="U15" s="48" t="s">
        <v>22</v>
      </c>
      <c r="W15" s="2">
        <v>125801</v>
      </c>
      <c r="X15" s="2">
        <v>69113</v>
      </c>
    </row>
    <row r="16" spans="1:24" ht="21" customHeight="1">
      <c r="A16" s="45" t="s">
        <v>5</v>
      </c>
      <c r="B16" s="45"/>
      <c r="C16" s="46">
        <v>566</v>
      </c>
      <c r="D16" s="47">
        <f t="shared" si="0"/>
        <v>850.1</v>
      </c>
      <c r="E16" s="46">
        <v>2</v>
      </c>
      <c r="F16" s="47">
        <f t="shared" si="1"/>
        <v>3</v>
      </c>
      <c r="G16" s="46">
        <v>165</v>
      </c>
      <c r="H16" s="47">
        <f t="shared" si="2"/>
        <v>247.8</v>
      </c>
      <c r="I16" s="46">
        <v>5</v>
      </c>
      <c r="J16" s="47">
        <f t="shared" si="3"/>
        <v>7.5</v>
      </c>
      <c r="K16" s="46">
        <v>20</v>
      </c>
      <c r="L16" s="47">
        <f t="shared" si="4"/>
        <v>30</v>
      </c>
      <c r="M16" s="46">
        <v>8</v>
      </c>
      <c r="N16" s="47">
        <f t="shared" si="5"/>
        <v>12</v>
      </c>
      <c r="O16" s="46">
        <v>9</v>
      </c>
      <c r="P16" s="47">
        <f t="shared" si="6"/>
        <v>13.5</v>
      </c>
      <c r="Q16" s="46">
        <v>30</v>
      </c>
      <c r="R16" s="47">
        <f t="shared" si="7"/>
        <v>45.1</v>
      </c>
      <c r="S16" s="46">
        <v>9</v>
      </c>
      <c r="T16" s="47">
        <f t="shared" si="8"/>
        <v>13.5</v>
      </c>
      <c r="U16" s="48" t="s">
        <v>23</v>
      </c>
      <c r="W16" s="2">
        <v>66577</v>
      </c>
      <c r="X16" s="2">
        <v>35404</v>
      </c>
    </row>
    <row r="17" spans="1:24" ht="21" customHeight="1">
      <c r="A17" s="45" t="s">
        <v>6</v>
      </c>
      <c r="B17" s="45"/>
      <c r="C17" s="46">
        <v>639</v>
      </c>
      <c r="D17" s="47">
        <f t="shared" si="0"/>
        <v>1040</v>
      </c>
      <c r="E17" s="46">
        <v>2</v>
      </c>
      <c r="F17" s="47">
        <f t="shared" si="1"/>
        <v>3.3</v>
      </c>
      <c r="G17" s="46">
        <v>193</v>
      </c>
      <c r="H17" s="47">
        <f t="shared" si="2"/>
        <v>314.1</v>
      </c>
      <c r="I17" s="46">
        <v>7</v>
      </c>
      <c r="J17" s="47">
        <f t="shared" si="3"/>
        <v>11.4</v>
      </c>
      <c r="K17" s="46">
        <v>37</v>
      </c>
      <c r="L17" s="47">
        <f t="shared" si="4"/>
        <v>60.2</v>
      </c>
      <c r="M17" s="46">
        <v>11</v>
      </c>
      <c r="N17" s="47">
        <f t="shared" si="5"/>
        <v>17.9</v>
      </c>
      <c r="O17" s="46">
        <v>7</v>
      </c>
      <c r="P17" s="47">
        <f t="shared" si="6"/>
        <v>11.4</v>
      </c>
      <c r="Q17" s="46">
        <v>20</v>
      </c>
      <c r="R17" s="47">
        <f t="shared" si="7"/>
        <v>32.5</v>
      </c>
      <c r="S17" s="46">
        <v>8</v>
      </c>
      <c r="T17" s="47">
        <f t="shared" si="8"/>
        <v>13</v>
      </c>
      <c r="U17" s="48" t="s">
        <v>24</v>
      </c>
      <c r="W17" s="2">
        <v>61444</v>
      </c>
      <c r="X17" s="2">
        <v>32537</v>
      </c>
    </row>
    <row r="18" spans="1:24" ht="21" customHeight="1">
      <c r="A18" s="45" t="s">
        <v>7</v>
      </c>
      <c r="B18" s="45"/>
      <c r="C18" s="46">
        <v>488</v>
      </c>
      <c r="D18" s="47">
        <f t="shared" si="0"/>
        <v>995.5</v>
      </c>
      <c r="E18" s="46">
        <v>0</v>
      </c>
      <c r="F18" s="47">
        <f t="shared" si="1"/>
        <v>0</v>
      </c>
      <c r="G18" s="46">
        <v>147</v>
      </c>
      <c r="H18" s="47">
        <f t="shared" si="2"/>
        <v>299.9</v>
      </c>
      <c r="I18" s="46">
        <v>1</v>
      </c>
      <c r="J18" s="47">
        <f t="shared" si="3"/>
        <v>2</v>
      </c>
      <c r="K18" s="46">
        <v>24</v>
      </c>
      <c r="L18" s="47">
        <f t="shared" si="4"/>
        <v>49</v>
      </c>
      <c r="M18" s="46">
        <v>9</v>
      </c>
      <c r="N18" s="47">
        <f t="shared" si="5"/>
        <v>18.4</v>
      </c>
      <c r="O18" s="46">
        <v>8</v>
      </c>
      <c r="P18" s="47">
        <f t="shared" si="6"/>
        <v>16.3</v>
      </c>
      <c r="Q18" s="46">
        <v>14</v>
      </c>
      <c r="R18" s="47">
        <f t="shared" si="7"/>
        <v>28.6</v>
      </c>
      <c r="S18" s="46">
        <v>4</v>
      </c>
      <c r="T18" s="47">
        <f t="shared" si="8"/>
        <v>8.2</v>
      </c>
      <c r="U18" s="48" t="s">
        <v>25</v>
      </c>
      <c r="W18" s="2">
        <v>49022</v>
      </c>
      <c r="X18" s="2">
        <v>26434</v>
      </c>
    </row>
    <row r="19" spans="1:24" ht="21" customHeight="1">
      <c r="A19" s="45" t="s">
        <v>8</v>
      </c>
      <c r="B19" s="45"/>
      <c r="C19" s="46">
        <v>392</v>
      </c>
      <c r="D19" s="47">
        <f t="shared" si="0"/>
        <v>1119.8</v>
      </c>
      <c r="E19" s="46">
        <v>0</v>
      </c>
      <c r="F19" s="47">
        <f t="shared" si="1"/>
        <v>0</v>
      </c>
      <c r="G19" s="46">
        <v>119</v>
      </c>
      <c r="H19" s="47">
        <f t="shared" si="2"/>
        <v>339.9</v>
      </c>
      <c r="I19" s="46">
        <v>4</v>
      </c>
      <c r="J19" s="47">
        <f t="shared" si="3"/>
        <v>11.4</v>
      </c>
      <c r="K19" s="46">
        <v>17</v>
      </c>
      <c r="L19" s="47">
        <f t="shared" si="4"/>
        <v>48.6</v>
      </c>
      <c r="M19" s="46">
        <v>8</v>
      </c>
      <c r="N19" s="47">
        <f t="shared" si="5"/>
        <v>22.9</v>
      </c>
      <c r="O19" s="46">
        <v>2</v>
      </c>
      <c r="P19" s="47">
        <f t="shared" si="6"/>
        <v>5.7</v>
      </c>
      <c r="Q19" s="46">
        <v>17</v>
      </c>
      <c r="R19" s="47">
        <f t="shared" si="7"/>
        <v>48.6</v>
      </c>
      <c r="S19" s="46">
        <v>6</v>
      </c>
      <c r="T19" s="47">
        <f t="shared" si="8"/>
        <v>17.1</v>
      </c>
      <c r="U19" s="48" t="s">
        <v>26</v>
      </c>
      <c r="W19" s="2">
        <v>35007</v>
      </c>
      <c r="X19" s="2">
        <v>18709</v>
      </c>
    </row>
    <row r="20" spans="1:24" ht="21" customHeight="1">
      <c r="A20" s="45" t="s">
        <v>9</v>
      </c>
      <c r="B20" s="45"/>
      <c r="C20" s="46">
        <v>242</v>
      </c>
      <c r="D20" s="47">
        <f t="shared" si="0"/>
        <v>1088.4</v>
      </c>
      <c r="E20" s="46">
        <v>0</v>
      </c>
      <c r="F20" s="47">
        <f t="shared" si="1"/>
        <v>0</v>
      </c>
      <c r="G20" s="46">
        <v>77</v>
      </c>
      <c r="H20" s="47">
        <f t="shared" si="2"/>
        <v>346.3</v>
      </c>
      <c r="I20" s="46">
        <v>2</v>
      </c>
      <c r="J20" s="47">
        <f t="shared" si="3"/>
        <v>9</v>
      </c>
      <c r="K20" s="46">
        <v>10</v>
      </c>
      <c r="L20" s="47">
        <f t="shared" si="4"/>
        <v>45</v>
      </c>
      <c r="M20" s="46">
        <v>5</v>
      </c>
      <c r="N20" s="47">
        <f t="shared" si="5"/>
        <v>22.5</v>
      </c>
      <c r="O20" s="46">
        <v>9</v>
      </c>
      <c r="P20" s="47">
        <f t="shared" si="6"/>
        <v>40.5</v>
      </c>
      <c r="Q20" s="46">
        <v>9</v>
      </c>
      <c r="R20" s="47">
        <f t="shared" si="7"/>
        <v>40.5</v>
      </c>
      <c r="S20" s="46">
        <v>5</v>
      </c>
      <c r="T20" s="47">
        <f t="shared" si="8"/>
        <v>22.5</v>
      </c>
      <c r="U20" s="48" t="s">
        <v>27</v>
      </c>
      <c r="W20" s="2">
        <v>22234</v>
      </c>
      <c r="X20" s="2">
        <v>11723</v>
      </c>
    </row>
    <row r="21" spans="1:24" ht="21" customHeight="1">
      <c r="A21" s="45" t="s">
        <v>10</v>
      </c>
      <c r="B21" s="45"/>
      <c r="C21" s="46">
        <v>242</v>
      </c>
      <c r="D21" s="47">
        <f t="shared" si="0"/>
        <v>1450.8</v>
      </c>
      <c r="E21" s="46">
        <v>0</v>
      </c>
      <c r="F21" s="47">
        <f t="shared" si="1"/>
        <v>0</v>
      </c>
      <c r="G21" s="46">
        <v>66</v>
      </c>
      <c r="H21" s="47">
        <f t="shared" si="2"/>
        <v>395.7</v>
      </c>
      <c r="I21" s="46">
        <v>3</v>
      </c>
      <c r="J21" s="47">
        <f t="shared" si="3"/>
        <v>18</v>
      </c>
      <c r="K21" s="46">
        <v>3</v>
      </c>
      <c r="L21" s="47">
        <f t="shared" si="4"/>
        <v>18</v>
      </c>
      <c r="M21" s="46">
        <v>4</v>
      </c>
      <c r="N21" s="47">
        <f t="shared" si="5"/>
        <v>24</v>
      </c>
      <c r="O21" s="46">
        <v>2</v>
      </c>
      <c r="P21" s="47">
        <f t="shared" si="6"/>
        <v>12</v>
      </c>
      <c r="Q21" s="46">
        <v>10</v>
      </c>
      <c r="R21" s="47">
        <f t="shared" si="7"/>
        <v>60</v>
      </c>
      <c r="S21" s="46">
        <v>5</v>
      </c>
      <c r="T21" s="47">
        <f t="shared" si="8"/>
        <v>30</v>
      </c>
      <c r="U21" s="48" t="s">
        <v>28</v>
      </c>
      <c r="W21" s="2">
        <v>16680</v>
      </c>
      <c r="X21" s="2">
        <v>8909</v>
      </c>
    </row>
    <row r="22" spans="1:24" ht="21" customHeight="1">
      <c r="A22" s="45" t="s">
        <v>11</v>
      </c>
      <c r="B22" s="45"/>
      <c r="C22" s="46">
        <v>245</v>
      </c>
      <c r="D22" s="47">
        <f t="shared" si="0"/>
        <v>1346.8</v>
      </c>
      <c r="E22" s="46">
        <v>0</v>
      </c>
      <c r="F22" s="47">
        <f t="shared" si="1"/>
        <v>0</v>
      </c>
      <c r="G22" s="46">
        <v>76</v>
      </c>
      <c r="H22" s="47">
        <f t="shared" si="2"/>
        <v>417.8</v>
      </c>
      <c r="I22" s="46">
        <v>4</v>
      </c>
      <c r="J22" s="47">
        <f t="shared" si="3"/>
        <v>22</v>
      </c>
      <c r="K22" s="46">
        <v>12</v>
      </c>
      <c r="L22" s="47">
        <f t="shared" si="4"/>
        <v>66</v>
      </c>
      <c r="M22" s="46">
        <v>4</v>
      </c>
      <c r="N22" s="47">
        <f t="shared" si="5"/>
        <v>22</v>
      </c>
      <c r="O22" s="46">
        <v>3</v>
      </c>
      <c r="P22" s="47">
        <f t="shared" si="6"/>
        <v>16.5</v>
      </c>
      <c r="Q22" s="46">
        <v>10</v>
      </c>
      <c r="R22" s="47">
        <f t="shared" si="7"/>
        <v>55</v>
      </c>
      <c r="S22" s="46">
        <v>1</v>
      </c>
      <c r="T22" s="47">
        <f t="shared" si="8"/>
        <v>5.5</v>
      </c>
      <c r="U22" s="48" t="s">
        <v>29</v>
      </c>
      <c r="W22" s="2">
        <v>18191</v>
      </c>
      <c r="X22" s="2">
        <v>9732</v>
      </c>
    </row>
    <row r="23" spans="1:24" ht="21" customHeight="1">
      <c r="A23" s="45" t="s">
        <v>12</v>
      </c>
      <c r="B23" s="45"/>
      <c r="C23" s="46">
        <v>229</v>
      </c>
      <c r="D23" s="47">
        <f t="shared" si="0"/>
        <v>998.1</v>
      </c>
      <c r="E23" s="46">
        <v>1</v>
      </c>
      <c r="F23" s="47">
        <f t="shared" si="1"/>
        <v>4.4</v>
      </c>
      <c r="G23" s="46">
        <v>57</v>
      </c>
      <c r="H23" s="47">
        <f t="shared" si="2"/>
        <v>248.4</v>
      </c>
      <c r="I23" s="46">
        <v>1</v>
      </c>
      <c r="J23" s="47">
        <f t="shared" si="3"/>
        <v>4.4</v>
      </c>
      <c r="K23" s="46">
        <v>10</v>
      </c>
      <c r="L23" s="47">
        <f t="shared" si="4"/>
        <v>43.6</v>
      </c>
      <c r="M23" s="46">
        <v>4</v>
      </c>
      <c r="N23" s="47">
        <f t="shared" si="5"/>
        <v>17.4</v>
      </c>
      <c r="O23" s="46">
        <v>1</v>
      </c>
      <c r="P23" s="47">
        <f t="shared" si="6"/>
        <v>4.4</v>
      </c>
      <c r="Q23" s="46">
        <v>10</v>
      </c>
      <c r="R23" s="47">
        <f t="shared" si="7"/>
        <v>43.6</v>
      </c>
      <c r="S23" s="46">
        <v>3</v>
      </c>
      <c r="T23" s="47">
        <f t="shared" si="8"/>
        <v>13.1</v>
      </c>
      <c r="U23" s="48" t="s">
        <v>30</v>
      </c>
      <c r="W23" s="2">
        <v>22943</v>
      </c>
      <c r="X23" s="2">
        <v>11841</v>
      </c>
    </row>
    <row r="24" spans="1:24" ht="21" customHeight="1">
      <c r="A24" s="45" t="s">
        <v>13</v>
      </c>
      <c r="B24" s="45"/>
      <c r="C24" s="46">
        <v>568</v>
      </c>
      <c r="D24" s="47">
        <f t="shared" si="0"/>
        <v>1162.9</v>
      </c>
      <c r="E24" s="46">
        <v>1</v>
      </c>
      <c r="F24" s="47">
        <f t="shared" si="1"/>
        <v>2</v>
      </c>
      <c r="G24" s="46">
        <v>158</v>
      </c>
      <c r="H24" s="47">
        <f t="shared" si="2"/>
        <v>323.5</v>
      </c>
      <c r="I24" s="46">
        <v>3</v>
      </c>
      <c r="J24" s="47">
        <f t="shared" si="3"/>
        <v>6.1</v>
      </c>
      <c r="K24" s="46">
        <v>16</v>
      </c>
      <c r="L24" s="47">
        <f t="shared" si="4"/>
        <v>32.8</v>
      </c>
      <c r="M24" s="46">
        <v>9</v>
      </c>
      <c r="N24" s="47">
        <f t="shared" si="5"/>
        <v>18.4</v>
      </c>
      <c r="O24" s="46">
        <v>7</v>
      </c>
      <c r="P24" s="47">
        <f t="shared" si="6"/>
        <v>14.3</v>
      </c>
      <c r="Q24" s="46">
        <v>28</v>
      </c>
      <c r="R24" s="47">
        <f t="shared" si="7"/>
        <v>57.3</v>
      </c>
      <c r="S24" s="46">
        <v>13</v>
      </c>
      <c r="T24" s="47">
        <f t="shared" si="8"/>
        <v>26.6</v>
      </c>
      <c r="U24" s="48" t="s">
        <v>31</v>
      </c>
      <c r="W24" s="2">
        <v>48844</v>
      </c>
      <c r="X24" s="2">
        <v>26269</v>
      </c>
    </row>
    <row r="25" spans="1:21" ht="12" customHeight="1">
      <c r="A25" s="17"/>
      <c r="B25" s="17"/>
      <c r="C25" s="46"/>
      <c r="D25" s="47"/>
      <c r="E25" s="46"/>
      <c r="F25" s="47"/>
      <c r="G25" s="46"/>
      <c r="H25" s="47"/>
      <c r="I25" s="46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7"/>
      <c r="U25" s="48"/>
    </row>
    <row r="26" spans="1:24" ht="21" customHeight="1">
      <c r="A26" s="38" t="s">
        <v>14</v>
      </c>
      <c r="B26" s="38"/>
      <c r="C26" s="39">
        <f>SUM(C27:C29)</f>
        <v>163</v>
      </c>
      <c r="D26" s="40">
        <f t="shared" si="0"/>
        <v>1766.6</v>
      </c>
      <c r="E26" s="39">
        <f>SUM(E27:E29)</f>
        <v>0</v>
      </c>
      <c r="F26" s="40">
        <f t="shared" si="1"/>
        <v>0</v>
      </c>
      <c r="G26" s="39">
        <f>SUM(G27:G29)</f>
        <v>38</v>
      </c>
      <c r="H26" s="40">
        <f t="shared" si="2"/>
        <v>411.8</v>
      </c>
      <c r="I26" s="39">
        <f>SUM(I27:I29)</f>
        <v>0</v>
      </c>
      <c r="J26" s="40">
        <f t="shared" si="3"/>
        <v>0</v>
      </c>
      <c r="K26" s="39">
        <f>SUM(K27:K29)</f>
        <v>3</v>
      </c>
      <c r="L26" s="40">
        <f t="shared" si="4"/>
        <v>32.5</v>
      </c>
      <c r="M26" s="39">
        <f>SUM(M27:M29)</f>
        <v>4</v>
      </c>
      <c r="N26" s="40">
        <f t="shared" si="5"/>
        <v>43.4</v>
      </c>
      <c r="O26" s="39">
        <f>SUM(O27:O29)</f>
        <v>3</v>
      </c>
      <c r="P26" s="40">
        <f t="shared" si="6"/>
        <v>32.5</v>
      </c>
      <c r="Q26" s="39">
        <f>SUM(Q27:Q29)</f>
        <v>2</v>
      </c>
      <c r="R26" s="40">
        <f t="shared" si="7"/>
        <v>21.7</v>
      </c>
      <c r="S26" s="39">
        <f>SUM(S27:S29)</f>
        <v>3</v>
      </c>
      <c r="T26" s="40">
        <f t="shared" si="8"/>
        <v>32.5</v>
      </c>
      <c r="U26" s="49" t="s">
        <v>32</v>
      </c>
      <c r="W26" s="2">
        <v>9227</v>
      </c>
      <c r="X26" s="2">
        <v>4994</v>
      </c>
    </row>
    <row r="27" spans="1:24" ht="21" customHeight="1">
      <c r="A27" s="50"/>
      <c r="B27" s="51" t="s">
        <v>43</v>
      </c>
      <c r="C27" s="46">
        <v>34</v>
      </c>
      <c r="D27" s="47">
        <f t="shared" si="0"/>
        <v>1862</v>
      </c>
      <c r="E27" s="46">
        <v>0</v>
      </c>
      <c r="F27" s="47">
        <f t="shared" si="1"/>
        <v>0</v>
      </c>
      <c r="G27" s="46">
        <v>5</v>
      </c>
      <c r="H27" s="47">
        <f t="shared" si="2"/>
        <v>273.8</v>
      </c>
      <c r="I27" s="46">
        <v>0</v>
      </c>
      <c r="J27" s="47">
        <f t="shared" si="3"/>
        <v>0</v>
      </c>
      <c r="K27" s="46">
        <v>1</v>
      </c>
      <c r="L27" s="47">
        <f t="shared" si="4"/>
        <v>54.8</v>
      </c>
      <c r="M27" s="46">
        <v>0</v>
      </c>
      <c r="N27" s="47">
        <f t="shared" si="5"/>
        <v>0</v>
      </c>
      <c r="O27" s="46">
        <v>0</v>
      </c>
      <c r="P27" s="47">
        <f t="shared" si="6"/>
        <v>0</v>
      </c>
      <c r="Q27" s="46">
        <v>0</v>
      </c>
      <c r="R27" s="47">
        <f t="shared" si="7"/>
        <v>0</v>
      </c>
      <c r="S27" s="46">
        <v>0</v>
      </c>
      <c r="T27" s="47">
        <f t="shared" si="8"/>
        <v>0</v>
      </c>
      <c r="U27" s="52" t="s">
        <v>21</v>
      </c>
      <c r="W27" s="2">
        <v>1826</v>
      </c>
      <c r="X27" s="2">
        <v>1006</v>
      </c>
    </row>
    <row r="28" spans="1:24" ht="21" customHeight="1">
      <c r="A28" s="50"/>
      <c r="B28" s="51" t="s">
        <v>44</v>
      </c>
      <c r="C28" s="46">
        <v>71</v>
      </c>
      <c r="D28" s="47">
        <f t="shared" si="0"/>
        <v>1866.9</v>
      </c>
      <c r="E28" s="46">
        <v>0</v>
      </c>
      <c r="F28" s="47">
        <f t="shared" si="1"/>
        <v>0</v>
      </c>
      <c r="G28" s="46">
        <v>16</v>
      </c>
      <c r="H28" s="47">
        <f t="shared" si="2"/>
        <v>420.7</v>
      </c>
      <c r="I28" s="46">
        <v>0</v>
      </c>
      <c r="J28" s="47">
        <f t="shared" si="3"/>
        <v>0</v>
      </c>
      <c r="K28" s="46">
        <v>1</v>
      </c>
      <c r="L28" s="47">
        <f t="shared" si="4"/>
        <v>26.3</v>
      </c>
      <c r="M28" s="46">
        <v>3</v>
      </c>
      <c r="N28" s="47">
        <f t="shared" si="5"/>
        <v>78.9</v>
      </c>
      <c r="O28" s="46">
        <v>1</v>
      </c>
      <c r="P28" s="47">
        <f t="shared" si="6"/>
        <v>26.3</v>
      </c>
      <c r="Q28" s="46">
        <v>1</v>
      </c>
      <c r="R28" s="47">
        <f t="shared" si="7"/>
        <v>26.3</v>
      </c>
      <c r="S28" s="46">
        <v>1</v>
      </c>
      <c r="T28" s="47">
        <f t="shared" si="8"/>
        <v>26.3</v>
      </c>
      <c r="U28" s="52" t="s">
        <v>57</v>
      </c>
      <c r="W28" s="2">
        <v>3803</v>
      </c>
      <c r="X28" s="2">
        <v>2078</v>
      </c>
    </row>
    <row r="29" spans="1:24" ht="21" customHeight="1">
      <c r="A29" s="50"/>
      <c r="B29" s="51" t="s">
        <v>45</v>
      </c>
      <c r="C29" s="46">
        <v>58</v>
      </c>
      <c r="D29" s="47">
        <f t="shared" si="0"/>
        <v>1612</v>
      </c>
      <c r="E29" s="46">
        <v>0</v>
      </c>
      <c r="F29" s="47">
        <f t="shared" si="1"/>
        <v>0</v>
      </c>
      <c r="G29" s="46">
        <v>17</v>
      </c>
      <c r="H29" s="47">
        <f t="shared" si="2"/>
        <v>472.5</v>
      </c>
      <c r="I29" s="46">
        <v>0</v>
      </c>
      <c r="J29" s="47">
        <f t="shared" si="3"/>
        <v>0</v>
      </c>
      <c r="K29" s="46">
        <v>1</v>
      </c>
      <c r="L29" s="47">
        <f t="shared" si="4"/>
        <v>27.8</v>
      </c>
      <c r="M29" s="46">
        <v>1</v>
      </c>
      <c r="N29" s="47">
        <f t="shared" si="5"/>
        <v>27.8</v>
      </c>
      <c r="O29" s="46">
        <v>2</v>
      </c>
      <c r="P29" s="47">
        <f t="shared" si="6"/>
        <v>55.6</v>
      </c>
      <c r="Q29" s="46">
        <v>1</v>
      </c>
      <c r="R29" s="47">
        <f t="shared" si="7"/>
        <v>27.8</v>
      </c>
      <c r="S29" s="46">
        <v>2</v>
      </c>
      <c r="T29" s="47">
        <f t="shared" si="8"/>
        <v>55.6</v>
      </c>
      <c r="U29" s="52" t="s">
        <v>58</v>
      </c>
      <c r="W29" s="2">
        <v>3598</v>
      </c>
      <c r="X29" s="2">
        <v>1910</v>
      </c>
    </row>
    <row r="30" spans="1:24" ht="21" customHeight="1">
      <c r="A30" s="38" t="s">
        <v>15</v>
      </c>
      <c r="B30" s="38"/>
      <c r="C30" s="39">
        <f>SUM(C31:C35)</f>
        <v>516</v>
      </c>
      <c r="D30" s="40">
        <f t="shared" si="0"/>
        <v>1390.9</v>
      </c>
      <c r="E30" s="39">
        <f>SUM(E31:E35)</f>
        <v>1</v>
      </c>
      <c r="F30" s="40">
        <f t="shared" si="1"/>
        <v>2.7</v>
      </c>
      <c r="G30" s="39">
        <f>SUM(G31:G35)</f>
        <v>134</v>
      </c>
      <c r="H30" s="40">
        <f t="shared" si="2"/>
        <v>361.2</v>
      </c>
      <c r="I30" s="39">
        <f>SUM(I31:I35)</f>
        <v>5</v>
      </c>
      <c r="J30" s="40">
        <f t="shared" si="3"/>
        <v>13.5</v>
      </c>
      <c r="K30" s="39">
        <f>SUM(K31:K35)</f>
        <v>14</v>
      </c>
      <c r="L30" s="40">
        <f t="shared" si="4"/>
        <v>37.7</v>
      </c>
      <c r="M30" s="39">
        <f>SUM(M31:M35)</f>
        <v>14</v>
      </c>
      <c r="N30" s="40">
        <f t="shared" si="5"/>
        <v>37.7</v>
      </c>
      <c r="O30" s="39">
        <f>SUM(O31:O35)</f>
        <v>5</v>
      </c>
      <c r="P30" s="40">
        <f t="shared" si="6"/>
        <v>13.5</v>
      </c>
      <c r="Q30" s="39">
        <f>SUM(Q31:Q35)</f>
        <v>21</v>
      </c>
      <c r="R30" s="40">
        <f t="shared" si="7"/>
        <v>56.6</v>
      </c>
      <c r="S30" s="39">
        <f>SUM(S31:S35)</f>
        <v>9</v>
      </c>
      <c r="T30" s="40">
        <f t="shared" si="8"/>
        <v>24.3</v>
      </c>
      <c r="U30" s="49" t="s">
        <v>33</v>
      </c>
      <c r="W30" s="2">
        <v>37098</v>
      </c>
      <c r="X30" s="2">
        <v>19698</v>
      </c>
    </row>
    <row r="31" spans="1:24" ht="21" customHeight="1">
      <c r="A31" s="50"/>
      <c r="B31" s="51" t="s">
        <v>46</v>
      </c>
      <c r="C31" s="46">
        <v>76</v>
      </c>
      <c r="D31" s="47">
        <f t="shared" si="0"/>
        <v>1394.2</v>
      </c>
      <c r="E31" s="46">
        <v>0</v>
      </c>
      <c r="F31" s="47">
        <f t="shared" si="1"/>
        <v>0</v>
      </c>
      <c r="G31" s="46">
        <v>22</v>
      </c>
      <c r="H31" s="47">
        <f t="shared" si="2"/>
        <v>403.6</v>
      </c>
      <c r="I31" s="46">
        <v>0</v>
      </c>
      <c r="J31" s="47">
        <f t="shared" si="3"/>
        <v>0</v>
      </c>
      <c r="K31" s="46">
        <v>4</v>
      </c>
      <c r="L31" s="47">
        <f t="shared" si="4"/>
        <v>73.4</v>
      </c>
      <c r="M31" s="46">
        <v>1</v>
      </c>
      <c r="N31" s="47">
        <f t="shared" si="5"/>
        <v>18.3</v>
      </c>
      <c r="O31" s="46">
        <v>0</v>
      </c>
      <c r="P31" s="47">
        <f t="shared" si="6"/>
        <v>0</v>
      </c>
      <c r="Q31" s="46">
        <v>1</v>
      </c>
      <c r="R31" s="47">
        <f t="shared" si="7"/>
        <v>18.3</v>
      </c>
      <c r="S31" s="46">
        <v>2</v>
      </c>
      <c r="T31" s="47">
        <f t="shared" si="8"/>
        <v>36.7</v>
      </c>
      <c r="U31" s="52" t="s">
        <v>59</v>
      </c>
      <c r="W31" s="2">
        <v>5451</v>
      </c>
      <c r="X31" s="2">
        <v>2939</v>
      </c>
    </row>
    <row r="32" spans="1:24" ht="21" customHeight="1">
      <c r="A32" s="50"/>
      <c r="B32" s="51" t="s">
        <v>47</v>
      </c>
      <c r="C32" s="46">
        <v>32</v>
      </c>
      <c r="D32" s="47">
        <f t="shared" si="0"/>
        <v>1213</v>
      </c>
      <c r="E32" s="46">
        <v>0</v>
      </c>
      <c r="F32" s="47">
        <f t="shared" si="1"/>
        <v>0</v>
      </c>
      <c r="G32" s="46">
        <v>11</v>
      </c>
      <c r="H32" s="47">
        <f t="shared" si="2"/>
        <v>417</v>
      </c>
      <c r="I32" s="46">
        <v>0</v>
      </c>
      <c r="J32" s="47">
        <f t="shared" si="3"/>
        <v>0</v>
      </c>
      <c r="K32" s="46">
        <v>0</v>
      </c>
      <c r="L32" s="47">
        <f t="shared" si="4"/>
        <v>0</v>
      </c>
      <c r="M32" s="46">
        <v>4</v>
      </c>
      <c r="N32" s="47">
        <f t="shared" si="5"/>
        <v>151.6</v>
      </c>
      <c r="O32" s="46">
        <v>0</v>
      </c>
      <c r="P32" s="47">
        <f t="shared" si="6"/>
        <v>0</v>
      </c>
      <c r="Q32" s="46">
        <v>1</v>
      </c>
      <c r="R32" s="47">
        <f t="shared" si="7"/>
        <v>37.9</v>
      </c>
      <c r="S32" s="46">
        <v>1</v>
      </c>
      <c r="T32" s="47">
        <f t="shared" si="8"/>
        <v>37.9</v>
      </c>
      <c r="U32" s="52" t="s">
        <v>60</v>
      </c>
      <c r="W32" s="2">
        <v>2638</v>
      </c>
      <c r="X32" s="2">
        <v>1408</v>
      </c>
    </row>
    <row r="33" spans="1:24" ht="21" customHeight="1">
      <c r="A33" s="50"/>
      <c r="B33" s="51" t="s">
        <v>48</v>
      </c>
      <c r="C33" s="46">
        <v>204</v>
      </c>
      <c r="D33" s="47">
        <f t="shared" si="0"/>
        <v>1540.9</v>
      </c>
      <c r="E33" s="46">
        <v>1</v>
      </c>
      <c r="F33" s="47">
        <f t="shared" si="1"/>
        <v>7.6</v>
      </c>
      <c r="G33" s="46">
        <v>52</v>
      </c>
      <c r="H33" s="47">
        <f t="shared" si="2"/>
        <v>392.8</v>
      </c>
      <c r="I33" s="46">
        <v>1</v>
      </c>
      <c r="J33" s="47">
        <f t="shared" si="3"/>
        <v>7.6</v>
      </c>
      <c r="K33" s="46">
        <v>4</v>
      </c>
      <c r="L33" s="47">
        <f t="shared" si="4"/>
        <v>30.2</v>
      </c>
      <c r="M33" s="46">
        <v>4</v>
      </c>
      <c r="N33" s="47">
        <f t="shared" si="5"/>
        <v>30.2</v>
      </c>
      <c r="O33" s="46">
        <v>5</v>
      </c>
      <c r="P33" s="47">
        <f t="shared" si="6"/>
        <v>37.8</v>
      </c>
      <c r="Q33" s="46">
        <v>10</v>
      </c>
      <c r="R33" s="47">
        <f t="shared" si="7"/>
        <v>75.5</v>
      </c>
      <c r="S33" s="46">
        <v>3</v>
      </c>
      <c r="T33" s="47">
        <f t="shared" si="8"/>
        <v>22.7</v>
      </c>
      <c r="U33" s="52" t="s">
        <v>59</v>
      </c>
      <c r="W33" s="2">
        <v>13239</v>
      </c>
      <c r="X33" s="2">
        <v>7063</v>
      </c>
    </row>
    <row r="34" spans="1:24" ht="21" customHeight="1">
      <c r="A34" s="50"/>
      <c r="B34" s="51" t="s">
        <v>49</v>
      </c>
      <c r="C34" s="46">
        <v>70</v>
      </c>
      <c r="D34" s="47">
        <f t="shared" si="0"/>
        <v>1179.4</v>
      </c>
      <c r="E34" s="46">
        <v>0</v>
      </c>
      <c r="F34" s="47">
        <f t="shared" si="1"/>
        <v>0</v>
      </c>
      <c r="G34" s="46">
        <v>21</v>
      </c>
      <c r="H34" s="47">
        <f t="shared" si="2"/>
        <v>353.8</v>
      </c>
      <c r="I34" s="46">
        <v>2</v>
      </c>
      <c r="J34" s="47">
        <f t="shared" si="3"/>
        <v>33.7</v>
      </c>
      <c r="K34" s="46">
        <v>4</v>
      </c>
      <c r="L34" s="47">
        <f t="shared" si="4"/>
        <v>67.4</v>
      </c>
      <c r="M34" s="46">
        <v>2</v>
      </c>
      <c r="N34" s="47">
        <f t="shared" si="5"/>
        <v>33.7</v>
      </c>
      <c r="O34" s="46">
        <v>0</v>
      </c>
      <c r="P34" s="47">
        <f t="shared" si="6"/>
        <v>0</v>
      </c>
      <c r="Q34" s="46">
        <v>2</v>
      </c>
      <c r="R34" s="47">
        <f t="shared" si="7"/>
        <v>33.7</v>
      </c>
      <c r="S34" s="46">
        <v>1</v>
      </c>
      <c r="T34" s="47">
        <f t="shared" si="8"/>
        <v>16.8</v>
      </c>
      <c r="U34" s="52" t="s">
        <v>61</v>
      </c>
      <c r="W34" s="2">
        <v>5935</v>
      </c>
      <c r="X34" s="2">
        <v>3093</v>
      </c>
    </row>
    <row r="35" spans="1:24" ht="21" customHeight="1">
      <c r="A35" s="50"/>
      <c r="B35" s="51" t="s">
        <v>50</v>
      </c>
      <c r="C35" s="46">
        <v>134</v>
      </c>
      <c r="D35" s="47">
        <f t="shared" si="0"/>
        <v>1362.5</v>
      </c>
      <c r="E35" s="46">
        <v>0</v>
      </c>
      <c r="F35" s="47">
        <f t="shared" si="1"/>
        <v>0</v>
      </c>
      <c r="G35" s="46">
        <v>28</v>
      </c>
      <c r="H35" s="47">
        <f t="shared" si="2"/>
        <v>284.7</v>
      </c>
      <c r="I35" s="46">
        <v>2</v>
      </c>
      <c r="J35" s="47">
        <f t="shared" si="3"/>
        <v>20.3</v>
      </c>
      <c r="K35" s="46">
        <v>2</v>
      </c>
      <c r="L35" s="47">
        <f t="shared" si="4"/>
        <v>20.3</v>
      </c>
      <c r="M35" s="46">
        <v>3</v>
      </c>
      <c r="N35" s="47">
        <f t="shared" si="5"/>
        <v>30.5</v>
      </c>
      <c r="O35" s="46">
        <v>0</v>
      </c>
      <c r="P35" s="47">
        <f t="shared" si="6"/>
        <v>0</v>
      </c>
      <c r="Q35" s="46">
        <v>7</v>
      </c>
      <c r="R35" s="47">
        <f t="shared" si="7"/>
        <v>71.2</v>
      </c>
      <c r="S35" s="46">
        <v>2</v>
      </c>
      <c r="T35" s="47">
        <f t="shared" si="8"/>
        <v>20.3</v>
      </c>
      <c r="U35" s="52" t="s">
        <v>62</v>
      </c>
      <c r="W35" s="2">
        <v>9835</v>
      </c>
      <c r="X35" s="2">
        <v>5195</v>
      </c>
    </row>
    <row r="36" spans="1:24" ht="21" customHeight="1">
      <c r="A36" s="38" t="s">
        <v>16</v>
      </c>
      <c r="B36" s="38"/>
      <c r="C36" s="39">
        <f>SUM(C37:C38)</f>
        <v>369</v>
      </c>
      <c r="D36" s="40">
        <f t="shared" si="0"/>
        <v>1043.2</v>
      </c>
      <c r="E36" s="39">
        <f>SUM(E37:E38)</f>
        <v>0</v>
      </c>
      <c r="F36" s="40">
        <f t="shared" si="1"/>
        <v>0</v>
      </c>
      <c r="G36" s="39">
        <f>SUM(G37:G38)</f>
        <v>106</v>
      </c>
      <c r="H36" s="40">
        <f t="shared" si="2"/>
        <v>299.7</v>
      </c>
      <c r="I36" s="39">
        <f>SUM(I37:I38)</f>
        <v>3</v>
      </c>
      <c r="J36" s="40">
        <f t="shared" si="3"/>
        <v>8.5</v>
      </c>
      <c r="K36" s="39">
        <f>SUM(K37:K38)</f>
        <v>21</v>
      </c>
      <c r="L36" s="40">
        <f t="shared" si="4"/>
        <v>59.4</v>
      </c>
      <c r="M36" s="39">
        <f>SUM(M37:M38)</f>
        <v>8</v>
      </c>
      <c r="N36" s="40">
        <f t="shared" si="5"/>
        <v>22.6</v>
      </c>
      <c r="O36" s="39">
        <f>SUM(O37:O38)</f>
        <v>6</v>
      </c>
      <c r="P36" s="40">
        <f t="shared" si="6"/>
        <v>17</v>
      </c>
      <c r="Q36" s="39">
        <f>SUM(Q37:Q38)</f>
        <v>15</v>
      </c>
      <c r="R36" s="40">
        <f t="shared" si="7"/>
        <v>42.4</v>
      </c>
      <c r="S36" s="39">
        <f>SUM(S37:S38)</f>
        <v>2</v>
      </c>
      <c r="T36" s="40">
        <f t="shared" si="8"/>
        <v>5.7</v>
      </c>
      <c r="U36" s="49" t="s">
        <v>34</v>
      </c>
      <c r="W36" s="2">
        <v>35372</v>
      </c>
      <c r="X36" s="2">
        <v>18593</v>
      </c>
    </row>
    <row r="37" spans="1:24" ht="21" customHeight="1">
      <c r="A37" s="50"/>
      <c r="B37" s="51" t="s">
        <v>51</v>
      </c>
      <c r="C37" s="46">
        <v>236</v>
      </c>
      <c r="D37" s="47">
        <f t="shared" si="0"/>
        <v>880.6</v>
      </c>
      <c r="E37" s="46">
        <v>0</v>
      </c>
      <c r="F37" s="47">
        <f t="shared" si="1"/>
        <v>0</v>
      </c>
      <c r="G37" s="46">
        <v>69</v>
      </c>
      <c r="H37" s="47">
        <f t="shared" si="2"/>
        <v>257.5</v>
      </c>
      <c r="I37" s="46">
        <v>2</v>
      </c>
      <c r="J37" s="47">
        <f t="shared" si="3"/>
        <v>7.5</v>
      </c>
      <c r="K37" s="46">
        <v>13</v>
      </c>
      <c r="L37" s="47">
        <f t="shared" si="4"/>
        <v>48.5</v>
      </c>
      <c r="M37" s="46">
        <v>7</v>
      </c>
      <c r="N37" s="47">
        <f t="shared" si="5"/>
        <v>26.1</v>
      </c>
      <c r="O37" s="46">
        <v>1</v>
      </c>
      <c r="P37" s="47">
        <f t="shared" si="6"/>
        <v>3.7</v>
      </c>
      <c r="Q37" s="46">
        <v>8</v>
      </c>
      <c r="R37" s="47">
        <f t="shared" si="7"/>
        <v>29.9</v>
      </c>
      <c r="S37" s="46">
        <v>1</v>
      </c>
      <c r="T37" s="47">
        <f t="shared" si="8"/>
        <v>3.7</v>
      </c>
      <c r="U37" s="52" t="s">
        <v>24</v>
      </c>
      <c r="W37" s="2">
        <v>26800</v>
      </c>
      <c r="X37" s="2">
        <v>13988</v>
      </c>
    </row>
    <row r="38" spans="1:24" ht="21" customHeight="1">
      <c r="A38" s="50"/>
      <c r="B38" s="51" t="s">
        <v>52</v>
      </c>
      <c r="C38" s="46">
        <v>133</v>
      </c>
      <c r="D38" s="47">
        <f t="shared" si="0"/>
        <v>1551.6</v>
      </c>
      <c r="E38" s="46">
        <v>0</v>
      </c>
      <c r="F38" s="47">
        <f t="shared" si="1"/>
        <v>0</v>
      </c>
      <c r="G38" s="46">
        <v>37</v>
      </c>
      <c r="H38" s="47">
        <f t="shared" si="2"/>
        <v>431.6</v>
      </c>
      <c r="I38" s="46">
        <v>1</v>
      </c>
      <c r="J38" s="47">
        <f t="shared" si="3"/>
        <v>11.7</v>
      </c>
      <c r="K38" s="46">
        <v>8</v>
      </c>
      <c r="L38" s="47">
        <f t="shared" si="4"/>
        <v>93.3</v>
      </c>
      <c r="M38" s="46">
        <v>1</v>
      </c>
      <c r="N38" s="47">
        <f t="shared" si="5"/>
        <v>11.7</v>
      </c>
      <c r="O38" s="46">
        <v>5</v>
      </c>
      <c r="P38" s="47">
        <f t="shared" si="6"/>
        <v>58.3</v>
      </c>
      <c r="Q38" s="46">
        <v>7</v>
      </c>
      <c r="R38" s="47">
        <f t="shared" si="7"/>
        <v>81.7</v>
      </c>
      <c r="S38" s="46">
        <v>1</v>
      </c>
      <c r="T38" s="47">
        <f t="shared" si="8"/>
        <v>11.7</v>
      </c>
      <c r="U38" s="52" t="s">
        <v>63</v>
      </c>
      <c r="W38" s="2">
        <v>8572</v>
      </c>
      <c r="X38" s="2">
        <v>4605</v>
      </c>
    </row>
    <row r="39" spans="1:24" ht="21" customHeight="1">
      <c r="A39" s="38" t="s">
        <v>17</v>
      </c>
      <c r="B39" s="38"/>
      <c r="C39" s="39">
        <f>SUM(C40:C43)</f>
        <v>428</v>
      </c>
      <c r="D39" s="40">
        <f t="shared" si="0"/>
        <v>1053.6</v>
      </c>
      <c r="E39" s="39">
        <f>SUM(E40:E43)</f>
        <v>0</v>
      </c>
      <c r="F39" s="40">
        <f t="shared" si="1"/>
        <v>0</v>
      </c>
      <c r="G39" s="39">
        <f>SUM(G40:G43)</f>
        <v>124</v>
      </c>
      <c r="H39" s="40">
        <f t="shared" si="2"/>
        <v>305.3</v>
      </c>
      <c r="I39" s="39">
        <f>SUM(I40:I43)</f>
        <v>3</v>
      </c>
      <c r="J39" s="40">
        <f t="shared" si="3"/>
        <v>7.4</v>
      </c>
      <c r="K39" s="39">
        <f>SUM(K40:K43)</f>
        <v>17</v>
      </c>
      <c r="L39" s="40">
        <f t="shared" si="4"/>
        <v>41.9</v>
      </c>
      <c r="M39" s="39">
        <f>SUM(M40:M43)</f>
        <v>10</v>
      </c>
      <c r="N39" s="40">
        <f t="shared" si="5"/>
        <v>24.6</v>
      </c>
      <c r="O39" s="39">
        <f>SUM(O40:O43)</f>
        <v>3</v>
      </c>
      <c r="P39" s="40">
        <f t="shared" si="6"/>
        <v>7.4</v>
      </c>
      <c r="Q39" s="39">
        <f>SUM(Q40:Q43)</f>
        <v>17</v>
      </c>
      <c r="R39" s="40">
        <f t="shared" si="7"/>
        <v>41.9</v>
      </c>
      <c r="S39" s="39">
        <f>SUM(S40:S43)</f>
        <v>7</v>
      </c>
      <c r="T39" s="40">
        <f t="shared" si="8"/>
        <v>17.2</v>
      </c>
      <c r="U39" s="49" t="s">
        <v>35</v>
      </c>
      <c r="W39" s="2">
        <v>40621</v>
      </c>
      <c r="X39" s="2">
        <v>21443</v>
      </c>
    </row>
    <row r="40" spans="1:24" ht="21" customHeight="1">
      <c r="A40" s="50"/>
      <c r="B40" s="51" t="s">
        <v>53</v>
      </c>
      <c r="C40" s="46">
        <v>79</v>
      </c>
      <c r="D40" s="47">
        <f t="shared" si="0"/>
        <v>1568.4</v>
      </c>
      <c r="E40" s="46">
        <v>0</v>
      </c>
      <c r="F40" s="47">
        <f t="shared" si="1"/>
        <v>0</v>
      </c>
      <c r="G40" s="46">
        <v>27</v>
      </c>
      <c r="H40" s="47">
        <f t="shared" si="2"/>
        <v>536</v>
      </c>
      <c r="I40" s="46">
        <v>1</v>
      </c>
      <c r="J40" s="47">
        <f t="shared" si="3"/>
        <v>19.9</v>
      </c>
      <c r="K40" s="46">
        <v>4</v>
      </c>
      <c r="L40" s="47">
        <f t="shared" si="4"/>
        <v>79.4</v>
      </c>
      <c r="M40" s="46">
        <v>1</v>
      </c>
      <c r="N40" s="47">
        <f t="shared" si="5"/>
        <v>19.9</v>
      </c>
      <c r="O40" s="46">
        <v>0</v>
      </c>
      <c r="P40" s="47">
        <f t="shared" si="6"/>
        <v>0</v>
      </c>
      <c r="Q40" s="46">
        <v>1</v>
      </c>
      <c r="R40" s="47">
        <f t="shared" si="7"/>
        <v>19.9</v>
      </c>
      <c r="S40" s="46">
        <v>2</v>
      </c>
      <c r="T40" s="47">
        <f t="shared" si="8"/>
        <v>39.7</v>
      </c>
      <c r="U40" s="52" t="s">
        <v>64</v>
      </c>
      <c r="W40" s="2">
        <v>5037</v>
      </c>
      <c r="X40" s="2">
        <v>2664</v>
      </c>
    </row>
    <row r="41" spans="1:24" ht="21" customHeight="1">
      <c r="A41" s="50"/>
      <c r="B41" s="51" t="s">
        <v>168</v>
      </c>
      <c r="C41" s="46">
        <v>105</v>
      </c>
      <c r="D41" s="47">
        <f t="shared" si="0"/>
        <v>698.5</v>
      </c>
      <c r="E41" s="46">
        <v>0</v>
      </c>
      <c r="F41" s="47">
        <f t="shared" si="1"/>
        <v>0</v>
      </c>
      <c r="G41" s="46">
        <v>22</v>
      </c>
      <c r="H41" s="47">
        <f t="shared" si="2"/>
        <v>146.3</v>
      </c>
      <c r="I41" s="46">
        <v>1</v>
      </c>
      <c r="J41" s="47">
        <f t="shared" si="3"/>
        <v>6.7</v>
      </c>
      <c r="K41" s="46">
        <v>3</v>
      </c>
      <c r="L41" s="47">
        <f t="shared" si="4"/>
        <v>20</v>
      </c>
      <c r="M41" s="46">
        <v>1</v>
      </c>
      <c r="N41" s="47">
        <f t="shared" si="5"/>
        <v>6.7</v>
      </c>
      <c r="O41" s="46">
        <v>1</v>
      </c>
      <c r="P41" s="47">
        <f t="shared" si="6"/>
        <v>6.7</v>
      </c>
      <c r="Q41" s="46">
        <v>3</v>
      </c>
      <c r="R41" s="47">
        <f t="shared" si="7"/>
        <v>20</v>
      </c>
      <c r="S41" s="46">
        <v>1</v>
      </c>
      <c r="T41" s="47">
        <f t="shared" si="8"/>
        <v>6.7</v>
      </c>
      <c r="U41" s="52" t="s">
        <v>169</v>
      </c>
      <c r="W41" s="2">
        <v>15033</v>
      </c>
      <c r="X41" s="2">
        <v>7989</v>
      </c>
    </row>
    <row r="42" spans="1:24" ht="21" customHeight="1">
      <c r="A42" s="50"/>
      <c r="B42" s="51" t="s">
        <v>54</v>
      </c>
      <c r="C42" s="46">
        <v>126</v>
      </c>
      <c r="D42" s="47">
        <f t="shared" si="0"/>
        <v>1364.8</v>
      </c>
      <c r="E42" s="46">
        <v>0</v>
      </c>
      <c r="F42" s="47">
        <f t="shared" si="1"/>
        <v>0</v>
      </c>
      <c r="G42" s="46">
        <v>32</v>
      </c>
      <c r="H42" s="47">
        <f t="shared" si="2"/>
        <v>346.6</v>
      </c>
      <c r="I42" s="46">
        <v>0</v>
      </c>
      <c r="J42" s="47">
        <f t="shared" si="3"/>
        <v>0</v>
      </c>
      <c r="K42" s="46">
        <v>4</v>
      </c>
      <c r="L42" s="47">
        <f t="shared" si="4"/>
        <v>43.3</v>
      </c>
      <c r="M42" s="46">
        <v>5</v>
      </c>
      <c r="N42" s="47">
        <f t="shared" si="5"/>
        <v>54.2</v>
      </c>
      <c r="O42" s="46">
        <v>1</v>
      </c>
      <c r="P42" s="47">
        <f t="shared" si="6"/>
        <v>10.8</v>
      </c>
      <c r="Q42" s="46">
        <v>6</v>
      </c>
      <c r="R42" s="47">
        <f t="shared" si="7"/>
        <v>65</v>
      </c>
      <c r="S42" s="46">
        <v>3</v>
      </c>
      <c r="T42" s="47">
        <f t="shared" si="8"/>
        <v>32.5</v>
      </c>
      <c r="U42" s="52" t="s">
        <v>65</v>
      </c>
      <c r="W42" s="2">
        <v>9232</v>
      </c>
      <c r="X42" s="2">
        <v>4909</v>
      </c>
    </row>
    <row r="43" spans="1:24" ht="21" customHeight="1">
      <c r="A43" s="50"/>
      <c r="B43" s="51" t="s">
        <v>55</v>
      </c>
      <c r="C43" s="46">
        <v>118</v>
      </c>
      <c r="D43" s="47">
        <f t="shared" si="0"/>
        <v>1042.5</v>
      </c>
      <c r="E43" s="46">
        <v>0</v>
      </c>
      <c r="F43" s="47">
        <f t="shared" si="1"/>
        <v>0</v>
      </c>
      <c r="G43" s="46">
        <v>43</v>
      </c>
      <c r="H43" s="47">
        <f t="shared" si="2"/>
        <v>379.9</v>
      </c>
      <c r="I43" s="46">
        <v>1</v>
      </c>
      <c r="J43" s="47">
        <f t="shared" si="3"/>
        <v>8.8</v>
      </c>
      <c r="K43" s="46">
        <v>6</v>
      </c>
      <c r="L43" s="47">
        <f t="shared" si="4"/>
        <v>53</v>
      </c>
      <c r="M43" s="46">
        <v>3</v>
      </c>
      <c r="N43" s="47">
        <f t="shared" si="5"/>
        <v>26.5</v>
      </c>
      <c r="O43" s="46">
        <v>1</v>
      </c>
      <c r="P43" s="47">
        <f t="shared" si="6"/>
        <v>8.8</v>
      </c>
      <c r="Q43" s="46">
        <v>7</v>
      </c>
      <c r="R43" s="47">
        <f t="shared" si="7"/>
        <v>61.8</v>
      </c>
      <c r="S43" s="46">
        <v>1</v>
      </c>
      <c r="T43" s="47">
        <f t="shared" si="8"/>
        <v>8.8</v>
      </c>
      <c r="U43" s="52" t="s">
        <v>66</v>
      </c>
      <c r="W43" s="2">
        <v>11319</v>
      </c>
      <c r="X43" s="2">
        <v>5881</v>
      </c>
    </row>
    <row r="44" spans="1:24" ht="21" customHeight="1">
      <c r="A44" s="38" t="s">
        <v>18</v>
      </c>
      <c r="B44" s="38"/>
      <c r="C44" s="39">
        <f>SUM(C45)</f>
        <v>157</v>
      </c>
      <c r="D44" s="40">
        <f t="shared" si="0"/>
        <v>1270.5</v>
      </c>
      <c r="E44" s="39">
        <f>SUM(E45)</f>
        <v>0</v>
      </c>
      <c r="F44" s="40">
        <f t="shared" si="1"/>
        <v>0</v>
      </c>
      <c r="G44" s="39">
        <f>SUM(G45)</f>
        <v>50</v>
      </c>
      <c r="H44" s="40">
        <f t="shared" si="2"/>
        <v>404.6</v>
      </c>
      <c r="I44" s="39">
        <f>SUM(I45)</f>
        <v>0</v>
      </c>
      <c r="J44" s="40">
        <f t="shared" si="3"/>
        <v>0</v>
      </c>
      <c r="K44" s="39">
        <f>SUM(K45)</f>
        <v>3</v>
      </c>
      <c r="L44" s="40">
        <f t="shared" si="4"/>
        <v>24.3</v>
      </c>
      <c r="M44" s="39">
        <f>SUM(M45)</f>
        <v>4</v>
      </c>
      <c r="N44" s="40">
        <f t="shared" si="5"/>
        <v>32.4</v>
      </c>
      <c r="O44" s="39">
        <f>SUM(O45)</f>
        <v>3</v>
      </c>
      <c r="P44" s="40">
        <f t="shared" si="6"/>
        <v>24.3</v>
      </c>
      <c r="Q44" s="39">
        <f>SUM(Q45)</f>
        <v>2</v>
      </c>
      <c r="R44" s="40">
        <f t="shared" si="7"/>
        <v>16.2</v>
      </c>
      <c r="S44" s="39">
        <f>SUM(S45)</f>
        <v>2</v>
      </c>
      <c r="T44" s="40">
        <f t="shared" si="8"/>
        <v>16.2</v>
      </c>
      <c r="U44" s="49" t="s">
        <v>36</v>
      </c>
      <c r="W44" s="2">
        <v>12357</v>
      </c>
      <c r="X44" s="2">
        <v>6591</v>
      </c>
    </row>
    <row r="45" spans="1:24" ht="21" customHeight="1">
      <c r="A45" s="53"/>
      <c r="B45" s="54" t="s">
        <v>56</v>
      </c>
      <c r="C45" s="55">
        <v>157</v>
      </c>
      <c r="D45" s="56">
        <f t="shared" si="0"/>
        <v>1270.5</v>
      </c>
      <c r="E45" s="55">
        <v>0</v>
      </c>
      <c r="F45" s="56">
        <f t="shared" si="1"/>
        <v>0</v>
      </c>
      <c r="G45" s="55">
        <v>50</v>
      </c>
      <c r="H45" s="56">
        <f t="shared" si="2"/>
        <v>404.6</v>
      </c>
      <c r="I45" s="55">
        <v>0</v>
      </c>
      <c r="J45" s="56">
        <f t="shared" si="3"/>
        <v>0</v>
      </c>
      <c r="K45" s="55">
        <v>3</v>
      </c>
      <c r="L45" s="56">
        <f t="shared" si="4"/>
        <v>24.3</v>
      </c>
      <c r="M45" s="55">
        <v>4</v>
      </c>
      <c r="N45" s="56">
        <f t="shared" si="5"/>
        <v>32.4</v>
      </c>
      <c r="O45" s="55">
        <v>3</v>
      </c>
      <c r="P45" s="56">
        <f t="shared" si="6"/>
        <v>24.3</v>
      </c>
      <c r="Q45" s="55">
        <v>2</v>
      </c>
      <c r="R45" s="56">
        <f t="shared" si="7"/>
        <v>16.2</v>
      </c>
      <c r="S45" s="55">
        <v>2</v>
      </c>
      <c r="T45" s="56">
        <f t="shared" si="8"/>
        <v>16.2</v>
      </c>
      <c r="U45" s="57" t="s">
        <v>25</v>
      </c>
      <c r="W45" s="2">
        <v>12357</v>
      </c>
      <c r="X45" s="2">
        <v>6591</v>
      </c>
    </row>
  </sheetData>
  <mergeCells count="50">
    <mergeCell ref="I5:J5"/>
    <mergeCell ref="I6:J6"/>
    <mergeCell ref="E6:F6"/>
    <mergeCell ref="C4:D6"/>
    <mergeCell ref="E4:F5"/>
    <mergeCell ref="G4:H5"/>
    <mergeCell ref="G6:H6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:C2"/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2" r:id="rId1"/>
  <ignoredErrors>
    <ignoredError sqref="D8:L12 D36:D44 E34:E35 E26 F36:F44 G30 G26 H36:H44 I28:I30 I26 J36:J44 K30 K26 L36:L44 M8:T12 M26 M30 D13:L13 N36:N44 P36:P44 O26 S30 R31:R35 Q44 O44 P26:P30 N26:N30 K44 L26:L30 I44 J26:J30 G44 H26:H30 E38:E44 F26:F30 Q30 D26:D30 E29:E30 E36 G36 G39 I36 I39 K36 K39 M36 M38:M39 M44 E31:E32 D31:D35 F31:F35 H31:H35 J31:J35 L31:L35 N31:N35 P31:P35 O30 O36 O39 Q26:Q28 Q36 Q39 R26:R30 S26:S28 R36:R44 S36 S39 S44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22" width="9.00390625" style="2" customWidth="1"/>
    <col min="23" max="23" width="9.5039062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58" t="s">
        <v>0</v>
      </c>
      <c r="B1" s="59"/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" ht="14.25">
      <c r="A2" s="58" t="s">
        <v>231</v>
      </c>
      <c r="B2" s="59"/>
    </row>
    <row r="3" spans="2:21" ht="14.25" thickBot="1">
      <c r="B3" s="5"/>
      <c r="T3" s="6"/>
      <c r="U3" s="6" t="s">
        <v>242</v>
      </c>
    </row>
    <row r="4" spans="1:21" ht="19.5" customHeight="1">
      <c r="A4" s="7" t="s">
        <v>170</v>
      </c>
      <c r="B4" s="8"/>
      <c r="C4" s="9" t="s">
        <v>188</v>
      </c>
      <c r="D4" s="10"/>
      <c r="E4" s="9" t="s">
        <v>189</v>
      </c>
      <c r="F4" s="10"/>
      <c r="G4" s="9" t="s">
        <v>37</v>
      </c>
      <c r="H4" s="10"/>
      <c r="I4" s="11" t="s">
        <v>38</v>
      </c>
      <c r="J4" s="12"/>
      <c r="K4" s="13" t="s">
        <v>38</v>
      </c>
      <c r="L4" s="12"/>
      <c r="M4" s="13" t="s">
        <v>38</v>
      </c>
      <c r="N4" s="12"/>
      <c r="O4" s="13" t="s">
        <v>38</v>
      </c>
      <c r="P4" s="12"/>
      <c r="Q4" s="13" t="s">
        <v>38</v>
      </c>
      <c r="R4" s="14"/>
      <c r="S4" s="11" t="s">
        <v>38</v>
      </c>
      <c r="T4" s="14"/>
      <c r="U4" s="15" t="s">
        <v>42</v>
      </c>
    </row>
    <row r="5" spans="1:23" ht="19.5" customHeight="1">
      <c r="A5" s="16"/>
      <c r="B5" s="17"/>
      <c r="C5" s="18"/>
      <c r="D5" s="19"/>
      <c r="E5" s="18"/>
      <c r="F5" s="19"/>
      <c r="G5" s="18"/>
      <c r="H5" s="19"/>
      <c r="I5" s="20" t="s">
        <v>39</v>
      </c>
      <c r="J5" s="19"/>
      <c r="K5" s="21" t="s">
        <v>40</v>
      </c>
      <c r="L5" s="22"/>
      <c r="M5" s="18" t="s">
        <v>41</v>
      </c>
      <c r="N5" s="19"/>
      <c r="O5" s="23" t="s">
        <v>217</v>
      </c>
      <c r="P5" s="24"/>
      <c r="Q5" s="18" t="s">
        <v>219</v>
      </c>
      <c r="R5" s="25"/>
      <c r="S5" s="26" t="s">
        <v>218</v>
      </c>
      <c r="T5" s="27"/>
      <c r="U5" s="28"/>
      <c r="W5" s="2" t="s">
        <v>244</v>
      </c>
    </row>
    <row r="6" spans="1:24" ht="19.5" customHeight="1">
      <c r="A6" s="16"/>
      <c r="B6" s="17"/>
      <c r="C6" s="29"/>
      <c r="D6" s="30"/>
      <c r="E6" s="31" t="s">
        <v>181</v>
      </c>
      <c r="F6" s="32"/>
      <c r="G6" s="31" t="s">
        <v>173</v>
      </c>
      <c r="H6" s="33"/>
      <c r="I6" s="31" t="s">
        <v>174</v>
      </c>
      <c r="J6" s="32"/>
      <c r="K6" s="31" t="s">
        <v>175</v>
      </c>
      <c r="L6" s="32"/>
      <c r="M6" s="31" t="s">
        <v>176</v>
      </c>
      <c r="N6" s="32"/>
      <c r="O6" s="31" t="s">
        <v>177</v>
      </c>
      <c r="P6" s="32"/>
      <c r="Q6" s="31" t="s">
        <v>178</v>
      </c>
      <c r="R6" s="32"/>
      <c r="S6" s="60" t="s">
        <v>179</v>
      </c>
      <c r="T6" s="34"/>
      <c r="U6" s="28"/>
      <c r="W6" s="2" t="s">
        <v>126</v>
      </c>
      <c r="X6" s="2" t="s">
        <v>125</v>
      </c>
    </row>
    <row r="7" spans="1:21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6" t="s">
        <v>67</v>
      </c>
      <c r="T7" s="61" t="s">
        <v>68</v>
      </c>
      <c r="U7" s="37"/>
    </row>
    <row r="8" spans="1:24" ht="21" customHeight="1">
      <c r="A8" s="62" t="s">
        <v>78</v>
      </c>
      <c r="B8" s="63"/>
      <c r="C8" s="39">
        <f>SUM(C9:C16)</f>
        <v>434</v>
      </c>
      <c r="D8" s="40">
        <f aca="true" t="shared" si="0" ref="D8:D46">ROUND(C8/$W8*100000,1)</f>
        <v>1307.2</v>
      </c>
      <c r="E8" s="39">
        <f>SUM(E9:E16)</f>
        <v>1</v>
      </c>
      <c r="F8" s="40">
        <f aca="true" t="shared" si="1" ref="F8:F46">ROUND(E8/$W8*100000,1)</f>
        <v>3</v>
      </c>
      <c r="G8" s="39">
        <f>SUM(G9:G16)</f>
        <v>119</v>
      </c>
      <c r="H8" s="40">
        <f aca="true" t="shared" si="2" ref="H8:H46">ROUND(G8/$W8*100000,1)</f>
        <v>358.4</v>
      </c>
      <c r="I8" s="39">
        <f>SUM(I9:I16)</f>
        <v>3</v>
      </c>
      <c r="J8" s="40">
        <f aca="true" t="shared" si="3" ref="J8:J46">ROUND(I8/$W8*100000,1)</f>
        <v>9</v>
      </c>
      <c r="K8" s="39">
        <f>SUM(K9:K16)</f>
        <v>18</v>
      </c>
      <c r="L8" s="40">
        <f aca="true" t="shared" si="4" ref="L8:L46">ROUND(K8/$W8*100000,1)</f>
        <v>54.2</v>
      </c>
      <c r="M8" s="39">
        <f>SUM(M9:M16)</f>
        <v>6</v>
      </c>
      <c r="N8" s="40">
        <f aca="true" t="shared" si="5" ref="N8:N46">ROUND(M8/$W8*100000,1)</f>
        <v>18.1</v>
      </c>
      <c r="O8" s="39">
        <f>SUM(O9:O16)</f>
        <v>6</v>
      </c>
      <c r="P8" s="40">
        <f aca="true" t="shared" si="6" ref="P8:P46">ROUND(O8/$W8*100000,1)</f>
        <v>18.1</v>
      </c>
      <c r="Q8" s="39">
        <f>SUM(Q9:Q16)</f>
        <v>9</v>
      </c>
      <c r="R8" s="40">
        <f aca="true" t="shared" si="7" ref="R8:R46">ROUND(Q8/$W8*100000,1)</f>
        <v>27.1</v>
      </c>
      <c r="S8" s="39">
        <f>SUM(S9:S16)</f>
        <v>10</v>
      </c>
      <c r="T8" s="40">
        <f aca="true" t="shared" si="8" ref="T8:T46">ROUND(S8/$W8*100000,1)</f>
        <v>30.1</v>
      </c>
      <c r="U8" s="64" t="s">
        <v>85</v>
      </c>
      <c r="W8" s="2">
        <v>33202</v>
      </c>
      <c r="X8" s="2">
        <v>18010</v>
      </c>
    </row>
    <row r="9" spans="1:24" ht="21" customHeight="1">
      <c r="A9" s="65"/>
      <c r="B9" s="66" t="s">
        <v>127</v>
      </c>
      <c r="C9" s="46">
        <v>45</v>
      </c>
      <c r="D9" s="47">
        <f t="shared" si="0"/>
        <v>1744.2</v>
      </c>
      <c r="E9" s="46">
        <v>0</v>
      </c>
      <c r="F9" s="47">
        <f t="shared" si="1"/>
        <v>0</v>
      </c>
      <c r="G9" s="46">
        <v>14</v>
      </c>
      <c r="H9" s="47">
        <f t="shared" si="2"/>
        <v>542.6</v>
      </c>
      <c r="I9" s="46">
        <v>0</v>
      </c>
      <c r="J9" s="47">
        <f t="shared" si="3"/>
        <v>0</v>
      </c>
      <c r="K9" s="46">
        <v>0</v>
      </c>
      <c r="L9" s="47">
        <f t="shared" si="4"/>
        <v>0</v>
      </c>
      <c r="M9" s="46">
        <v>1</v>
      </c>
      <c r="N9" s="47">
        <f t="shared" si="5"/>
        <v>38.8</v>
      </c>
      <c r="O9" s="46">
        <v>1</v>
      </c>
      <c r="P9" s="47">
        <f t="shared" si="6"/>
        <v>38.8</v>
      </c>
      <c r="Q9" s="46">
        <v>3</v>
      </c>
      <c r="R9" s="47">
        <f t="shared" si="7"/>
        <v>116.3</v>
      </c>
      <c r="S9" s="46">
        <v>0</v>
      </c>
      <c r="T9" s="47">
        <f t="shared" si="8"/>
        <v>0</v>
      </c>
      <c r="U9" s="67" t="s">
        <v>108</v>
      </c>
      <c r="W9" s="2">
        <v>2580</v>
      </c>
      <c r="X9" s="2">
        <v>1441</v>
      </c>
    </row>
    <row r="10" spans="1:24" ht="21" customHeight="1">
      <c r="A10" s="65"/>
      <c r="B10" s="66" t="s">
        <v>128</v>
      </c>
      <c r="C10" s="46">
        <v>108</v>
      </c>
      <c r="D10" s="47">
        <f t="shared" si="0"/>
        <v>1491.7</v>
      </c>
      <c r="E10" s="46">
        <v>0</v>
      </c>
      <c r="F10" s="47">
        <f t="shared" si="1"/>
        <v>0</v>
      </c>
      <c r="G10" s="46">
        <v>27</v>
      </c>
      <c r="H10" s="47">
        <f t="shared" si="2"/>
        <v>372.9</v>
      </c>
      <c r="I10" s="46">
        <v>0</v>
      </c>
      <c r="J10" s="47">
        <f t="shared" si="3"/>
        <v>0</v>
      </c>
      <c r="K10" s="46">
        <v>4</v>
      </c>
      <c r="L10" s="47">
        <f t="shared" si="4"/>
        <v>55.2</v>
      </c>
      <c r="M10" s="46">
        <v>2</v>
      </c>
      <c r="N10" s="47">
        <f t="shared" si="5"/>
        <v>27.6</v>
      </c>
      <c r="O10" s="46">
        <v>2</v>
      </c>
      <c r="P10" s="47">
        <f t="shared" si="6"/>
        <v>27.6</v>
      </c>
      <c r="Q10" s="46">
        <v>2</v>
      </c>
      <c r="R10" s="47">
        <f t="shared" si="7"/>
        <v>27.6</v>
      </c>
      <c r="S10" s="46">
        <v>2</v>
      </c>
      <c r="T10" s="47">
        <f t="shared" si="8"/>
        <v>27.6</v>
      </c>
      <c r="U10" s="67" t="s">
        <v>115</v>
      </c>
      <c r="W10" s="2">
        <v>7240</v>
      </c>
      <c r="X10" s="2">
        <v>3873</v>
      </c>
    </row>
    <row r="11" spans="1:24" ht="21" customHeight="1">
      <c r="A11" s="65"/>
      <c r="B11" s="66" t="s">
        <v>129</v>
      </c>
      <c r="C11" s="46">
        <v>30</v>
      </c>
      <c r="D11" s="47">
        <f t="shared" si="0"/>
        <v>1519.8</v>
      </c>
      <c r="E11" s="46">
        <v>0</v>
      </c>
      <c r="F11" s="47">
        <f t="shared" si="1"/>
        <v>0</v>
      </c>
      <c r="G11" s="46">
        <v>11</v>
      </c>
      <c r="H11" s="47">
        <f t="shared" si="2"/>
        <v>557.2</v>
      </c>
      <c r="I11" s="46">
        <v>0</v>
      </c>
      <c r="J11" s="47">
        <f t="shared" si="3"/>
        <v>0</v>
      </c>
      <c r="K11" s="46">
        <v>1</v>
      </c>
      <c r="L11" s="47">
        <f t="shared" si="4"/>
        <v>50.7</v>
      </c>
      <c r="M11" s="46">
        <v>1</v>
      </c>
      <c r="N11" s="47">
        <f t="shared" si="5"/>
        <v>50.7</v>
      </c>
      <c r="O11" s="46">
        <v>0</v>
      </c>
      <c r="P11" s="47">
        <f t="shared" si="6"/>
        <v>0</v>
      </c>
      <c r="Q11" s="46">
        <v>0</v>
      </c>
      <c r="R11" s="47">
        <f t="shared" si="7"/>
        <v>0</v>
      </c>
      <c r="S11" s="46">
        <v>1</v>
      </c>
      <c r="T11" s="47">
        <f t="shared" si="8"/>
        <v>50.7</v>
      </c>
      <c r="U11" s="67" t="s">
        <v>111</v>
      </c>
      <c r="W11" s="2">
        <v>1974</v>
      </c>
      <c r="X11" s="2">
        <v>1054</v>
      </c>
    </row>
    <row r="12" spans="1:24" ht="21" customHeight="1">
      <c r="A12" s="65"/>
      <c r="B12" s="66" t="s">
        <v>130</v>
      </c>
      <c r="C12" s="46">
        <v>45</v>
      </c>
      <c r="D12" s="47">
        <f t="shared" si="0"/>
        <v>1276.6</v>
      </c>
      <c r="E12" s="46">
        <v>1</v>
      </c>
      <c r="F12" s="47">
        <f t="shared" si="1"/>
        <v>28.4</v>
      </c>
      <c r="G12" s="46">
        <v>13</v>
      </c>
      <c r="H12" s="47">
        <f t="shared" si="2"/>
        <v>368.8</v>
      </c>
      <c r="I12" s="46">
        <v>2</v>
      </c>
      <c r="J12" s="47">
        <f t="shared" si="3"/>
        <v>56.7</v>
      </c>
      <c r="K12" s="46">
        <v>1</v>
      </c>
      <c r="L12" s="47">
        <f t="shared" si="4"/>
        <v>28.4</v>
      </c>
      <c r="M12" s="46">
        <v>0</v>
      </c>
      <c r="N12" s="47">
        <f t="shared" si="5"/>
        <v>0</v>
      </c>
      <c r="O12" s="46">
        <v>0</v>
      </c>
      <c r="P12" s="47">
        <f t="shared" si="6"/>
        <v>0</v>
      </c>
      <c r="Q12" s="46">
        <v>0</v>
      </c>
      <c r="R12" s="47">
        <f t="shared" si="7"/>
        <v>0</v>
      </c>
      <c r="S12" s="46">
        <v>2</v>
      </c>
      <c r="T12" s="47">
        <f t="shared" si="8"/>
        <v>56.7</v>
      </c>
      <c r="U12" s="67" t="s">
        <v>112</v>
      </c>
      <c r="W12" s="2">
        <v>3525</v>
      </c>
      <c r="X12" s="2">
        <v>1866</v>
      </c>
    </row>
    <row r="13" spans="1:24" ht="21" customHeight="1">
      <c r="A13" s="65"/>
      <c r="B13" s="66" t="s">
        <v>131</v>
      </c>
      <c r="C13" s="46">
        <v>30</v>
      </c>
      <c r="D13" s="47">
        <f t="shared" si="0"/>
        <v>1085.4</v>
      </c>
      <c r="E13" s="46">
        <v>0</v>
      </c>
      <c r="F13" s="47">
        <f t="shared" si="1"/>
        <v>0</v>
      </c>
      <c r="G13" s="46">
        <v>7</v>
      </c>
      <c r="H13" s="47">
        <f t="shared" si="2"/>
        <v>253.3</v>
      </c>
      <c r="I13" s="46">
        <v>0</v>
      </c>
      <c r="J13" s="47">
        <f t="shared" si="3"/>
        <v>0</v>
      </c>
      <c r="K13" s="46">
        <v>1</v>
      </c>
      <c r="L13" s="47">
        <f t="shared" si="4"/>
        <v>36.2</v>
      </c>
      <c r="M13" s="46">
        <v>1</v>
      </c>
      <c r="N13" s="47">
        <f t="shared" si="5"/>
        <v>36.2</v>
      </c>
      <c r="O13" s="46">
        <v>0</v>
      </c>
      <c r="P13" s="47">
        <f t="shared" si="6"/>
        <v>0</v>
      </c>
      <c r="Q13" s="46">
        <v>0</v>
      </c>
      <c r="R13" s="47">
        <f t="shared" si="7"/>
        <v>0</v>
      </c>
      <c r="S13" s="46">
        <v>1</v>
      </c>
      <c r="T13" s="47">
        <f t="shared" si="8"/>
        <v>36.2</v>
      </c>
      <c r="U13" s="67" t="s">
        <v>100</v>
      </c>
      <c r="W13" s="2">
        <v>2764</v>
      </c>
      <c r="X13" s="2">
        <v>1506</v>
      </c>
    </row>
    <row r="14" spans="1:24" ht="21" customHeight="1">
      <c r="A14" s="65"/>
      <c r="B14" s="66" t="s">
        <v>132</v>
      </c>
      <c r="C14" s="46">
        <v>33</v>
      </c>
      <c r="D14" s="47">
        <f t="shared" si="0"/>
        <v>798.5</v>
      </c>
      <c r="E14" s="46">
        <v>0</v>
      </c>
      <c r="F14" s="47">
        <f t="shared" si="1"/>
        <v>0</v>
      </c>
      <c r="G14" s="46">
        <v>9</v>
      </c>
      <c r="H14" s="47">
        <f t="shared" si="2"/>
        <v>217.8</v>
      </c>
      <c r="I14" s="46">
        <v>0</v>
      </c>
      <c r="J14" s="47">
        <f t="shared" si="3"/>
        <v>0</v>
      </c>
      <c r="K14" s="46">
        <v>2</v>
      </c>
      <c r="L14" s="47">
        <f t="shared" si="4"/>
        <v>48.4</v>
      </c>
      <c r="M14" s="46">
        <v>0</v>
      </c>
      <c r="N14" s="47">
        <f t="shared" si="5"/>
        <v>0</v>
      </c>
      <c r="O14" s="46">
        <v>0</v>
      </c>
      <c r="P14" s="47">
        <f t="shared" si="6"/>
        <v>0</v>
      </c>
      <c r="Q14" s="46">
        <v>0</v>
      </c>
      <c r="R14" s="47">
        <f t="shared" si="7"/>
        <v>0</v>
      </c>
      <c r="S14" s="46">
        <v>2</v>
      </c>
      <c r="T14" s="47">
        <f t="shared" si="8"/>
        <v>48.4</v>
      </c>
      <c r="U14" s="67" t="s">
        <v>114</v>
      </c>
      <c r="W14" s="2">
        <v>4133</v>
      </c>
      <c r="X14" s="2">
        <v>2211</v>
      </c>
    </row>
    <row r="15" spans="1:24" ht="21" customHeight="1">
      <c r="A15" s="65"/>
      <c r="B15" s="66" t="s">
        <v>133</v>
      </c>
      <c r="C15" s="46">
        <v>29</v>
      </c>
      <c r="D15" s="47">
        <f t="shared" si="0"/>
        <v>1214.9</v>
      </c>
      <c r="E15" s="46">
        <v>0</v>
      </c>
      <c r="F15" s="47">
        <f t="shared" si="1"/>
        <v>0</v>
      </c>
      <c r="G15" s="46">
        <v>11</v>
      </c>
      <c r="H15" s="47">
        <f t="shared" si="2"/>
        <v>460.8</v>
      </c>
      <c r="I15" s="46">
        <v>1</v>
      </c>
      <c r="J15" s="47">
        <f t="shared" si="3"/>
        <v>41.9</v>
      </c>
      <c r="K15" s="46">
        <v>5</v>
      </c>
      <c r="L15" s="47">
        <f t="shared" si="4"/>
        <v>209.5</v>
      </c>
      <c r="M15" s="46">
        <v>0</v>
      </c>
      <c r="N15" s="47">
        <f t="shared" si="5"/>
        <v>0</v>
      </c>
      <c r="O15" s="46">
        <v>0</v>
      </c>
      <c r="P15" s="47">
        <f t="shared" si="6"/>
        <v>0</v>
      </c>
      <c r="Q15" s="46">
        <v>0</v>
      </c>
      <c r="R15" s="47">
        <f t="shared" si="7"/>
        <v>0</v>
      </c>
      <c r="S15" s="46">
        <v>2</v>
      </c>
      <c r="T15" s="47">
        <f t="shared" si="8"/>
        <v>83.8</v>
      </c>
      <c r="U15" s="67" t="s">
        <v>113</v>
      </c>
      <c r="W15" s="2">
        <v>2387</v>
      </c>
      <c r="X15" s="2">
        <v>1338</v>
      </c>
    </row>
    <row r="16" spans="1:24" ht="21" customHeight="1">
      <c r="A16" s="65"/>
      <c r="B16" s="66" t="s">
        <v>134</v>
      </c>
      <c r="C16" s="46">
        <v>114</v>
      </c>
      <c r="D16" s="47">
        <f t="shared" si="0"/>
        <v>1325.7</v>
      </c>
      <c r="E16" s="46">
        <v>0</v>
      </c>
      <c r="F16" s="47">
        <f t="shared" si="1"/>
        <v>0</v>
      </c>
      <c r="G16" s="46">
        <v>27</v>
      </c>
      <c r="H16" s="47">
        <f t="shared" si="2"/>
        <v>314</v>
      </c>
      <c r="I16" s="46">
        <v>0</v>
      </c>
      <c r="J16" s="47">
        <f t="shared" si="3"/>
        <v>0</v>
      </c>
      <c r="K16" s="46">
        <v>4</v>
      </c>
      <c r="L16" s="47">
        <f t="shared" si="4"/>
        <v>46.5</v>
      </c>
      <c r="M16" s="46">
        <v>1</v>
      </c>
      <c r="N16" s="47">
        <f t="shared" si="5"/>
        <v>11.6</v>
      </c>
      <c r="O16" s="46">
        <v>3</v>
      </c>
      <c r="P16" s="47">
        <f t="shared" si="6"/>
        <v>34.9</v>
      </c>
      <c r="Q16" s="46">
        <v>4</v>
      </c>
      <c r="R16" s="47">
        <f t="shared" si="7"/>
        <v>46.5</v>
      </c>
      <c r="S16" s="46">
        <v>0</v>
      </c>
      <c r="T16" s="47">
        <f t="shared" si="8"/>
        <v>0</v>
      </c>
      <c r="U16" s="67" t="s">
        <v>90</v>
      </c>
      <c r="W16" s="2">
        <v>8599</v>
      </c>
      <c r="X16" s="2">
        <v>4721</v>
      </c>
    </row>
    <row r="17" spans="1:24" ht="21" customHeight="1">
      <c r="A17" s="68" t="s">
        <v>79</v>
      </c>
      <c r="B17" s="69"/>
      <c r="C17" s="39">
        <f>SUM(C18:C25)</f>
        <v>696</v>
      </c>
      <c r="D17" s="40">
        <f t="shared" si="0"/>
        <v>1348.4</v>
      </c>
      <c r="E17" s="39">
        <f>SUM(E18:E25)</f>
        <v>0</v>
      </c>
      <c r="F17" s="40">
        <f t="shared" si="1"/>
        <v>0</v>
      </c>
      <c r="G17" s="39">
        <f>SUM(G18:G25)</f>
        <v>185</v>
      </c>
      <c r="H17" s="40">
        <f t="shared" si="2"/>
        <v>358.4</v>
      </c>
      <c r="I17" s="39">
        <f>SUM(I18:I25)</f>
        <v>3</v>
      </c>
      <c r="J17" s="40">
        <f t="shared" si="3"/>
        <v>5.8</v>
      </c>
      <c r="K17" s="39">
        <f>SUM(K18:K25)</f>
        <v>22</v>
      </c>
      <c r="L17" s="40">
        <f t="shared" si="4"/>
        <v>42.6</v>
      </c>
      <c r="M17" s="39">
        <f>SUM(M18:M25)</f>
        <v>8</v>
      </c>
      <c r="N17" s="40">
        <f t="shared" si="5"/>
        <v>15.5</v>
      </c>
      <c r="O17" s="39">
        <f>SUM(O18:O25)</f>
        <v>4</v>
      </c>
      <c r="P17" s="40">
        <f t="shared" si="6"/>
        <v>7.7</v>
      </c>
      <c r="Q17" s="39">
        <f>SUM(Q18:Q25)</f>
        <v>30</v>
      </c>
      <c r="R17" s="40">
        <f t="shared" si="7"/>
        <v>58.1</v>
      </c>
      <c r="S17" s="39">
        <f>SUM(S18:S25)</f>
        <v>10</v>
      </c>
      <c r="T17" s="40">
        <f t="shared" si="8"/>
        <v>19.4</v>
      </c>
      <c r="U17" s="64" t="s">
        <v>91</v>
      </c>
      <c r="W17" s="2">
        <v>51618</v>
      </c>
      <c r="X17" s="2">
        <v>27607</v>
      </c>
    </row>
    <row r="18" spans="1:24" ht="21" customHeight="1">
      <c r="A18" s="65"/>
      <c r="B18" s="66" t="s">
        <v>135</v>
      </c>
      <c r="C18" s="46">
        <v>124</v>
      </c>
      <c r="D18" s="47">
        <f t="shared" si="0"/>
        <v>1332.9</v>
      </c>
      <c r="E18" s="46">
        <v>0</v>
      </c>
      <c r="F18" s="47">
        <f t="shared" si="1"/>
        <v>0</v>
      </c>
      <c r="G18" s="46">
        <v>26</v>
      </c>
      <c r="H18" s="47">
        <f t="shared" si="2"/>
        <v>279.5</v>
      </c>
      <c r="I18" s="46">
        <v>0</v>
      </c>
      <c r="J18" s="47">
        <f t="shared" si="3"/>
        <v>0</v>
      </c>
      <c r="K18" s="46">
        <v>5</v>
      </c>
      <c r="L18" s="47">
        <f t="shared" si="4"/>
        <v>53.7</v>
      </c>
      <c r="M18" s="46">
        <v>1</v>
      </c>
      <c r="N18" s="47">
        <f t="shared" si="5"/>
        <v>10.7</v>
      </c>
      <c r="O18" s="46">
        <v>2</v>
      </c>
      <c r="P18" s="47">
        <f t="shared" si="6"/>
        <v>21.5</v>
      </c>
      <c r="Q18" s="46">
        <v>1</v>
      </c>
      <c r="R18" s="47">
        <f t="shared" si="7"/>
        <v>10.7</v>
      </c>
      <c r="S18" s="46">
        <v>0</v>
      </c>
      <c r="T18" s="47">
        <f t="shared" si="8"/>
        <v>0</v>
      </c>
      <c r="U18" s="67" t="s">
        <v>92</v>
      </c>
      <c r="W18" s="2">
        <v>9303</v>
      </c>
      <c r="X18" s="2">
        <v>4974</v>
      </c>
    </row>
    <row r="19" spans="1:24" ht="21" customHeight="1">
      <c r="A19" s="65"/>
      <c r="B19" s="66" t="s">
        <v>136</v>
      </c>
      <c r="C19" s="46">
        <v>209</v>
      </c>
      <c r="D19" s="47">
        <f t="shared" si="0"/>
        <v>1149.9</v>
      </c>
      <c r="E19" s="46">
        <v>0</v>
      </c>
      <c r="F19" s="47">
        <f t="shared" si="1"/>
        <v>0</v>
      </c>
      <c r="G19" s="46">
        <v>66</v>
      </c>
      <c r="H19" s="47">
        <f t="shared" si="2"/>
        <v>363.1</v>
      </c>
      <c r="I19" s="46">
        <v>0</v>
      </c>
      <c r="J19" s="47">
        <f t="shared" si="3"/>
        <v>0</v>
      </c>
      <c r="K19" s="46">
        <v>5</v>
      </c>
      <c r="L19" s="47">
        <f t="shared" si="4"/>
        <v>27.5</v>
      </c>
      <c r="M19" s="46">
        <v>3</v>
      </c>
      <c r="N19" s="47">
        <f t="shared" si="5"/>
        <v>16.5</v>
      </c>
      <c r="O19" s="46">
        <v>1</v>
      </c>
      <c r="P19" s="47">
        <f t="shared" si="6"/>
        <v>5.5</v>
      </c>
      <c r="Q19" s="46">
        <v>20</v>
      </c>
      <c r="R19" s="47">
        <f t="shared" si="7"/>
        <v>110</v>
      </c>
      <c r="S19" s="46">
        <v>3</v>
      </c>
      <c r="T19" s="47">
        <f t="shared" si="8"/>
        <v>16.5</v>
      </c>
      <c r="U19" s="67" t="s">
        <v>93</v>
      </c>
      <c r="W19" s="2">
        <v>18176</v>
      </c>
      <c r="X19" s="2">
        <v>9790</v>
      </c>
    </row>
    <row r="20" spans="1:24" ht="21" customHeight="1">
      <c r="A20" s="65"/>
      <c r="B20" s="66" t="s">
        <v>137</v>
      </c>
      <c r="C20" s="46">
        <v>36</v>
      </c>
      <c r="D20" s="47">
        <f t="shared" si="0"/>
        <v>1448.1</v>
      </c>
      <c r="E20" s="46">
        <v>0</v>
      </c>
      <c r="F20" s="47">
        <f t="shared" si="1"/>
        <v>0</v>
      </c>
      <c r="G20" s="46">
        <v>7</v>
      </c>
      <c r="H20" s="47">
        <f t="shared" si="2"/>
        <v>281.6</v>
      </c>
      <c r="I20" s="46">
        <v>0</v>
      </c>
      <c r="J20" s="47">
        <f t="shared" si="3"/>
        <v>0</v>
      </c>
      <c r="K20" s="46">
        <v>2</v>
      </c>
      <c r="L20" s="47">
        <f t="shared" si="4"/>
        <v>80.5</v>
      </c>
      <c r="M20" s="46">
        <v>0</v>
      </c>
      <c r="N20" s="47">
        <f t="shared" si="5"/>
        <v>0</v>
      </c>
      <c r="O20" s="46">
        <v>0</v>
      </c>
      <c r="P20" s="47">
        <f t="shared" si="6"/>
        <v>0</v>
      </c>
      <c r="Q20" s="46">
        <v>1</v>
      </c>
      <c r="R20" s="47">
        <f t="shared" si="7"/>
        <v>40.2</v>
      </c>
      <c r="S20" s="46">
        <v>0</v>
      </c>
      <c r="T20" s="47">
        <f t="shared" si="8"/>
        <v>0</v>
      </c>
      <c r="U20" s="67" t="s">
        <v>94</v>
      </c>
      <c r="W20" s="2">
        <v>2486</v>
      </c>
      <c r="X20" s="2">
        <v>1346</v>
      </c>
    </row>
    <row r="21" spans="1:24" ht="21" customHeight="1">
      <c r="A21" s="65"/>
      <c r="B21" s="66" t="s">
        <v>138</v>
      </c>
      <c r="C21" s="46">
        <v>104</v>
      </c>
      <c r="D21" s="47">
        <f t="shared" si="0"/>
        <v>1659.2</v>
      </c>
      <c r="E21" s="46">
        <v>0</v>
      </c>
      <c r="F21" s="47">
        <f t="shared" si="1"/>
        <v>0</v>
      </c>
      <c r="G21" s="46">
        <v>31</v>
      </c>
      <c r="H21" s="47">
        <f t="shared" si="2"/>
        <v>494.6</v>
      </c>
      <c r="I21" s="46">
        <v>1</v>
      </c>
      <c r="J21" s="47">
        <f t="shared" si="3"/>
        <v>16</v>
      </c>
      <c r="K21" s="46">
        <v>2</v>
      </c>
      <c r="L21" s="47">
        <f t="shared" si="4"/>
        <v>31.9</v>
      </c>
      <c r="M21" s="46">
        <v>2</v>
      </c>
      <c r="N21" s="47">
        <f t="shared" si="5"/>
        <v>31.9</v>
      </c>
      <c r="O21" s="46">
        <v>1</v>
      </c>
      <c r="P21" s="47">
        <f t="shared" si="6"/>
        <v>16</v>
      </c>
      <c r="Q21" s="46">
        <v>4</v>
      </c>
      <c r="R21" s="47">
        <f t="shared" si="7"/>
        <v>63.8</v>
      </c>
      <c r="S21" s="46">
        <v>3</v>
      </c>
      <c r="T21" s="47">
        <f t="shared" si="8"/>
        <v>47.9</v>
      </c>
      <c r="U21" s="67" t="s">
        <v>95</v>
      </c>
      <c r="W21" s="2">
        <v>6268</v>
      </c>
      <c r="X21" s="2">
        <v>3376</v>
      </c>
    </row>
    <row r="22" spans="1:24" ht="21" customHeight="1">
      <c r="A22" s="65"/>
      <c r="B22" s="66" t="s">
        <v>139</v>
      </c>
      <c r="C22" s="46">
        <v>47</v>
      </c>
      <c r="D22" s="47">
        <f t="shared" si="0"/>
        <v>1423.4</v>
      </c>
      <c r="E22" s="46">
        <v>0</v>
      </c>
      <c r="F22" s="47">
        <f t="shared" si="1"/>
        <v>0</v>
      </c>
      <c r="G22" s="46">
        <v>14</v>
      </c>
      <c r="H22" s="47">
        <f t="shared" si="2"/>
        <v>424</v>
      </c>
      <c r="I22" s="46">
        <v>0</v>
      </c>
      <c r="J22" s="47">
        <f t="shared" si="3"/>
        <v>0</v>
      </c>
      <c r="K22" s="46">
        <v>1</v>
      </c>
      <c r="L22" s="47">
        <f t="shared" si="4"/>
        <v>30.3</v>
      </c>
      <c r="M22" s="46">
        <v>1</v>
      </c>
      <c r="N22" s="47">
        <f t="shared" si="5"/>
        <v>30.3</v>
      </c>
      <c r="O22" s="46">
        <v>0</v>
      </c>
      <c r="P22" s="47">
        <f t="shared" si="6"/>
        <v>0</v>
      </c>
      <c r="Q22" s="46">
        <v>1</v>
      </c>
      <c r="R22" s="47">
        <f t="shared" si="7"/>
        <v>30.3</v>
      </c>
      <c r="S22" s="46">
        <v>0</v>
      </c>
      <c r="T22" s="47">
        <f t="shared" si="8"/>
        <v>0</v>
      </c>
      <c r="U22" s="67" t="s">
        <v>96</v>
      </c>
      <c r="W22" s="2">
        <v>3302</v>
      </c>
      <c r="X22" s="2">
        <v>1742</v>
      </c>
    </row>
    <row r="23" spans="1:24" ht="21" customHeight="1">
      <c r="A23" s="65"/>
      <c r="B23" s="66" t="s">
        <v>140</v>
      </c>
      <c r="C23" s="46">
        <v>103</v>
      </c>
      <c r="D23" s="47">
        <f t="shared" si="0"/>
        <v>1940.1</v>
      </c>
      <c r="E23" s="46">
        <v>0</v>
      </c>
      <c r="F23" s="47">
        <f t="shared" si="1"/>
        <v>0</v>
      </c>
      <c r="G23" s="46">
        <v>21</v>
      </c>
      <c r="H23" s="47">
        <f t="shared" si="2"/>
        <v>395.6</v>
      </c>
      <c r="I23" s="46">
        <v>1</v>
      </c>
      <c r="J23" s="47">
        <f t="shared" si="3"/>
        <v>18.8</v>
      </c>
      <c r="K23" s="46">
        <v>4</v>
      </c>
      <c r="L23" s="47">
        <f t="shared" si="4"/>
        <v>75.3</v>
      </c>
      <c r="M23" s="46">
        <v>0</v>
      </c>
      <c r="N23" s="47">
        <f t="shared" si="5"/>
        <v>0</v>
      </c>
      <c r="O23" s="46">
        <v>0</v>
      </c>
      <c r="P23" s="47">
        <f t="shared" si="6"/>
        <v>0</v>
      </c>
      <c r="Q23" s="46">
        <v>1</v>
      </c>
      <c r="R23" s="47">
        <f t="shared" si="7"/>
        <v>18.8</v>
      </c>
      <c r="S23" s="46">
        <v>3</v>
      </c>
      <c r="T23" s="47">
        <f t="shared" si="8"/>
        <v>56.5</v>
      </c>
      <c r="U23" s="67" t="s">
        <v>97</v>
      </c>
      <c r="W23" s="2">
        <v>5309</v>
      </c>
      <c r="X23" s="2">
        <v>2795</v>
      </c>
    </row>
    <row r="24" spans="1:24" ht="21" customHeight="1">
      <c r="A24" s="65"/>
      <c r="B24" s="66" t="s">
        <v>141</v>
      </c>
      <c r="C24" s="46">
        <v>25</v>
      </c>
      <c r="D24" s="47">
        <f t="shared" si="0"/>
        <v>1013.4</v>
      </c>
      <c r="E24" s="46">
        <v>0</v>
      </c>
      <c r="F24" s="47">
        <f t="shared" si="1"/>
        <v>0</v>
      </c>
      <c r="G24" s="46">
        <v>6</v>
      </c>
      <c r="H24" s="47">
        <f t="shared" si="2"/>
        <v>243.2</v>
      </c>
      <c r="I24" s="46">
        <v>0</v>
      </c>
      <c r="J24" s="47">
        <f t="shared" si="3"/>
        <v>0</v>
      </c>
      <c r="K24" s="46">
        <v>1</v>
      </c>
      <c r="L24" s="47">
        <f t="shared" si="4"/>
        <v>40.5</v>
      </c>
      <c r="M24" s="46">
        <v>0</v>
      </c>
      <c r="N24" s="47">
        <f t="shared" si="5"/>
        <v>0</v>
      </c>
      <c r="O24" s="46">
        <v>0</v>
      </c>
      <c r="P24" s="47">
        <f t="shared" si="6"/>
        <v>0</v>
      </c>
      <c r="Q24" s="46">
        <v>1</v>
      </c>
      <c r="R24" s="47">
        <f t="shared" si="7"/>
        <v>40.5</v>
      </c>
      <c r="S24" s="46">
        <v>0</v>
      </c>
      <c r="T24" s="47">
        <f t="shared" si="8"/>
        <v>0</v>
      </c>
      <c r="U24" s="67" t="s">
        <v>98</v>
      </c>
      <c r="W24" s="2">
        <v>2467</v>
      </c>
      <c r="X24" s="2">
        <v>1297</v>
      </c>
    </row>
    <row r="25" spans="1:24" ht="21" customHeight="1">
      <c r="A25" s="65"/>
      <c r="B25" s="66" t="s">
        <v>142</v>
      </c>
      <c r="C25" s="46">
        <v>48</v>
      </c>
      <c r="D25" s="47">
        <f t="shared" si="0"/>
        <v>1114.5</v>
      </c>
      <c r="E25" s="46">
        <v>0</v>
      </c>
      <c r="F25" s="47">
        <f t="shared" si="1"/>
        <v>0</v>
      </c>
      <c r="G25" s="46">
        <v>14</v>
      </c>
      <c r="H25" s="47">
        <f t="shared" si="2"/>
        <v>325.1</v>
      </c>
      <c r="I25" s="46">
        <v>1</v>
      </c>
      <c r="J25" s="47">
        <f t="shared" si="3"/>
        <v>23.2</v>
      </c>
      <c r="K25" s="46">
        <v>2</v>
      </c>
      <c r="L25" s="47">
        <f t="shared" si="4"/>
        <v>46.4</v>
      </c>
      <c r="M25" s="46">
        <v>1</v>
      </c>
      <c r="N25" s="47">
        <f t="shared" si="5"/>
        <v>23.2</v>
      </c>
      <c r="O25" s="46">
        <v>0</v>
      </c>
      <c r="P25" s="47">
        <f t="shared" si="6"/>
        <v>0</v>
      </c>
      <c r="Q25" s="46">
        <v>1</v>
      </c>
      <c r="R25" s="47">
        <f t="shared" si="7"/>
        <v>23.2</v>
      </c>
      <c r="S25" s="46">
        <v>1</v>
      </c>
      <c r="T25" s="47">
        <f t="shared" si="8"/>
        <v>23.2</v>
      </c>
      <c r="U25" s="67" t="s">
        <v>99</v>
      </c>
      <c r="W25" s="2">
        <v>4307</v>
      </c>
      <c r="X25" s="2">
        <v>2287</v>
      </c>
    </row>
    <row r="26" spans="1:24" ht="21" customHeight="1">
      <c r="A26" s="68" t="s">
        <v>80</v>
      </c>
      <c r="B26" s="69"/>
      <c r="C26" s="39">
        <f>SUM(C27:C29)</f>
        <v>146</v>
      </c>
      <c r="D26" s="40">
        <f t="shared" si="0"/>
        <v>1335.3</v>
      </c>
      <c r="E26" s="39">
        <f>SUM(E27:E29)</f>
        <v>0</v>
      </c>
      <c r="F26" s="40">
        <f t="shared" si="1"/>
        <v>0</v>
      </c>
      <c r="G26" s="39">
        <f>SUM(G27:G29)</f>
        <v>50</v>
      </c>
      <c r="H26" s="40">
        <f t="shared" si="2"/>
        <v>457.3</v>
      </c>
      <c r="I26" s="39">
        <f>SUM(I27:I29)</f>
        <v>0</v>
      </c>
      <c r="J26" s="40">
        <f t="shared" si="3"/>
        <v>0</v>
      </c>
      <c r="K26" s="39">
        <f>SUM(K27:K29)</f>
        <v>2</v>
      </c>
      <c r="L26" s="40">
        <f t="shared" si="4"/>
        <v>18.3</v>
      </c>
      <c r="M26" s="39">
        <f>SUM(M27:M29)</f>
        <v>5</v>
      </c>
      <c r="N26" s="40">
        <f t="shared" si="5"/>
        <v>45.7</v>
      </c>
      <c r="O26" s="39">
        <f>SUM(O27:O29)</f>
        <v>0</v>
      </c>
      <c r="P26" s="40">
        <f t="shared" si="6"/>
        <v>0</v>
      </c>
      <c r="Q26" s="39">
        <f>SUM(Q27:Q29)</f>
        <v>3</v>
      </c>
      <c r="R26" s="40">
        <f t="shared" si="7"/>
        <v>27.4</v>
      </c>
      <c r="S26" s="39">
        <f>SUM(S27:S29)</f>
        <v>0</v>
      </c>
      <c r="T26" s="40">
        <f t="shared" si="8"/>
        <v>0</v>
      </c>
      <c r="U26" s="64" t="s">
        <v>100</v>
      </c>
      <c r="W26" s="2">
        <v>10934</v>
      </c>
      <c r="X26" s="2">
        <v>5760</v>
      </c>
    </row>
    <row r="27" spans="1:24" ht="21" customHeight="1">
      <c r="A27" s="65"/>
      <c r="B27" s="66" t="s">
        <v>143</v>
      </c>
      <c r="C27" s="46">
        <v>40</v>
      </c>
      <c r="D27" s="47">
        <f t="shared" si="0"/>
        <v>1163.5</v>
      </c>
      <c r="E27" s="46">
        <v>0</v>
      </c>
      <c r="F27" s="47">
        <f t="shared" si="1"/>
        <v>0</v>
      </c>
      <c r="G27" s="46">
        <v>18</v>
      </c>
      <c r="H27" s="47">
        <f t="shared" si="2"/>
        <v>523.6</v>
      </c>
      <c r="I27" s="46">
        <v>0</v>
      </c>
      <c r="J27" s="47">
        <f t="shared" si="3"/>
        <v>0</v>
      </c>
      <c r="K27" s="46">
        <v>1</v>
      </c>
      <c r="L27" s="47">
        <f t="shared" si="4"/>
        <v>29.1</v>
      </c>
      <c r="M27" s="46">
        <v>5</v>
      </c>
      <c r="N27" s="47">
        <f t="shared" si="5"/>
        <v>145.4</v>
      </c>
      <c r="O27" s="46">
        <v>0</v>
      </c>
      <c r="P27" s="47">
        <f t="shared" si="6"/>
        <v>0</v>
      </c>
      <c r="Q27" s="46">
        <v>0</v>
      </c>
      <c r="R27" s="47">
        <f t="shared" si="7"/>
        <v>0</v>
      </c>
      <c r="S27" s="46">
        <v>0</v>
      </c>
      <c r="T27" s="47">
        <f t="shared" si="8"/>
        <v>0</v>
      </c>
      <c r="U27" s="67" t="s">
        <v>101</v>
      </c>
      <c r="W27" s="2">
        <v>3438</v>
      </c>
      <c r="X27" s="2">
        <v>1841</v>
      </c>
    </row>
    <row r="28" spans="1:24" ht="21" customHeight="1">
      <c r="A28" s="65"/>
      <c r="B28" s="66" t="s">
        <v>144</v>
      </c>
      <c r="C28" s="46">
        <v>52</v>
      </c>
      <c r="D28" s="47">
        <f t="shared" si="0"/>
        <v>1110.4</v>
      </c>
      <c r="E28" s="46">
        <v>0</v>
      </c>
      <c r="F28" s="47">
        <f t="shared" si="1"/>
        <v>0</v>
      </c>
      <c r="G28" s="46">
        <v>8</v>
      </c>
      <c r="H28" s="47">
        <f t="shared" si="2"/>
        <v>170.8</v>
      </c>
      <c r="I28" s="46">
        <v>0</v>
      </c>
      <c r="J28" s="47">
        <f t="shared" si="3"/>
        <v>0</v>
      </c>
      <c r="K28" s="46">
        <v>0</v>
      </c>
      <c r="L28" s="47">
        <f t="shared" si="4"/>
        <v>0</v>
      </c>
      <c r="M28" s="46">
        <v>0</v>
      </c>
      <c r="N28" s="47">
        <f t="shared" si="5"/>
        <v>0</v>
      </c>
      <c r="O28" s="46">
        <v>0</v>
      </c>
      <c r="P28" s="47">
        <f t="shared" si="6"/>
        <v>0</v>
      </c>
      <c r="Q28" s="46">
        <v>1</v>
      </c>
      <c r="R28" s="47">
        <f t="shared" si="7"/>
        <v>21.4</v>
      </c>
      <c r="S28" s="46">
        <v>0</v>
      </c>
      <c r="T28" s="47">
        <f t="shared" si="8"/>
        <v>0</v>
      </c>
      <c r="U28" s="67" t="s">
        <v>102</v>
      </c>
      <c r="W28" s="2">
        <v>4683</v>
      </c>
      <c r="X28" s="2">
        <v>2444</v>
      </c>
    </row>
    <row r="29" spans="1:24" ht="21" customHeight="1">
      <c r="A29" s="65"/>
      <c r="B29" s="66" t="s">
        <v>145</v>
      </c>
      <c r="C29" s="46">
        <v>54</v>
      </c>
      <c r="D29" s="47">
        <f t="shared" si="0"/>
        <v>1919.7</v>
      </c>
      <c r="E29" s="46">
        <v>0</v>
      </c>
      <c r="F29" s="47">
        <f t="shared" si="1"/>
        <v>0</v>
      </c>
      <c r="G29" s="46">
        <v>24</v>
      </c>
      <c r="H29" s="47">
        <f t="shared" si="2"/>
        <v>853.2</v>
      </c>
      <c r="I29" s="46">
        <v>0</v>
      </c>
      <c r="J29" s="47">
        <f t="shared" si="3"/>
        <v>0</v>
      </c>
      <c r="K29" s="46">
        <v>1</v>
      </c>
      <c r="L29" s="47">
        <f t="shared" si="4"/>
        <v>35.5</v>
      </c>
      <c r="M29" s="46">
        <v>0</v>
      </c>
      <c r="N29" s="47">
        <f t="shared" si="5"/>
        <v>0</v>
      </c>
      <c r="O29" s="46">
        <v>0</v>
      </c>
      <c r="P29" s="47">
        <f t="shared" si="6"/>
        <v>0</v>
      </c>
      <c r="Q29" s="46">
        <v>2</v>
      </c>
      <c r="R29" s="47">
        <f t="shared" si="7"/>
        <v>71.1</v>
      </c>
      <c r="S29" s="46">
        <v>0</v>
      </c>
      <c r="T29" s="47">
        <f t="shared" si="8"/>
        <v>0</v>
      </c>
      <c r="U29" s="67" t="s">
        <v>100</v>
      </c>
      <c r="W29" s="2">
        <v>2813</v>
      </c>
      <c r="X29" s="2">
        <v>1475</v>
      </c>
    </row>
    <row r="30" spans="1:24" ht="21" customHeight="1">
      <c r="A30" s="68" t="s">
        <v>81</v>
      </c>
      <c r="B30" s="69"/>
      <c r="C30" s="39">
        <f>SUM(C31:C32)</f>
        <v>357</v>
      </c>
      <c r="D30" s="40">
        <f t="shared" si="0"/>
        <v>1202.3</v>
      </c>
      <c r="E30" s="39">
        <f>SUM(E31:E32)</f>
        <v>2</v>
      </c>
      <c r="F30" s="40">
        <f t="shared" si="1"/>
        <v>6.7</v>
      </c>
      <c r="G30" s="39">
        <f>SUM(G31:G32)</f>
        <v>92</v>
      </c>
      <c r="H30" s="40">
        <f t="shared" si="2"/>
        <v>309.8</v>
      </c>
      <c r="I30" s="39">
        <f>SUM(I31:I32)</f>
        <v>1</v>
      </c>
      <c r="J30" s="40">
        <f t="shared" si="3"/>
        <v>3.4</v>
      </c>
      <c r="K30" s="39">
        <f>SUM(K31:K32)</f>
        <v>12</v>
      </c>
      <c r="L30" s="40">
        <f t="shared" si="4"/>
        <v>40.4</v>
      </c>
      <c r="M30" s="39">
        <f>SUM(M31:M32)</f>
        <v>15</v>
      </c>
      <c r="N30" s="40">
        <f t="shared" si="5"/>
        <v>50.5</v>
      </c>
      <c r="O30" s="39">
        <f>SUM(O31:O32)</f>
        <v>4</v>
      </c>
      <c r="P30" s="40">
        <f t="shared" si="6"/>
        <v>13.5</v>
      </c>
      <c r="Q30" s="39">
        <f>SUM(Q31:Q32)</f>
        <v>16</v>
      </c>
      <c r="R30" s="40">
        <f t="shared" si="7"/>
        <v>53.9</v>
      </c>
      <c r="S30" s="39">
        <f>SUM(S31:S32)</f>
        <v>4</v>
      </c>
      <c r="T30" s="40">
        <f t="shared" si="8"/>
        <v>13.5</v>
      </c>
      <c r="U30" s="64" t="s">
        <v>103</v>
      </c>
      <c r="W30" s="2">
        <v>29692</v>
      </c>
      <c r="X30" s="2">
        <v>15500</v>
      </c>
    </row>
    <row r="31" spans="1:24" ht="21" customHeight="1">
      <c r="A31" s="65"/>
      <c r="B31" s="66" t="s">
        <v>146</v>
      </c>
      <c r="C31" s="46">
        <v>147</v>
      </c>
      <c r="D31" s="47">
        <f t="shared" si="0"/>
        <v>1306.3</v>
      </c>
      <c r="E31" s="46">
        <v>1</v>
      </c>
      <c r="F31" s="47">
        <f t="shared" si="1"/>
        <v>8.9</v>
      </c>
      <c r="G31" s="46">
        <v>33</v>
      </c>
      <c r="H31" s="47">
        <f t="shared" si="2"/>
        <v>293.3</v>
      </c>
      <c r="I31" s="46">
        <v>0</v>
      </c>
      <c r="J31" s="47">
        <f t="shared" si="3"/>
        <v>0</v>
      </c>
      <c r="K31" s="46">
        <v>6</v>
      </c>
      <c r="L31" s="47">
        <f t="shared" si="4"/>
        <v>53.3</v>
      </c>
      <c r="M31" s="46">
        <v>9</v>
      </c>
      <c r="N31" s="47">
        <f t="shared" si="5"/>
        <v>80</v>
      </c>
      <c r="O31" s="46">
        <v>0</v>
      </c>
      <c r="P31" s="47">
        <f t="shared" si="6"/>
        <v>0</v>
      </c>
      <c r="Q31" s="46">
        <v>3</v>
      </c>
      <c r="R31" s="47">
        <f t="shared" si="7"/>
        <v>26.7</v>
      </c>
      <c r="S31" s="46">
        <v>1</v>
      </c>
      <c r="T31" s="47">
        <f t="shared" si="8"/>
        <v>8.9</v>
      </c>
      <c r="U31" s="67" t="s">
        <v>104</v>
      </c>
      <c r="W31" s="2">
        <v>11253</v>
      </c>
      <c r="X31" s="2">
        <v>5925</v>
      </c>
    </row>
    <row r="32" spans="1:24" ht="21" customHeight="1">
      <c r="A32" s="65"/>
      <c r="B32" s="66" t="s">
        <v>147</v>
      </c>
      <c r="C32" s="46">
        <v>210</v>
      </c>
      <c r="D32" s="47">
        <f t="shared" si="0"/>
        <v>1138.9</v>
      </c>
      <c r="E32" s="46">
        <v>1</v>
      </c>
      <c r="F32" s="47">
        <f t="shared" si="1"/>
        <v>5.4</v>
      </c>
      <c r="G32" s="46">
        <v>59</v>
      </c>
      <c r="H32" s="47">
        <f t="shared" si="2"/>
        <v>320</v>
      </c>
      <c r="I32" s="46">
        <v>1</v>
      </c>
      <c r="J32" s="47">
        <f t="shared" si="3"/>
        <v>5.4</v>
      </c>
      <c r="K32" s="46">
        <v>6</v>
      </c>
      <c r="L32" s="47">
        <f t="shared" si="4"/>
        <v>32.5</v>
      </c>
      <c r="M32" s="46">
        <v>6</v>
      </c>
      <c r="N32" s="47">
        <f t="shared" si="5"/>
        <v>32.5</v>
      </c>
      <c r="O32" s="46">
        <v>4</v>
      </c>
      <c r="P32" s="47">
        <f t="shared" si="6"/>
        <v>21.7</v>
      </c>
      <c r="Q32" s="46">
        <v>13</v>
      </c>
      <c r="R32" s="47">
        <f t="shared" si="7"/>
        <v>70.5</v>
      </c>
      <c r="S32" s="46">
        <v>3</v>
      </c>
      <c r="T32" s="47">
        <f t="shared" si="8"/>
        <v>16.3</v>
      </c>
      <c r="U32" s="67" t="s">
        <v>103</v>
      </c>
      <c r="W32" s="2">
        <v>18439</v>
      </c>
      <c r="X32" s="2">
        <v>9575</v>
      </c>
    </row>
    <row r="33" spans="1:24" ht="21" customHeight="1">
      <c r="A33" s="68" t="s">
        <v>82</v>
      </c>
      <c r="B33" s="69"/>
      <c r="C33" s="39">
        <f>SUM(C34:C38)</f>
        <v>179</v>
      </c>
      <c r="D33" s="40">
        <f t="shared" si="0"/>
        <v>1263.8</v>
      </c>
      <c r="E33" s="39">
        <f>SUM(E34:E38)</f>
        <v>0</v>
      </c>
      <c r="F33" s="40">
        <f t="shared" si="1"/>
        <v>0</v>
      </c>
      <c r="G33" s="39">
        <f>SUM(G34:G38)</f>
        <v>47</v>
      </c>
      <c r="H33" s="40">
        <f t="shared" si="2"/>
        <v>331.8</v>
      </c>
      <c r="I33" s="39">
        <f>SUM(I34:I38)</f>
        <v>1</v>
      </c>
      <c r="J33" s="40">
        <f t="shared" si="3"/>
        <v>7.1</v>
      </c>
      <c r="K33" s="39">
        <f>SUM(K34:K38)</f>
        <v>6</v>
      </c>
      <c r="L33" s="40">
        <f t="shared" si="4"/>
        <v>42.4</v>
      </c>
      <c r="M33" s="39">
        <f>SUM(M34:M38)</f>
        <v>6</v>
      </c>
      <c r="N33" s="40">
        <f t="shared" si="5"/>
        <v>42.4</v>
      </c>
      <c r="O33" s="39">
        <f>SUM(O34:O38)</f>
        <v>0</v>
      </c>
      <c r="P33" s="40">
        <f t="shared" si="6"/>
        <v>0</v>
      </c>
      <c r="Q33" s="39">
        <f>SUM(Q34:Q38)</f>
        <v>6</v>
      </c>
      <c r="R33" s="40">
        <f t="shared" si="7"/>
        <v>42.4</v>
      </c>
      <c r="S33" s="39">
        <f>SUM(S34:S38)</f>
        <v>0</v>
      </c>
      <c r="T33" s="40">
        <f t="shared" si="8"/>
        <v>0</v>
      </c>
      <c r="U33" s="64" t="s">
        <v>105</v>
      </c>
      <c r="W33" s="2">
        <v>14164</v>
      </c>
      <c r="X33" s="2">
        <v>7378</v>
      </c>
    </row>
    <row r="34" spans="1:24" ht="21" customHeight="1">
      <c r="A34" s="65"/>
      <c r="B34" s="66" t="s">
        <v>148</v>
      </c>
      <c r="C34" s="46">
        <v>7</v>
      </c>
      <c r="D34" s="47">
        <f t="shared" si="0"/>
        <v>438.6</v>
      </c>
      <c r="E34" s="46">
        <v>0</v>
      </c>
      <c r="F34" s="47">
        <f t="shared" si="1"/>
        <v>0</v>
      </c>
      <c r="G34" s="46">
        <v>3</v>
      </c>
      <c r="H34" s="47">
        <f t="shared" si="2"/>
        <v>188</v>
      </c>
      <c r="I34" s="46">
        <v>1</v>
      </c>
      <c r="J34" s="47">
        <f t="shared" si="3"/>
        <v>62.7</v>
      </c>
      <c r="K34" s="46">
        <v>0</v>
      </c>
      <c r="L34" s="47">
        <f t="shared" si="4"/>
        <v>0</v>
      </c>
      <c r="M34" s="46">
        <v>0</v>
      </c>
      <c r="N34" s="47">
        <f t="shared" si="5"/>
        <v>0</v>
      </c>
      <c r="O34" s="46">
        <v>0</v>
      </c>
      <c r="P34" s="47">
        <f t="shared" si="6"/>
        <v>0</v>
      </c>
      <c r="Q34" s="46">
        <v>0</v>
      </c>
      <c r="R34" s="47">
        <f t="shared" si="7"/>
        <v>0</v>
      </c>
      <c r="S34" s="46">
        <v>0</v>
      </c>
      <c r="T34" s="47">
        <f t="shared" si="8"/>
        <v>0</v>
      </c>
      <c r="U34" s="67" t="s">
        <v>106</v>
      </c>
      <c r="W34" s="2">
        <v>1596</v>
      </c>
      <c r="X34" s="2">
        <v>813</v>
      </c>
    </row>
    <row r="35" spans="1:24" ht="21" customHeight="1">
      <c r="A35" s="65"/>
      <c r="B35" s="66" t="s">
        <v>149</v>
      </c>
      <c r="C35" s="46">
        <v>18</v>
      </c>
      <c r="D35" s="47">
        <f t="shared" si="0"/>
        <v>1385.7</v>
      </c>
      <c r="E35" s="46">
        <v>0</v>
      </c>
      <c r="F35" s="47">
        <f t="shared" si="1"/>
        <v>0</v>
      </c>
      <c r="G35" s="46">
        <v>6</v>
      </c>
      <c r="H35" s="47">
        <f t="shared" si="2"/>
        <v>461.9</v>
      </c>
      <c r="I35" s="46">
        <v>0</v>
      </c>
      <c r="J35" s="47">
        <f t="shared" si="3"/>
        <v>0</v>
      </c>
      <c r="K35" s="46">
        <v>1</v>
      </c>
      <c r="L35" s="47">
        <f t="shared" si="4"/>
        <v>77</v>
      </c>
      <c r="M35" s="46">
        <v>3</v>
      </c>
      <c r="N35" s="47">
        <f t="shared" si="5"/>
        <v>230.9</v>
      </c>
      <c r="O35" s="46">
        <v>0</v>
      </c>
      <c r="P35" s="47">
        <f t="shared" si="6"/>
        <v>0</v>
      </c>
      <c r="Q35" s="46">
        <v>0</v>
      </c>
      <c r="R35" s="47">
        <f t="shared" si="7"/>
        <v>0</v>
      </c>
      <c r="S35" s="46">
        <v>0</v>
      </c>
      <c r="T35" s="47">
        <f t="shared" si="8"/>
        <v>0</v>
      </c>
      <c r="U35" s="67" t="s">
        <v>107</v>
      </c>
      <c r="W35" s="2">
        <v>1299</v>
      </c>
      <c r="X35" s="2">
        <v>664</v>
      </c>
    </row>
    <row r="36" spans="1:24" ht="21" customHeight="1">
      <c r="A36" s="65"/>
      <c r="B36" s="66" t="s">
        <v>150</v>
      </c>
      <c r="C36" s="46">
        <v>15</v>
      </c>
      <c r="D36" s="47">
        <f t="shared" si="0"/>
        <v>1198.1</v>
      </c>
      <c r="E36" s="46">
        <v>0</v>
      </c>
      <c r="F36" s="47">
        <f t="shared" si="1"/>
        <v>0</v>
      </c>
      <c r="G36" s="46">
        <v>2</v>
      </c>
      <c r="H36" s="47">
        <f t="shared" si="2"/>
        <v>159.7</v>
      </c>
      <c r="I36" s="46">
        <v>0</v>
      </c>
      <c r="J36" s="47">
        <f t="shared" si="3"/>
        <v>0</v>
      </c>
      <c r="K36" s="46">
        <v>0</v>
      </c>
      <c r="L36" s="47">
        <f t="shared" si="4"/>
        <v>0</v>
      </c>
      <c r="M36" s="46">
        <v>1</v>
      </c>
      <c r="N36" s="47">
        <f t="shared" si="5"/>
        <v>79.9</v>
      </c>
      <c r="O36" s="46">
        <v>0</v>
      </c>
      <c r="P36" s="47">
        <f t="shared" si="6"/>
        <v>0</v>
      </c>
      <c r="Q36" s="46">
        <v>0</v>
      </c>
      <c r="R36" s="47">
        <f t="shared" si="7"/>
        <v>0</v>
      </c>
      <c r="S36" s="46">
        <v>0</v>
      </c>
      <c r="T36" s="47">
        <f t="shared" si="8"/>
        <v>0</v>
      </c>
      <c r="U36" s="67" t="s">
        <v>108</v>
      </c>
      <c r="W36" s="2">
        <v>1252</v>
      </c>
      <c r="X36" s="2">
        <v>611</v>
      </c>
    </row>
    <row r="37" spans="1:24" ht="21" customHeight="1">
      <c r="A37" s="65"/>
      <c r="B37" s="66" t="s">
        <v>151</v>
      </c>
      <c r="C37" s="46">
        <v>49</v>
      </c>
      <c r="D37" s="47">
        <f t="shared" si="0"/>
        <v>1314.7</v>
      </c>
      <c r="E37" s="46">
        <v>0</v>
      </c>
      <c r="F37" s="47">
        <f t="shared" si="1"/>
        <v>0</v>
      </c>
      <c r="G37" s="46">
        <v>14</v>
      </c>
      <c r="H37" s="47">
        <f t="shared" si="2"/>
        <v>375.6</v>
      </c>
      <c r="I37" s="46">
        <v>0</v>
      </c>
      <c r="J37" s="47">
        <f t="shared" si="3"/>
        <v>0</v>
      </c>
      <c r="K37" s="46">
        <v>1</v>
      </c>
      <c r="L37" s="47">
        <f t="shared" si="4"/>
        <v>26.8</v>
      </c>
      <c r="M37" s="46">
        <v>1</v>
      </c>
      <c r="N37" s="47">
        <f t="shared" si="5"/>
        <v>26.8</v>
      </c>
      <c r="O37" s="46">
        <v>0</v>
      </c>
      <c r="P37" s="47">
        <f t="shared" si="6"/>
        <v>0</v>
      </c>
      <c r="Q37" s="46">
        <v>2</v>
      </c>
      <c r="R37" s="47">
        <f t="shared" si="7"/>
        <v>53.7</v>
      </c>
      <c r="S37" s="46">
        <v>0</v>
      </c>
      <c r="T37" s="47">
        <f t="shared" si="8"/>
        <v>0</v>
      </c>
      <c r="U37" s="67" t="s">
        <v>97</v>
      </c>
      <c r="W37" s="2">
        <v>3727</v>
      </c>
      <c r="X37" s="2">
        <v>1955</v>
      </c>
    </row>
    <row r="38" spans="1:24" ht="21" customHeight="1">
      <c r="A38" s="65"/>
      <c r="B38" s="66" t="s">
        <v>152</v>
      </c>
      <c r="C38" s="46">
        <v>90</v>
      </c>
      <c r="D38" s="47">
        <f t="shared" si="0"/>
        <v>1430.8</v>
      </c>
      <c r="E38" s="46">
        <v>0</v>
      </c>
      <c r="F38" s="47">
        <f t="shared" si="1"/>
        <v>0</v>
      </c>
      <c r="G38" s="46">
        <v>22</v>
      </c>
      <c r="H38" s="47">
        <f t="shared" si="2"/>
        <v>349.8</v>
      </c>
      <c r="I38" s="46">
        <v>0</v>
      </c>
      <c r="J38" s="47">
        <f t="shared" si="3"/>
        <v>0</v>
      </c>
      <c r="K38" s="46">
        <v>4</v>
      </c>
      <c r="L38" s="47">
        <f t="shared" si="4"/>
        <v>63.6</v>
      </c>
      <c r="M38" s="46">
        <v>1</v>
      </c>
      <c r="N38" s="47">
        <f t="shared" si="5"/>
        <v>15.9</v>
      </c>
      <c r="O38" s="46">
        <v>0</v>
      </c>
      <c r="P38" s="47">
        <f t="shared" si="6"/>
        <v>0</v>
      </c>
      <c r="Q38" s="46">
        <v>4</v>
      </c>
      <c r="R38" s="47">
        <f t="shared" si="7"/>
        <v>63.6</v>
      </c>
      <c r="S38" s="46">
        <v>0</v>
      </c>
      <c r="T38" s="47">
        <f t="shared" si="8"/>
        <v>0</v>
      </c>
      <c r="U38" s="67" t="s">
        <v>109</v>
      </c>
      <c r="W38" s="2">
        <v>6290</v>
      </c>
      <c r="X38" s="2">
        <v>3335</v>
      </c>
    </row>
    <row r="39" spans="1:24" ht="21" customHeight="1">
      <c r="A39" s="68" t="s">
        <v>83</v>
      </c>
      <c r="B39" s="69"/>
      <c r="C39" s="39">
        <f>SUM(C40:C43)</f>
        <v>263</v>
      </c>
      <c r="D39" s="40">
        <f t="shared" si="0"/>
        <v>1477.7</v>
      </c>
      <c r="E39" s="39">
        <f>SUM(E40:E43)</f>
        <v>0</v>
      </c>
      <c r="F39" s="40">
        <f t="shared" si="1"/>
        <v>0</v>
      </c>
      <c r="G39" s="39">
        <f>SUM(G40:G43)</f>
        <v>67</v>
      </c>
      <c r="H39" s="40">
        <f t="shared" si="2"/>
        <v>376.4</v>
      </c>
      <c r="I39" s="39">
        <f>SUM(I40:I43)</f>
        <v>6</v>
      </c>
      <c r="J39" s="40">
        <f t="shared" si="3"/>
        <v>33.7</v>
      </c>
      <c r="K39" s="39">
        <f>SUM(K40:K43)</f>
        <v>8</v>
      </c>
      <c r="L39" s="40">
        <f t="shared" si="4"/>
        <v>44.9</v>
      </c>
      <c r="M39" s="39">
        <f>SUM(M40:M43)</f>
        <v>3</v>
      </c>
      <c r="N39" s="40">
        <f t="shared" si="5"/>
        <v>16.9</v>
      </c>
      <c r="O39" s="39">
        <f>SUM(O40:O43)</f>
        <v>3</v>
      </c>
      <c r="P39" s="40">
        <f t="shared" si="6"/>
        <v>16.9</v>
      </c>
      <c r="Q39" s="39">
        <f>SUM(Q40:Q43)</f>
        <v>9</v>
      </c>
      <c r="R39" s="40">
        <f t="shared" si="7"/>
        <v>50.6</v>
      </c>
      <c r="S39" s="39">
        <f>SUM(S40:S43)</f>
        <v>4</v>
      </c>
      <c r="T39" s="40">
        <f t="shared" si="8"/>
        <v>22.5</v>
      </c>
      <c r="U39" s="64" t="s">
        <v>110</v>
      </c>
      <c r="W39" s="2">
        <v>17798</v>
      </c>
      <c r="X39" s="2">
        <v>9500</v>
      </c>
    </row>
    <row r="40" spans="1:24" ht="21" customHeight="1">
      <c r="A40" s="65"/>
      <c r="B40" s="66" t="s">
        <v>153</v>
      </c>
      <c r="C40" s="46">
        <v>76</v>
      </c>
      <c r="D40" s="47">
        <f t="shared" si="0"/>
        <v>1364.9</v>
      </c>
      <c r="E40" s="46">
        <v>0</v>
      </c>
      <c r="F40" s="47">
        <f t="shared" si="1"/>
        <v>0</v>
      </c>
      <c r="G40" s="46">
        <v>17</v>
      </c>
      <c r="H40" s="47">
        <f t="shared" si="2"/>
        <v>305.3</v>
      </c>
      <c r="I40" s="46">
        <v>3</v>
      </c>
      <c r="J40" s="47">
        <f t="shared" si="3"/>
        <v>53.9</v>
      </c>
      <c r="K40" s="46">
        <v>3</v>
      </c>
      <c r="L40" s="47">
        <f t="shared" si="4"/>
        <v>53.9</v>
      </c>
      <c r="M40" s="46">
        <v>0</v>
      </c>
      <c r="N40" s="47">
        <f t="shared" si="5"/>
        <v>0</v>
      </c>
      <c r="O40" s="46">
        <v>0</v>
      </c>
      <c r="P40" s="47">
        <f t="shared" si="6"/>
        <v>0</v>
      </c>
      <c r="Q40" s="46">
        <v>4</v>
      </c>
      <c r="R40" s="47">
        <f t="shared" si="7"/>
        <v>71.8</v>
      </c>
      <c r="S40" s="46">
        <v>1</v>
      </c>
      <c r="T40" s="47">
        <f t="shared" si="8"/>
        <v>18</v>
      </c>
      <c r="U40" s="67" t="s">
        <v>93</v>
      </c>
      <c r="W40" s="2">
        <v>5568</v>
      </c>
      <c r="X40" s="2">
        <v>2990</v>
      </c>
    </row>
    <row r="41" spans="1:24" ht="21" customHeight="1">
      <c r="A41" s="65"/>
      <c r="B41" s="66" t="s">
        <v>154</v>
      </c>
      <c r="C41" s="46">
        <v>59</v>
      </c>
      <c r="D41" s="47">
        <f t="shared" si="0"/>
        <v>1586.9</v>
      </c>
      <c r="E41" s="46">
        <v>0</v>
      </c>
      <c r="F41" s="47">
        <f t="shared" si="1"/>
        <v>0</v>
      </c>
      <c r="G41" s="46">
        <v>17</v>
      </c>
      <c r="H41" s="47">
        <f t="shared" si="2"/>
        <v>457.2</v>
      </c>
      <c r="I41" s="46">
        <v>0</v>
      </c>
      <c r="J41" s="47">
        <f t="shared" si="3"/>
        <v>0</v>
      </c>
      <c r="K41" s="46">
        <v>2</v>
      </c>
      <c r="L41" s="47">
        <f t="shared" si="4"/>
        <v>53.8</v>
      </c>
      <c r="M41" s="46">
        <v>1</v>
      </c>
      <c r="N41" s="47">
        <f t="shared" si="5"/>
        <v>26.9</v>
      </c>
      <c r="O41" s="46">
        <v>1</v>
      </c>
      <c r="P41" s="47">
        <f t="shared" si="6"/>
        <v>26.9</v>
      </c>
      <c r="Q41" s="46">
        <v>1</v>
      </c>
      <c r="R41" s="47">
        <f t="shared" si="7"/>
        <v>26.9</v>
      </c>
      <c r="S41" s="46">
        <v>1</v>
      </c>
      <c r="T41" s="47">
        <f t="shared" si="8"/>
        <v>26.9</v>
      </c>
      <c r="U41" s="67" t="s">
        <v>111</v>
      </c>
      <c r="W41" s="2">
        <v>3718</v>
      </c>
      <c r="X41" s="2">
        <v>1988</v>
      </c>
    </row>
    <row r="42" spans="1:24" ht="21" customHeight="1">
      <c r="A42" s="65"/>
      <c r="B42" s="66" t="s">
        <v>155</v>
      </c>
      <c r="C42" s="46">
        <v>87</v>
      </c>
      <c r="D42" s="47">
        <f t="shared" si="0"/>
        <v>1669.9</v>
      </c>
      <c r="E42" s="46">
        <v>0</v>
      </c>
      <c r="F42" s="47">
        <f t="shared" si="1"/>
        <v>0</v>
      </c>
      <c r="G42" s="46">
        <v>19</v>
      </c>
      <c r="H42" s="47">
        <f t="shared" si="2"/>
        <v>364.7</v>
      </c>
      <c r="I42" s="46">
        <v>2</v>
      </c>
      <c r="J42" s="47">
        <f t="shared" si="3"/>
        <v>38.4</v>
      </c>
      <c r="K42" s="46">
        <v>1</v>
      </c>
      <c r="L42" s="47">
        <f t="shared" si="4"/>
        <v>19.2</v>
      </c>
      <c r="M42" s="46">
        <v>2</v>
      </c>
      <c r="N42" s="47">
        <f t="shared" si="5"/>
        <v>38.4</v>
      </c>
      <c r="O42" s="46">
        <v>0</v>
      </c>
      <c r="P42" s="47">
        <f t="shared" si="6"/>
        <v>0</v>
      </c>
      <c r="Q42" s="46">
        <v>4</v>
      </c>
      <c r="R42" s="47">
        <f t="shared" si="7"/>
        <v>76.8</v>
      </c>
      <c r="S42" s="46">
        <v>1</v>
      </c>
      <c r="T42" s="47">
        <f t="shared" si="8"/>
        <v>19.2</v>
      </c>
      <c r="U42" s="67" t="s">
        <v>89</v>
      </c>
      <c r="W42" s="2">
        <v>5210</v>
      </c>
      <c r="X42" s="2">
        <v>2804</v>
      </c>
    </row>
    <row r="43" spans="1:24" ht="21" customHeight="1">
      <c r="A43" s="65"/>
      <c r="B43" s="66" t="s">
        <v>156</v>
      </c>
      <c r="C43" s="46">
        <v>41</v>
      </c>
      <c r="D43" s="47">
        <f t="shared" si="0"/>
        <v>1241.7</v>
      </c>
      <c r="E43" s="46">
        <v>0</v>
      </c>
      <c r="F43" s="47">
        <f t="shared" si="1"/>
        <v>0</v>
      </c>
      <c r="G43" s="46">
        <v>14</v>
      </c>
      <c r="H43" s="47">
        <f t="shared" si="2"/>
        <v>424</v>
      </c>
      <c r="I43" s="46">
        <v>1</v>
      </c>
      <c r="J43" s="47">
        <f t="shared" si="3"/>
        <v>30.3</v>
      </c>
      <c r="K43" s="46">
        <v>2</v>
      </c>
      <c r="L43" s="47">
        <f t="shared" si="4"/>
        <v>60.6</v>
      </c>
      <c r="M43" s="46">
        <v>0</v>
      </c>
      <c r="N43" s="47">
        <f t="shared" si="5"/>
        <v>0</v>
      </c>
      <c r="O43" s="46">
        <v>2</v>
      </c>
      <c r="P43" s="47">
        <f t="shared" si="6"/>
        <v>60.6</v>
      </c>
      <c r="Q43" s="46">
        <v>0</v>
      </c>
      <c r="R43" s="47">
        <f t="shared" si="7"/>
        <v>0</v>
      </c>
      <c r="S43" s="46">
        <v>1</v>
      </c>
      <c r="T43" s="47">
        <f t="shared" si="8"/>
        <v>30.3</v>
      </c>
      <c r="U43" s="67" t="s">
        <v>88</v>
      </c>
      <c r="W43" s="2">
        <v>3302</v>
      </c>
      <c r="X43" s="2">
        <v>1718</v>
      </c>
    </row>
    <row r="44" spans="1:24" ht="21" customHeight="1">
      <c r="A44" s="68" t="s">
        <v>84</v>
      </c>
      <c r="B44" s="69"/>
      <c r="C44" s="39">
        <f>SUM(C45:C46)</f>
        <v>199</v>
      </c>
      <c r="D44" s="40">
        <f t="shared" si="0"/>
        <v>1567.3</v>
      </c>
      <c r="E44" s="39">
        <f>SUM(E45:E46)</f>
        <v>2</v>
      </c>
      <c r="F44" s="40">
        <f t="shared" si="1"/>
        <v>15.8</v>
      </c>
      <c r="G44" s="39">
        <f>SUM(G45:G46)</f>
        <v>52</v>
      </c>
      <c r="H44" s="40">
        <f t="shared" si="2"/>
        <v>409.5</v>
      </c>
      <c r="I44" s="39">
        <f>SUM(I45:I46)</f>
        <v>2</v>
      </c>
      <c r="J44" s="40">
        <f t="shared" si="3"/>
        <v>15.8</v>
      </c>
      <c r="K44" s="39">
        <f>SUM(K45:K46)</f>
        <v>5</v>
      </c>
      <c r="L44" s="40">
        <f t="shared" si="4"/>
        <v>39.4</v>
      </c>
      <c r="M44" s="39">
        <f>SUM(M45:M46)</f>
        <v>1</v>
      </c>
      <c r="N44" s="40">
        <f t="shared" si="5"/>
        <v>7.9</v>
      </c>
      <c r="O44" s="39">
        <f>SUM(O45:O46)</f>
        <v>1</v>
      </c>
      <c r="P44" s="40">
        <f t="shared" si="6"/>
        <v>7.9</v>
      </c>
      <c r="Q44" s="39">
        <f>SUM(Q45:Q46)</f>
        <v>7</v>
      </c>
      <c r="R44" s="40">
        <f t="shared" si="7"/>
        <v>55.1</v>
      </c>
      <c r="S44" s="39">
        <f>SUM(S45:S46)</f>
        <v>4</v>
      </c>
      <c r="T44" s="40">
        <f t="shared" si="8"/>
        <v>31.5</v>
      </c>
      <c r="U44" s="64" t="s">
        <v>112</v>
      </c>
      <c r="W44" s="2">
        <v>12697</v>
      </c>
      <c r="X44" s="2">
        <v>6760</v>
      </c>
    </row>
    <row r="45" spans="1:24" ht="21" customHeight="1">
      <c r="A45" s="65"/>
      <c r="B45" s="66" t="s">
        <v>157</v>
      </c>
      <c r="C45" s="46">
        <v>79</v>
      </c>
      <c r="D45" s="47">
        <f t="shared" si="0"/>
        <v>1628.5</v>
      </c>
      <c r="E45" s="46">
        <v>1</v>
      </c>
      <c r="F45" s="47">
        <f t="shared" si="1"/>
        <v>20.6</v>
      </c>
      <c r="G45" s="46">
        <v>23</v>
      </c>
      <c r="H45" s="47">
        <f t="shared" si="2"/>
        <v>474.1</v>
      </c>
      <c r="I45" s="46">
        <v>1</v>
      </c>
      <c r="J45" s="47">
        <f t="shared" si="3"/>
        <v>20.6</v>
      </c>
      <c r="K45" s="46">
        <v>4</v>
      </c>
      <c r="L45" s="47">
        <f t="shared" si="4"/>
        <v>82.5</v>
      </c>
      <c r="M45" s="46">
        <v>0</v>
      </c>
      <c r="N45" s="47">
        <f t="shared" si="5"/>
        <v>0</v>
      </c>
      <c r="O45" s="46">
        <v>0</v>
      </c>
      <c r="P45" s="47">
        <f t="shared" si="6"/>
        <v>0</v>
      </c>
      <c r="Q45" s="46">
        <v>3</v>
      </c>
      <c r="R45" s="47">
        <f t="shared" si="7"/>
        <v>61.8</v>
      </c>
      <c r="S45" s="46">
        <v>1</v>
      </c>
      <c r="T45" s="47">
        <f t="shared" si="8"/>
        <v>20.6</v>
      </c>
      <c r="U45" s="67" t="s">
        <v>87</v>
      </c>
      <c r="W45" s="2">
        <v>4851</v>
      </c>
      <c r="X45" s="2">
        <v>2618</v>
      </c>
    </row>
    <row r="46" spans="1:24" ht="21" customHeight="1">
      <c r="A46" s="70"/>
      <c r="B46" s="71" t="s">
        <v>158</v>
      </c>
      <c r="C46" s="55">
        <v>120</v>
      </c>
      <c r="D46" s="56">
        <f t="shared" si="0"/>
        <v>1529.4</v>
      </c>
      <c r="E46" s="55">
        <v>1</v>
      </c>
      <c r="F46" s="56">
        <f t="shared" si="1"/>
        <v>12.7</v>
      </c>
      <c r="G46" s="55">
        <v>29</v>
      </c>
      <c r="H46" s="56">
        <f t="shared" si="2"/>
        <v>369.6</v>
      </c>
      <c r="I46" s="55">
        <v>1</v>
      </c>
      <c r="J46" s="56">
        <f t="shared" si="3"/>
        <v>12.7</v>
      </c>
      <c r="K46" s="55">
        <v>1</v>
      </c>
      <c r="L46" s="56">
        <f t="shared" si="4"/>
        <v>12.7</v>
      </c>
      <c r="M46" s="55">
        <v>1</v>
      </c>
      <c r="N46" s="56">
        <f t="shared" si="5"/>
        <v>12.7</v>
      </c>
      <c r="O46" s="55">
        <v>1</v>
      </c>
      <c r="P46" s="56">
        <f t="shared" si="6"/>
        <v>12.7</v>
      </c>
      <c r="Q46" s="55">
        <v>4</v>
      </c>
      <c r="R46" s="56">
        <f t="shared" si="7"/>
        <v>51</v>
      </c>
      <c r="S46" s="55">
        <v>3</v>
      </c>
      <c r="T46" s="56">
        <f t="shared" si="8"/>
        <v>38.2</v>
      </c>
      <c r="U46" s="72" t="s">
        <v>86</v>
      </c>
      <c r="W46" s="2">
        <v>7846</v>
      </c>
      <c r="X46" s="2">
        <v>4142</v>
      </c>
    </row>
  </sheetData>
  <mergeCells count="33">
    <mergeCell ref="A17:B17"/>
    <mergeCell ref="A39:B39"/>
    <mergeCell ref="A44:B44"/>
    <mergeCell ref="A26:B26"/>
    <mergeCell ref="A30:B30"/>
    <mergeCell ref="C1:U1"/>
    <mergeCell ref="A4:B7"/>
    <mergeCell ref="U4:U7"/>
    <mergeCell ref="O4:P4"/>
    <mergeCell ref="O5:P5"/>
    <mergeCell ref="O6:P6"/>
    <mergeCell ref="S6:T6"/>
    <mergeCell ref="Q4:R4"/>
    <mergeCell ref="Q5:R5"/>
    <mergeCell ref="I6:J6"/>
    <mergeCell ref="Q6:R6"/>
    <mergeCell ref="S4:T4"/>
    <mergeCell ref="S5:T5"/>
    <mergeCell ref="I4:J4"/>
    <mergeCell ref="K4:L4"/>
    <mergeCell ref="M4:N4"/>
    <mergeCell ref="K5:L5"/>
    <mergeCell ref="K6:L6"/>
    <mergeCell ref="A8:B8"/>
    <mergeCell ref="A33:B33"/>
    <mergeCell ref="M5:N5"/>
    <mergeCell ref="M6:N6"/>
    <mergeCell ref="E6:F6"/>
    <mergeCell ref="C4:D6"/>
    <mergeCell ref="E4:F5"/>
    <mergeCell ref="G4:H5"/>
    <mergeCell ref="G6:H6"/>
    <mergeCell ref="I5:J5"/>
  </mergeCells>
  <printOptions horizontalCentered="1" verticalCentered="1"/>
  <pageMargins left="0.43" right="0.32" top="0.5" bottom="0.46" header="0" footer="0"/>
  <pageSetup blackAndWhite="1" fitToHeight="1" fitToWidth="1" horizontalDpi="600" verticalDpi="600" orientation="landscape" paperSize="9" scale="61" r:id="rId1"/>
  <ignoredErrors>
    <ignoredError sqref="U4:U44 O44 E1:T5 U1:U2 A1:B44 D1:D44 C1:C8 C17 Q44 E7:E11 E13:E17 F7:F44 C44 G7:G8 G17 H7:H44 E43:E44 I7:I8 I17 J7:J44 G44 K7:K8 K17 L7:L44 I44 M7:M8 M17 N7:N44 K44 O7:O8 O17 P7:P44 M44 Q7:Q8 Q17 R7:R44 T7:T44 S7:S8 S17 C26 C30 C33 E19:E30 G26 G30 G33 I26:I28 I30:I33 K26 K30 K33 M23:M24 M26 M30 M33 O24 S44 O33:O34 Q24:Q30 Q33:Q35 S24:S26 S30 S33:S35 S37 C39 E33:E39 G39 I35:I39 K39 M39 O36:O39 Q39 S39 O26:O30" formula="1"/>
    <ignoredError sqref="E6:T6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625" style="2" bestFit="1" customWidth="1"/>
    <col min="24" max="16384" width="9.00390625" style="2" customWidth="1"/>
  </cols>
  <sheetData>
    <row r="1" spans="1:21" ht="18.75">
      <c r="A1" s="58" t="s">
        <v>0</v>
      </c>
      <c r="B1" s="59"/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" ht="14.25">
      <c r="A2" s="58" t="s">
        <v>232</v>
      </c>
      <c r="B2" s="59"/>
    </row>
    <row r="3" spans="2:21" ht="14.25" thickBot="1">
      <c r="B3" s="5"/>
      <c r="T3" s="6"/>
      <c r="U3" s="6" t="s">
        <v>241</v>
      </c>
    </row>
    <row r="4" spans="1:21" ht="19.5" customHeight="1">
      <c r="A4" s="7" t="s">
        <v>170</v>
      </c>
      <c r="B4" s="8"/>
      <c r="C4" s="11" t="s">
        <v>38</v>
      </c>
      <c r="D4" s="12"/>
      <c r="E4" s="11" t="s">
        <v>38</v>
      </c>
      <c r="F4" s="12"/>
      <c r="G4" s="11" t="s">
        <v>38</v>
      </c>
      <c r="H4" s="12"/>
      <c r="I4" s="11" t="s">
        <v>38</v>
      </c>
      <c r="J4" s="12"/>
      <c r="K4" s="13" t="s">
        <v>38</v>
      </c>
      <c r="L4" s="12"/>
      <c r="M4" s="73" t="s">
        <v>73</v>
      </c>
      <c r="N4" s="74"/>
      <c r="O4" s="73" t="s">
        <v>74</v>
      </c>
      <c r="P4" s="74"/>
      <c r="Q4" s="73" t="s">
        <v>75</v>
      </c>
      <c r="R4" s="10"/>
      <c r="S4" s="11" t="s">
        <v>38</v>
      </c>
      <c r="T4" s="12"/>
      <c r="U4" s="15" t="s">
        <v>42</v>
      </c>
    </row>
    <row r="5" spans="1:23" ht="19.5" customHeight="1">
      <c r="A5" s="16"/>
      <c r="B5" s="17"/>
      <c r="C5" s="75" t="s">
        <v>69</v>
      </c>
      <c r="D5" s="45"/>
      <c r="E5" s="20" t="s">
        <v>220</v>
      </c>
      <c r="F5" s="19"/>
      <c r="G5" s="20" t="s">
        <v>70</v>
      </c>
      <c r="H5" s="19"/>
      <c r="I5" s="20" t="s">
        <v>71</v>
      </c>
      <c r="J5" s="19"/>
      <c r="K5" s="18" t="s">
        <v>72</v>
      </c>
      <c r="L5" s="19"/>
      <c r="M5" s="20"/>
      <c r="N5" s="76"/>
      <c r="O5" s="20"/>
      <c r="P5" s="76"/>
      <c r="Q5" s="18" t="s">
        <v>77</v>
      </c>
      <c r="R5" s="19"/>
      <c r="S5" s="18" t="s">
        <v>76</v>
      </c>
      <c r="T5" s="19"/>
      <c r="U5" s="28"/>
      <c r="W5" s="2" t="s">
        <v>244</v>
      </c>
    </row>
    <row r="6" spans="1:24" ht="19.5" customHeight="1">
      <c r="A6" s="16"/>
      <c r="B6" s="17"/>
      <c r="C6" s="31" t="s">
        <v>190</v>
      </c>
      <c r="D6" s="32"/>
      <c r="E6" s="31" t="s">
        <v>191</v>
      </c>
      <c r="F6" s="32"/>
      <c r="G6" s="31" t="s">
        <v>192</v>
      </c>
      <c r="H6" s="32"/>
      <c r="I6" s="31" t="s">
        <v>193</v>
      </c>
      <c r="J6" s="32"/>
      <c r="K6" s="31" t="s">
        <v>194</v>
      </c>
      <c r="L6" s="32"/>
      <c r="M6" s="31" t="s">
        <v>195</v>
      </c>
      <c r="N6" s="32"/>
      <c r="O6" s="31" t="s">
        <v>196</v>
      </c>
      <c r="P6" s="32"/>
      <c r="Q6" s="31" t="s">
        <v>197</v>
      </c>
      <c r="R6" s="32"/>
      <c r="S6" s="31" t="s">
        <v>198</v>
      </c>
      <c r="T6" s="32"/>
      <c r="U6" s="28"/>
      <c r="W6" s="2" t="s">
        <v>126</v>
      </c>
      <c r="X6" s="2" t="s">
        <v>125</v>
      </c>
    </row>
    <row r="7" spans="1:21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6" t="s">
        <v>67</v>
      </c>
      <c r="T7" s="36" t="s">
        <v>68</v>
      </c>
      <c r="U7" s="37"/>
    </row>
    <row r="8" spans="1:24" ht="21" customHeight="1">
      <c r="A8" s="38" t="s">
        <v>1</v>
      </c>
      <c r="B8" s="38"/>
      <c r="C8" s="39">
        <f>SUM(C10:C12)</f>
        <v>217</v>
      </c>
      <c r="D8" s="40">
        <f>ROUND(C8/$W8*100000,1)</f>
        <v>17.9</v>
      </c>
      <c r="E8" s="39">
        <f>SUM(E10:E12)</f>
        <v>657</v>
      </c>
      <c r="F8" s="40">
        <f>ROUND(E8/$W8*100000,1)</f>
        <v>54.3</v>
      </c>
      <c r="G8" s="39">
        <f>SUM(G10:G12)</f>
        <v>97</v>
      </c>
      <c r="H8" s="40">
        <f>ROUND(G8/$W8*100000,1)</f>
        <v>8</v>
      </c>
      <c r="I8" s="39">
        <f>SUM(I10:I12)</f>
        <v>58</v>
      </c>
      <c r="J8" s="40">
        <f>ROUND(I8/$X8*100000,1)</f>
        <v>9.1</v>
      </c>
      <c r="K8" s="39">
        <f>SUM(K10:K12)</f>
        <v>121</v>
      </c>
      <c r="L8" s="40">
        <f>ROUND(K8/$W8*100000,1)</f>
        <v>10</v>
      </c>
      <c r="M8" s="39">
        <f>SUM(M10:M12)</f>
        <v>140</v>
      </c>
      <c r="N8" s="40">
        <f>ROUND(M8/$W8*100000,1)</f>
        <v>11.6</v>
      </c>
      <c r="O8" s="39">
        <f>SUM(O10:O12)</f>
        <v>80</v>
      </c>
      <c r="P8" s="40">
        <f>ROUND(O8/$W8*100000,1)</f>
        <v>6.6</v>
      </c>
      <c r="Q8" s="39">
        <f>SUM(Q10:Q12)</f>
        <v>1865</v>
      </c>
      <c r="R8" s="40">
        <f>ROUND(Q8/$W8*100000,1)</f>
        <v>154</v>
      </c>
      <c r="S8" s="39">
        <f>SUM(S10:S12)</f>
        <v>714</v>
      </c>
      <c r="T8" s="40">
        <f>ROUND(S8/$W8*100000,1)</f>
        <v>59</v>
      </c>
      <c r="U8" s="41" t="s">
        <v>19</v>
      </c>
      <c r="W8" s="42">
        <v>1211000</v>
      </c>
      <c r="X8" s="43">
        <v>640000</v>
      </c>
    </row>
    <row r="9" spans="1:21" ht="12" customHeight="1">
      <c r="A9" s="38"/>
      <c r="B9" s="38"/>
      <c r="C9" s="44"/>
      <c r="D9" s="40"/>
      <c r="E9" s="44"/>
      <c r="F9" s="40"/>
      <c r="G9" s="44"/>
      <c r="H9" s="40"/>
      <c r="I9" s="44"/>
      <c r="J9" s="40"/>
      <c r="K9" s="44"/>
      <c r="L9" s="40"/>
      <c r="M9" s="44"/>
      <c r="N9" s="40"/>
      <c r="O9" s="44"/>
      <c r="P9" s="40"/>
      <c r="Q9" s="44"/>
      <c r="R9" s="40"/>
      <c r="S9" s="44"/>
      <c r="T9" s="40"/>
      <c r="U9" s="41"/>
    </row>
    <row r="10" spans="1:24" ht="21" customHeight="1">
      <c r="A10" s="38" t="s">
        <v>2</v>
      </c>
      <c r="B10" s="38"/>
      <c r="C10" s="39">
        <f>SUM(C14:C24)</f>
        <v>153</v>
      </c>
      <c r="D10" s="40">
        <f>ROUND(C10/$W10*100000,1)</f>
        <v>16.9</v>
      </c>
      <c r="E10" s="39">
        <f>SUM(E14:E24)</f>
        <v>435</v>
      </c>
      <c r="F10" s="40">
        <f>ROUND(E10/$W10*100000,1)</f>
        <v>47.9</v>
      </c>
      <c r="G10" s="39">
        <f>SUM(G14:G24)</f>
        <v>77</v>
      </c>
      <c r="H10" s="40">
        <f>ROUND(G10/$W10*100000,1)</f>
        <v>8.5</v>
      </c>
      <c r="I10" s="39">
        <f>SUM(I14:I24)</f>
        <v>47</v>
      </c>
      <c r="J10" s="40">
        <f>ROUND(I10/$X10*100000,1)</f>
        <v>9.8</v>
      </c>
      <c r="K10" s="39">
        <f>SUM(K14:K24)</f>
        <v>71</v>
      </c>
      <c r="L10" s="40">
        <f>ROUND(K10/$W10*100000,1)</f>
        <v>7.8</v>
      </c>
      <c r="M10" s="39">
        <f>SUM(M14:M24)</f>
        <v>89</v>
      </c>
      <c r="N10" s="40">
        <f>ROUND(M10/$W10*100000,1)</f>
        <v>9.8</v>
      </c>
      <c r="O10" s="39">
        <f>SUM(O14:O24)</f>
        <v>50</v>
      </c>
      <c r="P10" s="40">
        <f>ROUND(O10/$W10*100000,1)</f>
        <v>5.5</v>
      </c>
      <c r="Q10" s="39">
        <f>SUM(Q14:Q24)</f>
        <v>1238</v>
      </c>
      <c r="R10" s="40">
        <f>ROUND(Q10/$W10*100000,1)</f>
        <v>136.5</v>
      </c>
      <c r="S10" s="39">
        <f>SUM(S14:S24)</f>
        <v>464</v>
      </c>
      <c r="T10" s="40">
        <f>ROUND(S10/$W10*100000,1)</f>
        <v>51.1</v>
      </c>
      <c r="U10" s="41" t="s">
        <v>20</v>
      </c>
      <c r="W10" s="2">
        <v>907250</v>
      </c>
      <c r="X10" s="2">
        <v>478939</v>
      </c>
    </row>
    <row r="11" spans="1:21" ht="12" customHeight="1">
      <c r="A11" s="38"/>
      <c r="B11" s="38"/>
      <c r="C11" s="44"/>
      <c r="D11" s="40"/>
      <c r="E11" s="44"/>
      <c r="F11" s="40"/>
      <c r="G11" s="44"/>
      <c r="H11" s="40"/>
      <c r="I11" s="44"/>
      <c r="J11" s="40"/>
      <c r="K11" s="44"/>
      <c r="L11" s="40"/>
      <c r="M11" s="44"/>
      <c r="N11" s="40"/>
      <c r="O11" s="44"/>
      <c r="P11" s="40"/>
      <c r="Q11" s="44"/>
      <c r="R11" s="40"/>
      <c r="S11" s="44"/>
      <c r="T11" s="40"/>
      <c r="U11" s="41"/>
    </row>
    <row r="12" spans="1:24" ht="21" customHeight="1">
      <c r="A12" s="38" t="s">
        <v>216</v>
      </c>
      <c r="B12" s="38"/>
      <c r="C12" s="39">
        <f>SUM(C26,C30,C36,C39,C44,'8-4'!C8,'8-4'!C17,'8-4'!C26,'8-4'!C30,'8-4'!C33,'8-4'!C39,'8-4'!C44)</f>
        <v>64</v>
      </c>
      <c r="D12" s="40">
        <f>ROUND(C12/$W12*100000,1)</f>
        <v>21</v>
      </c>
      <c r="E12" s="39">
        <f>SUM(E26,E30,E36,E39,E44,'8-4'!E8,'8-4'!E17,'8-4'!E26,'8-4'!E30,'8-4'!E33,'8-4'!E39,'8-4'!E44)</f>
        <v>222</v>
      </c>
      <c r="F12" s="40">
        <f>ROUND(E12/$W12*100000,1)</f>
        <v>72.8</v>
      </c>
      <c r="G12" s="39">
        <f>SUM(G26,G30,G36,G39,G44,'8-4'!G8,'8-4'!G17,'8-4'!G26,'8-4'!G30,'8-4'!G33,'8-4'!G39,'8-4'!G44)</f>
        <v>20</v>
      </c>
      <c r="H12" s="40">
        <f>ROUND(G12/$W12*100000,1)</f>
        <v>6.6</v>
      </c>
      <c r="I12" s="39">
        <f>SUM(I26,I30,I36,I39,I44,'8-4'!I8,'8-4'!I17,'8-4'!I26,'8-4'!I30,'8-4'!I33,'8-4'!I39,'8-4'!I44)</f>
        <v>11</v>
      </c>
      <c r="J12" s="40">
        <f>ROUND(I12/$X12*100000,1)</f>
        <v>6.8</v>
      </c>
      <c r="K12" s="39">
        <f>SUM(K26,K30,K36,K39,K44,'8-4'!K8,'8-4'!K17,'8-4'!K26,'8-4'!K30,'8-4'!K33,'8-4'!K39,'8-4'!K44)</f>
        <v>50</v>
      </c>
      <c r="L12" s="40">
        <f>ROUND(K12/$W12*100000,1)</f>
        <v>16.4</v>
      </c>
      <c r="M12" s="39">
        <f>SUM(M26,M30,M36,M39,M44,'8-4'!M8,'8-4'!M17,'8-4'!M26,'8-4'!M30,'8-4'!M33,'8-4'!M39,'8-4'!M44)</f>
        <v>51</v>
      </c>
      <c r="N12" s="40">
        <f>ROUND(M12/$W12*100000,1)</f>
        <v>16.7</v>
      </c>
      <c r="O12" s="39">
        <f>SUM(O26,O30,O36,O39,O44,'8-4'!O8,'8-4'!O17,'8-4'!O26,'8-4'!O30,'8-4'!O33,'8-4'!O39,'8-4'!O44)</f>
        <v>30</v>
      </c>
      <c r="P12" s="40">
        <f>ROUND(O12/$W12*100000,1)</f>
        <v>9.8</v>
      </c>
      <c r="Q12" s="39">
        <f>SUM(Q26,Q30,Q36,Q39,Q44,'8-4'!Q8,'8-4'!Q17,'8-4'!Q26,'8-4'!Q30,'8-4'!Q33,'8-4'!Q39,'8-4'!Q44)</f>
        <v>627</v>
      </c>
      <c r="R12" s="40">
        <f>ROUND(Q12/$W12*100000,1)</f>
        <v>205.7</v>
      </c>
      <c r="S12" s="39">
        <f>SUM(S26,S30,S36,S39,S44,'8-4'!S8,'8-4'!S17,'8-4'!S26,'8-4'!S30,'8-4'!S33,'8-4'!S39,'8-4'!S44)</f>
        <v>250</v>
      </c>
      <c r="T12" s="40">
        <f>ROUND(S12/$W12*100000,1)</f>
        <v>82</v>
      </c>
      <c r="U12" s="41" t="s">
        <v>239</v>
      </c>
      <c r="W12" s="2">
        <v>304780</v>
      </c>
      <c r="X12" s="2">
        <v>161834</v>
      </c>
    </row>
    <row r="13" spans="1:21" ht="12" customHeight="1">
      <c r="A13" s="38"/>
      <c r="B13" s="38"/>
      <c r="C13" s="77"/>
      <c r="D13" s="78"/>
      <c r="E13" s="77"/>
      <c r="F13" s="78"/>
      <c r="G13" s="77"/>
      <c r="H13" s="78"/>
      <c r="I13" s="77"/>
      <c r="J13" s="78"/>
      <c r="K13" s="77"/>
      <c r="L13" s="78"/>
      <c r="M13" s="50"/>
      <c r="N13" s="78"/>
      <c r="O13" s="77"/>
      <c r="P13" s="78"/>
      <c r="Q13" s="77"/>
      <c r="R13" s="78"/>
      <c r="S13" s="77"/>
      <c r="T13" s="78"/>
      <c r="U13" s="41"/>
    </row>
    <row r="14" spans="1:24" ht="21" customHeight="1">
      <c r="A14" s="45" t="s">
        <v>3</v>
      </c>
      <c r="B14" s="45"/>
      <c r="C14" s="79">
        <v>54</v>
      </c>
      <c r="D14" s="80">
        <f aca="true" t="shared" si="0" ref="D14:F45">ROUND(C14/$W14*100000,1)</f>
        <v>12.3</v>
      </c>
      <c r="E14" s="79">
        <v>156</v>
      </c>
      <c r="F14" s="80">
        <f t="shared" si="0"/>
        <v>35.4</v>
      </c>
      <c r="G14" s="79">
        <v>30</v>
      </c>
      <c r="H14" s="80">
        <f aca="true" t="shared" si="1" ref="H14:H24">ROUND(G14/$W14*100000,1)</f>
        <v>6.8</v>
      </c>
      <c r="I14" s="79">
        <v>24</v>
      </c>
      <c r="J14" s="47">
        <f>ROUND(I14/$X14*100000,1)</f>
        <v>10.5</v>
      </c>
      <c r="K14" s="79">
        <v>35</v>
      </c>
      <c r="L14" s="80">
        <f aca="true" t="shared" si="2" ref="L14:L24">ROUND(K14/$W14*100000,1)</f>
        <v>7.9</v>
      </c>
      <c r="M14" s="79">
        <v>31</v>
      </c>
      <c r="N14" s="80">
        <f>ROUND(M14/$W14*100000,1)</f>
        <v>7</v>
      </c>
      <c r="O14" s="79">
        <v>20</v>
      </c>
      <c r="P14" s="80">
        <f aca="true" t="shared" si="3" ref="P14:P24">ROUND(O14/$W14*100000,1)</f>
        <v>4.5</v>
      </c>
      <c r="Q14" s="79">
        <v>418</v>
      </c>
      <c r="R14" s="80">
        <f aca="true" t="shared" si="4" ref="R14:R24">ROUND(Q14/$W14*100000,1)</f>
        <v>94.9</v>
      </c>
      <c r="S14" s="79">
        <v>152</v>
      </c>
      <c r="T14" s="80">
        <f aca="true" t="shared" si="5" ref="T14:T24">ROUND(S14/$W14*100000,1)</f>
        <v>34.5</v>
      </c>
      <c r="U14" s="48" t="s">
        <v>21</v>
      </c>
      <c r="W14" s="2">
        <v>440507</v>
      </c>
      <c r="X14" s="2">
        <v>228268</v>
      </c>
    </row>
    <row r="15" spans="1:24" ht="21" customHeight="1">
      <c r="A15" s="45" t="s">
        <v>4</v>
      </c>
      <c r="B15" s="45"/>
      <c r="C15" s="79">
        <v>15</v>
      </c>
      <c r="D15" s="80">
        <f t="shared" si="0"/>
        <v>11.9</v>
      </c>
      <c r="E15" s="79">
        <v>73</v>
      </c>
      <c r="F15" s="80">
        <f t="shared" si="0"/>
        <v>58</v>
      </c>
      <c r="G15" s="79">
        <v>16</v>
      </c>
      <c r="H15" s="80">
        <f t="shared" si="1"/>
        <v>12.7</v>
      </c>
      <c r="I15" s="79">
        <v>6</v>
      </c>
      <c r="J15" s="47">
        <f aca="true" t="shared" si="6" ref="J15:J45">ROUND(I15/$X15*100000,1)</f>
        <v>8.7</v>
      </c>
      <c r="K15" s="79">
        <v>10</v>
      </c>
      <c r="L15" s="80">
        <f t="shared" si="2"/>
        <v>7.9</v>
      </c>
      <c r="M15" s="79">
        <v>16</v>
      </c>
      <c r="N15" s="80">
        <f aca="true" t="shared" si="7" ref="N15:N45">ROUND(M15/$W15*100000,1)</f>
        <v>12.7</v>
      </c>
      <c r="O15" s="79">
        <v>12</v>
      </c>
      <c r="P15" s="80">
        <f t="shared" si="3"/>
        <v>9.5</v>
      </c>
      <c r="Q15" s="79">
        <v>209</v>
      </c>
      <c r="R15" s="80">
        <f t="shared" si="4"/>
        <v>166.1</v>
      </c>
      <c r="S15" s="79">
        <v>60</v>
      </c>
      <c r="T15" s="80">
        <f t="shared" si="5"/>
        <v>47.7</v>
      </c>
      <c r="U15" s="48" t="s">
        <v>22</v>
      </c>
      <c r="W15" s="2">
        <v>125801</v>
      </c>
      <c r="X15" s="2">
        <v>69113</v>
      </c>
    </row>
    <row r="16" spans="1:24" ht="21" customHeight="1">
      <c r="A16" s="45" t="s">
        <v>5</v>
      </c>
      <c r="B16" s="45"/>
      <c r="C16" s="79">
        <v>14</v>
      </c>
      <c r="D16" s="80">
        <f t="shared" si="0"/>
        <v>21</v>
      </c>
      <c r="E16" s="79">
        <v>30</v>
      </c>
      <c r="F16" s="80">
        <f t="shared" si="0"/>
        <v>45.1</v>
      </c>
      <c r="G16" s="79">
        <v>6</v>
      </c>
      <c r="H16" s="80">
        <f t="shared" si="1"/>
        <v>9</v>
      </c>
      <c r="I16" s="79">
        <v>5</v>
      </c>
      <c r="J16" s="47">
        <f t="shared" si="6"/>
        <v>14.1</v>
      </c>
      <c r="K16" s="79">
        <v>3</v>
      </c>
      <c r="L16" s="80">
        <f t="shared" si="2"/>
        <v>4.5</v>
      </c>
      <c r="M16" s="79">
        <v>4</v>
      </c>
      <c r="N16" s="80">
        <f t="shared" si="7"/>
        <v>6</v>
      </c>
      <c r="O16" s="79">
        <v>4</v>
      </c>
      <c r="P16" s="80">
        <f t="shared" si="3"/>
        <v>6</v>
      </c>
      <c r="Q16" s="79">
        <v>102</v>
      </c>
      <c r="R16" s="80">
        <f t="shared" si="4"/>
        <v>153.2</v>
      </c>
      <c r="S16" s="79">
        <v>39</v>
      </c>
      <c r="T16" s="80">
        <f t="shared" si="5"/>
        <v>58.6</v>
      </c>
      <c r="U16" s="48" t="s">
        <v>23</v>
      </c>
      <c r="W16" s="2">
        <v>66577</v>
      </c>
      <c r="X16" s="2">
        <v>35404</v>
      </c>
    </row>
    <row r="17" spans="1:24" ht="21" customHeight="1">
      <c r="A17" s="45" t="s">
        <v>6</v>
      </c>
      <c r="B17" s="45"/>
      <c r="C17" s="79">
        <v>16</v>
      </c>
      <c r="D17" s="80">
        <f t="shared" si="0"/>
        <v>26</v>
      </c>
      <c r="E17" s="79">
        <v>29</v>
      </c>
      <c r="F17" s="80">
        <f t="shared" si="0"/>
        <v>47.2</v>
      </c>
      <c r="G17" s="79">
        <v>3</v>
      </c>
      <c r="H17" s="80">
        <f t="shared" si="1"/>
        <v>4.9</v>
      </c>
      <c r="I17" s="79">
        <v>3</v>
      </c>
      <c r="J17" s="47">
        <f t="shared" si="6"/>
        <v>9.2</v>
      </c>
      <c r="K17" s="79">
        <v>5</v>
      </c>
      <c r="L17" s="80">
        <f t="shared" si="2"/>
        <v>8.1</v>
      </c>
      <c r="M17" s="79">
        <v>2</v>
      </c>
      <c r="N17" s="80">
        <f t="shared" si="7"/>
        <v>3.3</v>
      </c>
      <c r="O17" s="79">
        <v>6</v>
      </c>
      <c r="P17" s="80">
        <f t="shared" si="3"/>
        <v>9.8</v>
      </c>
      <c r="Q17" s="79">
        <v>99</v>
      </c>
      <c r="R17" s="80">
        <f t="shared" si="4"/>
        <v>161.1</v>
      </c>
      <c r="S17" s="79">
        <v>32</v>
      </c>
      <c r="T17" s="80">
        <f t="shared" si="5"/>
        <v>52.1</v>
      </c>
      <c r="U17" s="48" t="s">
        <v>24</v>
      </c>
      <c r="W17" s="2">
        <v>61444</v>
      </c>
      <c r="X17" s="2">
        <v>32537</v>
      </c>
    </row>
    <row r="18" spans="1:24" ht="21" customHeight="1">
      <c r="A18" s="45" t="s">
        <v>7</v>
      </c>
      <c r="B18" s="45"/>
      <c r="C18" s="79">
        <v>12</v>
      </c>
      <c r="D18" s="80">
        <f t="shared" si="0"/>
        <v>24.5</v>
      </c>
      <c r="E18" s="79">
        <v>28</v>
      </c>
      <c r="F18" s="80">
        <f t="shared" si="0"/>
        <v>57.1</v>
      </c>
      <c r="G18" s="79">
        <v>7</v>
      </c>
      <c r="H18" s="80">
        <f t="shared" si="1"/>
        <v>14.3</v>
      </c>
      <c r="I18" s="79">
        <v>2</v>
      </c>
      <c r="J18" s="47">
        <f t="shared" si="6"/>
        <v>7.6</v>
      </c>
      <c r="K18" s="79">
        <v>6</v>
      </c>
      <c r="L18" s="80">
        <f t="shared" si="2"/>
        <v>12.2</v>
      </c>
      <c r="M18" s="79">
        <v>10</v>
      </c>
      <c r="N18" s="80">
        <f t="shared" si="7"/>
        <v>20.4</v>
      </c>
      <c r="O18" s="79">
        <v>0</v>
      </c>
      <c r="P18" s="80">
        <f t="shared" si="3"/>
        <v>0</v>
      </c>
      <c r="Q18" s="79">
        <v>87</v>
      </c>
      <c r="R18" s="80">
        <f t="shared" si="4"/>
        <v>177.5</v>
      </c>
      <c r="S18" s="79">
        <v>42</v>
      </c>
      <c r="T18" s="80">
        <f t="shared" si="5"/>
        <v>85.7</v>
      </c>
      <c r="U18" s="48" t="s">
        <v>25</v>
      </c>
      <c r="W18" s="2">
        <v>49022</v>
      </c>
      <c r="X18" s="2">
        <v>26434</v>
      </c>
    </row>
    <row r="19" spans="1:24" ht="21" customHeight="1">
      <c r="A19" s="45" t="s">
        <v>8</v>
      </c>
      <c r="B19" s="45"/>
      <c r="C19" s="79">
        <v>5</v>
      </c>
      <c r="D19" s="80">
        <f t="shared" si="0"/>
        <v>14.3</v>
      </c>
      <c r="E19" s="79">
        <v>37</v>
      </c>
      <c r="F19" s="80">
        <f t="shared" si="0"/>
        <v>105.7</v>
      </c>
      <c r="G19" s="79">
        <v>2</v>
      </c>
      <c r="H19" s="80">
        <f t="shared" si="1"/>
        <v>5.7</v>
      </c>
      <c r="I19" s="79">
        <v>0</v>
      </c>
      <c r="J19" s="47">
        <f t="shared" si="6"/>
        <v>0</v>
      </c>
      <c r="K19" s="79">
        <v>2</v>
      </c>
      <c r="L19" s="80">
        <f t="shared" si="2"/>
        <v>5.7</v>
      </c>
      <c r="M19" s="79">
        <v>4</v>
      </c>
      <c r="N19" s="80">
        <f t="shared" si="7"/>
        <v>11.4</v>
      </c>
      <c r="O19" s="79">
        <v>1</v>
      </c>
      <c r="P19" s="80">
        <f t="shared" si="3"/>
        <v>2.9</v>
      </c>
      <c r="Q19" s="79">
        <v>56</v>
      </c>
      <c r="R19" s="80">
        <f t="shared" si="4"/>
        <v>160</v>
      </c>
      <c r="S19" s="79">
        <v>18</v>
      </c>
      <c r="T19" s="80">
        <f t="shared" si="5"/>
        <v>51.4</v>
      </c>
      <c r="U19" s="48" t="s">
        <v>26</v>
      </c>
      <c r="W19" s="2">
        <v>35007</v>
      </c>
      <c r="X19" s="2">
        <v>18709</v>
      </c>
    </row>
    <row r="20" spans="1:24" ht="21" customHeight="1">
      <c r="A20" s="45" t="s">
        <v>9</v>
      </c>
      <c r="B20" s="45"/>
      <c r="C20" s="79">
        <v>3</v>
      </c>
      <c r="D20" s="80">
        <f t="shared" si="0"/>
        <v>13.5</v>
      </c>
      <c r="E20" s="79">
        <v>14</v>
      </c>
      <c r="F20" s="80">
        <f t="shared" si="0"/>
        <v>63</v>
      </c>
      <c r="G20" s="79">
        <v>4</v>
      </c>
      <c r="H20" s="80">
        <f t="shared" si="1"/>
        <v>18</v>
      </c>
      <c r="I20" s="79">
        <v>1</v>
      </c>
      <c r="J20" s="47">
        <f t="shared" si="6"/>
        <v>8.5</v>
      </c>
      <c r="K20" s="79">
        <v>1</v>
      </c>
      <c r="L20" s="80">
        <f t="shared" si="2"/>
        <v>4.5</v>
      </c>
      <c r="M20" s="79">
        <v>2</v>
      </c>
      <c r="N20" s="80">
        <f t="shared" si="7"/>
        <v>9</v>
      </c>
      <c r="O20" s="79">
        <v>0</v>
      </c>
      <c r="P20" s="80">
        <f t="shared" si="3"/>
        <v>0</v>
      </c>
      <c r="Q20" s="79">
        <v>44</v>
      </c>
      <c r="R20" s="80">
        <f t="shared" si="4"/>
        <v>197.9</v>
      </c>
      <c r="S20" s="79">
        <v>18</v>
      </c>
      <c r="T20" s="80">
        <f t="shared" si="5"/>
        <v>81</v>
      </c>
      <c r="U20" s="48" t="s">
        <v>27</v>
      </c>
      <c r="W20" s="2">
        <v>22234</v>
      </c>
      <c r="X20" s="2">
        <v>11723</v>
      </c>
    </row>
    <row r="21" spans="1:24" ht="21" customHeight="1">
      <c r="A21" s="45" t="s">
        <v>10</v>
      </c>
      <c r="B21" s="45"/>
      <c r="C21" s="79">
        <v>6</v>
      </c>
      <c r="D21" s="80">
        <f t="shared" si="0"/>
        <v>36</v>
      </c>
      <c r="E21" s="79">
        <v>11</v>
      </c>
      <c r="F21" s="80">
        <f t="shared" si="0"/>
        <v>65.9</v>
      </c>
      <c r="G21" s="79">
        <v>4</v>
      </c>
      <c r="H21" s="80">
        <f t="shared" si="1"/>
        <v>24</v>
      </c>
      <c r="I21" s="79">
        <v>0</v>
      </c>
      <c r="J21" s="47">
        <f t="shared" si="6"/>
        <v>0</v>
      </c>
      <c r="K21" s="79">
        <v>2</v>
      </c>
      <c r="L21" s="80">
        <f t="shared" si="2"/>
        <v>12</v>
      </c>
      <c r="M21" s="79">
        <v>2</v>
      </c>
      <c r="N21" s="80">
        <f t="shared" si="7"/>
        <v>12</v>
      </c>
      <c r="O21" s="79">
        <v>1</v>
      </c>
      <c r="P21" s="80">
        <f t="shared" si="3"/>
        <v>6</v>
      </c>
      <c r="Q21" s="79">
        <v>35</v>
      </c>
      <c r="R21" s="80">
        <f t="shared" si="4"/>
        <v>209.8</v>
      </c>
      <c r="S21" s="79">
        <v>20</v>
      </c>
      <c r="T21" s="80">
        <f t="shared" si="5"/>
        <v>119.9</v>
      </c>
      <c r="U21" s="48" t="s">
        <v>28</v>
      </c>
      <c r="W21" s="2">
        <v>16680</v>
      </c>
      <c r="X21" s="2">
        <v>8909</v>
      </c>
    </row>
    <row r="22" spans="1:24" ht="21" customHeight="1">
      <c r="A22" s="45" t="s">
        <v>11</v>
      </c>
      <c r="B22" s="45"/>
      <c r="C22" s="79">
        <v>9</v>
      </c>
      <c r="D22" s="80">
        <f t="shared" si="0"/>
        <v>49.5</v>
      </c>
      <c r="E22" s="79">
        <v>16</v>
      </c>
      <c r="F22" s="80">
        <f t="shared" si="0"/>
        <v>88</v>
      </c>
      <c r="G22" s="79">
        <v>2</v>
      </c>
      <c r="H22" s="80">
        <f t="shared" si="1"/>
        <v>11</v>
      </c>
      <c r="I22" s="79">
        <v>1</v>
      </c>
      <c r="J22" s="47">
        <f t="shared" si="6"/>
        <v>10.3</v>
      </c>
      <c r="K22" s="79">
        <v>1</v>
      </c>
      <c r="L22" s="80">
        <f t="shared" si="2"/>
        <v>5.5</v>
      </c>
      <c r="M22" s="79">
        <v>3</v>
      </c>
      <c r="N22" s="80">
        <f t="shared" si="7"/>
        <v>16.5</v>
      </c>
      <c r="O22" s="79">
        <v>0</v>
      </c>
      <c r="P22" s="80">
        <f t="shared" si="3"/>
        <v>0</v>
      </c>
      <c r="Q22" s="79">
        <v>48</v>
      </c>
      <c r="R22" s="80">
        <f t="shared" si="4"/>
        <v>263.9</v>
      </c>
      <c r="S22" s="79">
        <v>15</v>
      </c>
      <c r="T22" s="80">
        <f t="shared" si="5"/>
        <v>82.5</v>
      </c>
      <c r="U22" s="48" t="s">
        <v>29</v>
      </c>
      <c r="W22" s="2">
        <v>18191</v>
      </c>
      <c r="X22" s="2">
        <v>9732</v>
      </c>
    </row>
    <row r="23" spans="1:24" ht="21" customHeight="1">
      <c r="A23" s="45" t="s">
        <v>12</v>
      </c>
      <c r="B23" s="45"/>
      <c r="C23" s="79">
        <v>5</v>
      </c>
      <c r="D23" s="80">
        <f t="shared" si="0"/>
        <v>21.8</v>
      </c>
      <c r="E23" s="79">
        <v>8</v>
      </c>
      <c r="F23" s="80">
        <f t="shared" si="0"/>
        <v>34.9</v>
      </c>
      <c r="G23" s="79">
        <v>1</v>
      </c>
      <c r="H23" s="80">
        <f t="shared" si="1"/>
        <v>4.4</v>
      </c>
      <c r="I23" s="79">
        <v>1</v>
      </c>
      <c r="J23" s="47">
        <f t="shared" si="6"/>
        <v>8.4</v>
      </c>
      <c r="K23" s="79">
        <v>2</v>
      </c>
      <c r="L23" s="80">
        <f t="shared" si="2"/>
        <v>8.7</v>
      </c>
      <c r="M23" s="79">
        <v>5</v>
      </c>
      <c r="N23" s="80">
        <f t="shared" si="7"/>
        <v>21.8</v>
      </c>
      <c r="O23" s="79">
        <v>1</v>
      </c>
      <c r="P23" s="80">
        <f t="shared" si="3"/>
        <v>4.4</v>
      </c>
      <c r="Q23" s="79">
        <v>47</v>
      </c>
      <c r="R23" s="80">
        <f t="shared" si="4"/>
        <v>204.9</v>
      </c>
      <c r="S23" s="79">
        <v>13</v>
      </c>
      <c r="T23" s="80">
        <f t="shared" si="5"/>
        <v>56.7</v>
      </c>
      <c r="U23" s="48" t="s">
        <v>30</v>
      </c>
      <c r="W23" s="2">
        <v>22943</v>
      </c>
      <c r="X23" s="2">
        <v>11841</v>
      </c>
    </row>
    <row r="24" spans="1:24" ht="21" customHeight="1">
      <c r="A24" s="45" t="s">
        <v>13</v>
      </c>
      <c r="B24" s="45"/>
      <c r="C24" s="79">
        <v>14</v>
      </c>
      <c r="D24" s="80">
        <f t="shared" si="0"/>
        <v>28.7</v>
      </c>
      <c r="E24" s="79">
        <v>33</v>
      </c>
      <c r="F24" s="80">
        <f t="shared" si="0"/>
        <v>67.6</v>
      </c>
      <c r="G24" s="79">
        <v>2</v>
      </c>
      <c r="H24" s="80">
        <f t="shared" si="1"/>
        <v>4.1</v>
      </c>
      <c r="I24" s="79">
        <v>4</v>
      </c>
      <c r="J24" s="47">
        <f t="shared" si="6"/>
        <v>15.2</v>
      </c>
      <c r="K24" s="79">
        <v>4</v>
      </c>
      <c r="L24" s="80">
        <f t="shared" si="2"/>
        <v>8.2</v>
      </c>
      <c r="M24" s="79">
        <v>10</v>
      </c>
      <c r="N24" s="80">
        <f t="shared" si="7"/>
        <v>20.5</v>
      </c>
      <c r="O24" s="79">
        <v>5</v>
      </c>
      <c r="P24" s="80">
        <f t="shared" si="3"/>
        <v>10.2</v>
      </c>
      <c r="Q24" s="79">
        <v>93</v>
      </c>
      <c r="R24" s="80">
        <f t="shared" si="4"/>
        <v>190.4</v>
      </c>
      <c r="S24" s="79">
        <v>55</v>
      </c>
      <c r="T24" s="80">
        <f t="shared" si="5"/>
        <v>112.6</v>
      </c>
      <c r="U24" s="48" t="s">
        <v>31</v>
      </c>
      <c r="W24" s="2">
        <v>48844</v>
      </c>
      <c r="X24" s="2">
        <v>26269</v>
      </c>
    </row>
    <row r="25" spans="1:21" ht="12" customHeight="1">
      <c r="A25" s="81"/>
      <c r="B25" s="81"/>
      <c r="C25" s="79"/>
      <c r="D25" s="78"/>
      <c r="E25" s="79"/>
      <c r="F25" s="78"/>
      <c r="G25" s="79"/>
      <c r="H25" s="78"/>
      <c r="I25" s="79"/>
      <c r="J25" s="78"/>
      <c r="K25" s="79"/>
      <c r="L25" s="78"/>
      <c r="M25" s="79"/>
      <c r="N25" s="80"/>
      <c r="O25" s="79"/>
      <c r="P25" s="78"/>
      <c r="Q25" s="79"/>
      <c r="R25" s="78"/>
      <c r="S25" s="79"/>
      <c r="T25" s="78"/>
      <c r="U25" s="48"/>
    </row>
    <row r="26" spans="1:24" ht="21" customHeight="1">
      <c r="A26" s="38" t="s">
        <v>14</v>
      </c>
      <c r="B26" s="38"/>
      <c r="C26" s="39">
        <f>SUM(C27:C29)</f>
        <v>1</v>
      </c>
      <c r="D26" s="40">
        <f>ROUND(C26/$W26*100000,1)</f>
        <v>10.8</v>
      </c>
      <c r="E26" s="39">
        <f>SUM(E27:E29)</f>
        <v>12</v>
      </c>
      <c r="F26" s="40">
        <f>ROUND(E26/$W26*100000,1)</f>
        <v>130.1</v>
      </c>
      <c r="G26" s="39">
        <f>SUM(G27:G29)</f>
        <v>1</v>
      </c>
      <c r="H26" s="40">
        <f>ROUND(G26/$W26*100000,1)</f>
        <v>10.8</v>
      </c>
      <c r="I26" s="39">
        <f>SUM(I27:I29)</f>
        <v>0</v>
      </c>
      <c r="J26" s="40">
        <f t="shared" si="6"/>
        <v>0</v>
      </c>
      <c r="K26" s="39">
        <f>SUM(K27:K29)</f>
        <v>0</v>
      </c>
      <c r="L26" s="40">
        <f>ROUND(K26/$W26*100000,1)</f>
        <v>0</v>
      </c>
      <c r="M26" s="39">
        <f>SUM(M27:M29)</f>
        <v>1</v>
      </c>
      <c r="N26" s="40">
        <f>ROUND(M26/$W26*100000,1)</f>
        <v>10.8</v>
      </c>
      <c r="O26" s="39">
        <f>SUM(O27:O29)</f>
        <v>0</v>
      </c>
      <c r="P26" s="40">
        <f>ROUND(O26/$W26*100000,1)</f>
        <v>0</v>
      </c>
      <c r="Q26" s="39">
        <f>SUM(Q27:Q29)</f>
        <v>35</v>
      </c>
      <c r="R26" s="40">
        <f>ROUND(Q26/$W26*100000,1)</f>
        <v>379.3</v>
      </c>
      <c r="S26" s="39">
        <f>SUM(S27:S29)</f>
        <v>10</v>
      </c>
      <c r="T26" s="40">
        <f>ROUND(S26/$W26*100000,1)</f>
        <v>108.4</v>
      </c>
      <c r="U26" s="49" t="s">
        <v>32</v>
      </c>
      <c r="W26" s="2">
        <v>9227</v>
      </c>
      <c r="X26" s="2">
        <v>4994</v>
      </c>
    </row>
    <row r="27" spans="1:24" ht="21" customHeight="1">
      <c r="A27" s="50"/>
      <c r="B27" s="51" t="s">
        <v>43</v>
      </c>
      <c r="C27" s="79">
        <v>0</v>
      </c>
      <c r="D27" s="80">
        <f t="shared" si="0"/>
        <v>0</v>
      </c>
      <c r="E27" s="79">
        <v>3</v>
      </c>
      <c r="F27" s="80">
        <f t="shared" si="0"/>
        <v>164.3</v>
      </c>
      <c r="G27" s="79">
        <v>0</v>
      </c>
      <c r="H27" s="80">
        <f aca="true" t="shared" si="8" ref="H27:H45">ROUND(G27/$W27*100000,1)</f>
        <v>0</v>
      </c>
      <c r="I27" s="79">
        <v>0</v>
      </c>
      <c r="J27" s="47">
        <f t="shared" si="6"/>
        <v>0</v>
      </c>
      <c r="K27" s="79">
        <v>0</v>
      </c>
      <c r="L27" s="80">
        <f aca="true" t="shared" si="9" ref="L27:L45">ROUND(K27/$W27*100000,1)</f>
        <v>0</v>
      </c>
      <c r="M27" s="79">
        <v>1</v>
      </c>
      <c r="N27" s="80">
        <f t="shared" si="7"/>
        <v>54.8</v>
      </c>
      <c r="O27" s="79">
        <v>0</v>
      </c>
      <c r="P27" s="80">
        <f aca="true" t="shared" si="10" ref="P27:P45">ROUND(O27/$W27*100000,1)</f>
        <v>0</v>
      </c>
      <c r="Q27" s="79">
        <v>10</v>
      </c>
      <c r="R27" s="80">
        <f aca="true" t="shared" si="11" ref="R27:R45">ROUND(Q27/$W27*100000,1)</f>
        <v>547.6</v>
      </c>
      <c r="S27" s="79">
        <v>2</v>
      </c>
      <c r="T27" s="80">
        <f aca="true" t="shared" si="12" ref="T27:T45">ROUND(S27/$W27*100000,1)</f>
        <v>109.5</v>
      </c>
      <c r="U27" s="52" t="s">
        <v>21</v>
      </c>
      <c r="W27" s="2">
        <v>1826</v>
      </c>
      <c r="X27" s="2">
        <v>1006</v>
      </c>
    </row>
    <row r="28" spans="1:24" ht="21" customHeight="1">
      <c r="A28" s="50"/>
      <c r="B28" s="51" t="s">
        <v>44</v>
      </c>
      <c r="C28" s="79">
        <v>0</v>
      </c>
      <c r="D28" s="80">
        <f t="shared" si="0"/>
        <v>0</v>
      </c>
      <c r="E28" s="79">
        <v>6</v>
      </c>
      <c r="F28" s="80">
        <f t="shared" si="0"/>
        <v>157.8</v>
      </c>
      <c r="G28" s="79">
        <v>1</v>
      </c>
      <c r="H28" s="80">
        <f t="shared" si="8"/>
        <v>26.3</v>
      </c>
      <c r="I28" s="79">
        <v>0</v>
      </c>
      <c r="J28" s="47">
        <f t="shared" si="6"/>
        <v>0</v>
      </c>
      <c r="K28" s="79">
        <v>0</v>
      </c>
      <c r="L28" s="80">
        <f t="shared" si="9"/>
        <v>0</v>
      </c>
      <c r="M28" s="79">
        <v>0</v>
      </c>
      <c r="N28" s="80">
        <f t="shared" si="7"/>
        <v>0</v>
      </c>
      <c r="O28" s="79">
        <v>0</v>
      </c>
      <c r="P28" s="80">
        <f t="shared" si="10"/>
        <v>0</v>
      </c>
      <c r="Q28" s="79">
        <v>14</v>
      </c>
      <c r="R28" s="80">
        <f t="shared" si="11"/>
        <v>368.1</v>
      </c>
      <c r="S28" s="79">
        <v>5</v>
      </c>
      <c r="T28" s="80">
        <f t="shared" si="12"/>
        <v>131.5</v>
      </c>
      <c r="U28" s="52" t="s">
        <v>57</v>
      </c>
      <c r="W28" s="2">
        <v>3803</v>
      </c>
      <c r="X28" s="2">
        <v>2078</v>
      </c>
    </row>
    <row r="29" spans="1:24" ht="21" customHeight="1">
      <c r="A29" s="50"/>
      <c r="B29" s="51" t="s">
        <v>45</v>
      </c>
      <c r="C29" s="79">
        <v>1</v>
      </c>
      <c r="D29" s="80">
        <f t="shared" si="0"/>
        <v>27.8</v>
      </c>
      <c r="E29" s="79">
        <v>3</v>
      </c>
      <c r="F29" s="80">
        <f t="shared" si="0"/>
        <v>83.4</v>
      </c>
      <c r="G29" s="79">
        <v>0</v>
      </c>
      <c r="H29" s="80">
        <f t="shared" si="8"/>
        <v>0</v>
      </c>
      <c r="I29" s="79">
        <v>0</v>
      </c>
      <c r="J29" s="47">
        <f t="shared" si="6"/>
        <v>0</v>
      </c>
      <c r="K29" s="79">
        <v>0</v>
      </c>
      <c r="L29" s="80">
        <f t="shared" si="9"/>
        <v>0</v>
      </c>
      <c r="M29" s="79">
        <v>0</v>
      </c>
      <c r="N29" s="80">
        <f t="shared" si="7"/>
        <v>0</v>
      </c>
      <c r="O29" s="79">
        <v>0</v>
      </c>
      <c r="P29" s="80">
        <f t="shared" si="10"/>
        <v>0</v>
      </c>
      <c r="Q29" s="79">
        <v>11</v>
      </c>
      <c r="R29" s="80">
        <f t="shared" si="11"/>
        <v>305.7</v>
      </c>
      <c r="S29" s="79">
        <v>3</v>
      </c>
      <c r="T29" s="80">
        <f t="shared" si="12"/>
        <v>83.4</v>
      </c>
      <c r="U29" s="52" t="s">
        <v>58</v>
      </c>
      <c r="W29" s="2">
        <v>3598</v>
      </c>
      <c r="X29" s="2">
        <v>1910</v>
      </c>
    </row>
    <row r="30" spans="1:24" ht="21" customHeight="1">
      <c r="A30" s="38" t="s">
        <v>15</v>
      </c>
      <c r="B30" s="38"/>
      <c r="C30" s="39">
        <f>SUM(C31:C35)</f>
        <v>8</v>
      </c>
      <c r="D30" s="40">
        <f t="shared" si="0"/>
        <v>21.6</v>
      </c>
      <c r="E30" s="39">
        <f>SUM(E31:E35)</f>
        <v>21</v>
      </c>
      <c r="F30" s="40">
        <f t="shared" si="0"/>
        <v>56.6</v>
      </c>
      <c r="G30" s="39">
        <f>SUM(G31:G35)</f>
        <v>1</v>
      </c>
      <c r="H30" s="40">
        <f t="shared" si="8"/>
        <v>2.7</v>
      </c>
      <c r="I30" s="39">
        <f>SUM(I31:I35)</f>
        <v>1</v>
      </c>
      <c r="J30" s="40">
        <f t="shared" si="6"/>
        <v>5.1</v>
      </c>
      <c r="K30" s="39">
        <f>SUM(K31:K35)</f>
        <v>8</v>
      </c>
      <c r="L30" s="40">
        <f t="shared" si="9"/>
        <v>21.6</v>
      </c>
      <c r="M30" s="39">
        <f>SUM(M31:M35)</f>
        <v>5</v>
      </c>
      <c r="N30" s="40">
        <f t="shared" si="7"/>
        <v>13.5</v>
      </c>
      <c r="O30" s="39">
        <f>SUM(O31:O35)</f>
        <v>3</v>
      </c>
      <c r="P30" s="40">
        <f t="shared" si="10"/>
        <v>8.1</v>
      </c>
      <c r="Q30" s="39">
        <f>SUM(Q31:Q35)</f>
        <v>75</v>
      </c>
      <c r="R30" s="40">
        <f t="shared" si="11"/>
        <v>202.2</v>
      </c>
      <c r="S30" s="39">
        <f>SUM(S31:S35)</f>
        <v>29</v>
      </c>
      <c r="T30" s="40">
        <f t="shared" si="12"/>
        <v>78.2</v>
      </c>
      <c r="U30" s="49" t="s">
        <v>33</v>
      </c>
      <c r="W30" s="2">
        <v>37098</v>
      </c>
      <c r="X30" s="2">
        <v>19698</v>
      </c>
    </row>
    <row r="31" spans="1:24" ht="21" customHeight="1">
      <c r="A31" s="50"/>
      <c r="B31" s="51" t="s">
        <v>46</v>
      </c>
      <c r="C31" s="79">
        <v>4</v>
      </c>
      <c r="D31" s="80">
        <f t="shared" si="0"/>
        <v>73.4</v>
      </c>
      <c r="E31" s="79">
        <v>7</v>
      </c>
      <c r="F31" s="80">
        <f t="shared" si="0"/>
        <v>128.4</v>
      </c>
      <c r="G31" s="79">
        <v>0</v>
      </c>
      <c r="H31" s="80">
        <f t="shared" si="8"/>
        <v>0</v>
      </c>
      <c r="I31" s="79">
        <v>0</v>
      </c>
      <c r="J31" s="47">
        <f t="shared" si="6"/>
        <v>0</v>
      </c>
      <c r="K31" s="79">
        <v>1</v>
      </c>
      <c r="L31" s="80">
        <f t="shared" si="9"/>
        <v>18.3</v>
      </c>
      <c r="M31" s="79">
        <v>0</v>
      </c>
      <c r="N31" s="80">
        <f t="shared" si="7"/>
        <v>0</v>
      </c>
      <c r="O31" s="79">
        <v>0</v>
      </c>
      <c r="P31" s="80">
        <f t="shared" si="10"/>
        <v>0</v>
      </c>
      <c r="Q31" s="79">
        <v>14</v>
      </c>
      <c r="R31" s="80">
        <f t="shared" si="11"/>
        <v>256.8</v>
      </c>
      <c r="S31" s="79">
        <v>6</v>
      </c>
      <c r="T31" s="80">
        <f t="shared" si="12"/>
        <v>110.1</v>
      </c>
      <c r="U31" s="52" t="s">
        <v>59</v>
      </c>
      <c r="W31" s="2">
        <v>5451</v>
      </c>
      <c r="X31" s="2">
        <v>2939</v>
      </c>
    </row>
    <row r="32" spans="1:24" ht="21" customHeight="1">
      <c r="A32" s="50"/>
      <c r="B32" s="51" t="s">
        <v>47</v>
      </c>
      <c r="C32" s="79">
        <v>0</v>
      </c>
      <c r="D32" s="80">
        <f t="shared" si="0"/>
        <v>0</v>
      </c>
      <c r="E32" s="79">
        <v>1</v>
      </c>
      <c r="F32" s="80">
        <f t="shared" si="0"/>
        <v>37.9</v>
      </c>
      <c r="G32" s="79">
        <v>0</v>
      </c>
      <c r="H32" s="80">
        <f t="shared" si="8"/>
        <v>0</v>
      </c>
      <c r="I32" s="79">
        <v>0</v>
      </c>
      <c r="J32" s="47">
        <f t="shared" si="6"/>
        <v>0</v>
      </c>
      <c r="K32" s="79">
        <v>1</v>
      </c>
      <c r="L32" s="80">
        <f t="shared" si="9"/>
        <v>37.9</v>
      </c>
      <c r="M32" s="79">
        <v>0</v>
      </c>
      <c r="N32" s="80">
        <f t="shared" si="7"/>
        <v>0</v>
      </c>
      <c r="O32" s="79">
        <v>0</v>
      </c>
      <c r="P32" s="80">
        <f t="shared" si="10"/>
        <v>0</v>
      </c>
      <c r="Q32" s="79">
        <v>1</v>
      </c>
      <c r="R32" s="80">
        <f t="shared" si="11"/>
        <v>37.9</v>
      </c>
      <c r="S32" s="79">
        <v>0</v>
      </c>
      <c r="T32" s="80">
        <f t="shared" si="12"/>
        <v>0</v>
      </c>
      <c r="U32" s="52" t="s">
        <v>60</v>
      </c>
      <c r="W32" s="2">
        <v>2638</v>
      </c>
      <c r="X32" s="2">
        <v>1408</v>
      </c>
    </row>
    <row r="33" spans="1:24" ht="21" customHeight="1">
      <c r="A33" s="50"/>
      <c r="B33" s="51" t="s">
        <v>48</v>
      </c>
      <c r="C33" s="79">
        <v>3</v>
      </c>
      <c r="D33" s="80">
        <f t="shared" si="0"/>
        <v>22.7</v>
      </c>
      <c r="E33" s="79">
        <v>5</v>
      </c>
      <c r="F33" s="80">
        <f t="shared" si="0"/>
        <v>37.8</v>
      </c>
      <c r="G33" s="79">
        <v>1</v>
      </c>
      <c r="H33" s="80">
        <f t="shared" si="8"/>
        <v>7.6</v>
      </c>
      <c r="I33" s="79">
        <v>1</v>
      </c>
      <c r="J33" s="47">
        <f t="shared" si="6"/>
        <v>14.2</v>
      </c>
      <c r="K33" s="79">
        <v>2</v>
      </c>
      <c r="L33" s="80">
        <f t="shared" si="9"/>
        <v>15.1</v>
      </c>
      <c r="M33" s="79">
        <v>4</v>
      </c>
      <c r="N33" s="80">
        <f t="shared" si="7"/>
        <v>30.2</v>
      </c>
      <c r="O33" s="79">
        <v>2</v>
      </c>
      <c r="P33" s="80">
        <f t="shared" si="10"/>
        <v>15.1</v>
      </c>
      <c r="Q33" s="79">
        <v>30</v>
      </c>
      <c r="R33" s="80">
        <f t="shared" si="11"/>
        <v>226.6</v>
      </c>
      <c r="S33" s="79">
        <v>12</v>
      </c>
      <c r="T33" s="80">
        <f t="shared" si="12"/>
        <v>90.6</v>
      </c>
      <c r="U33" s="52" t="s">
        <v>59</v>
      </c>
      <c r="W33" s="2">
        <v>13239</v>
      </c>
      <c r="X33" s="2">
        <v>7063</v>
      </c>
    </row>
    <row r="34" spans="1:24" ht="21" customHeight="1">
      <c r="A34" s="50"/>
      <c r="B34" s="51" t="s">
        <v>49</v>
      </c>
      <c r="C34" s="79">
        <v>1</v>
      </c>
      <c r="D34" s="80">
        <f t="shared" si="0"/>
        <v>16.8</v>
      </c>
      <c r="E34" s="79">
        <v>4</v>
      </c>
      <c r="F34" s="80">
        <f t="shared" si="0"/>
        <v>67.4</v>
      </c>
      <c r="G34" s="79">
        <v>0</v>
      </c>
      <c r="H34" s="80">
        <f t="shared" si="8"/>
        <v>0</v>
      </c>
      <c r="I34" s="79">
        <v>0</v>
      </c>
      <c r="J34" s="47">
        <f t="shared" si="6"/>
        <v>0</v>
      </c>
      <c r="K34" s="79">
        <v>1</v>
      </c>
      <c r="L34" s="80">
        <f t="shared" si="9"/>
        <v>16.8</v>
      </c>
      <c r="M34" s="79">
        <v>0</v>
      </c>
      <c r="N34" s="80">
        <f t="shared" si="7"/>
        <v>0</v>
      </c>
      <c r="O34" s="79">
        <v>0</v>
      </c>
      <c r="P34" s="80">
        <f t="shared" si="10"/>
        <v>0</v>
      </c>
      <c r="Q34" s="79">
        <v>10</v>
      </c>
      <c r="R34" s="80">
        <f t="shared" si="11"/>
        <v>168.5</v>
      </c>
      <c r="S34" s="79">
        <v>4</v>
      </c>
      <c r="T34" s="80">
        <f t="shared" si="12"/>
        <v>67.4</v>
      </c>
      <c r="U34" s="52" t="s">
        <v>61</v>
      </c>
      <c r="W34" s="2">
        <v>5935</v>
      </c>
      <c r="X34" s="2">
        <v>3093</v>
      </c>
    </row>
    <row r="35" spans="1:24" ht="21" customHeight="1">
      <c r="A35" s="50"/>
      <c r="B35" s="51" t="s">
        <v>50</v>
      </c>
      <c r="C35" s="79">
        <v>0</v>
      </c>
      <c r="D35" s="80">
        <f t="shared" si="0"/>
        <v>0</v>
      </c>
      <c r="E35" s="79">
        <v>4</v>
      </c>
      <c r="F35" s="80">
        <f t="shared" si="0"/>
        <v>40.7</v>
      </c>
      <c r="G35" s="79">
        <v>0</v>
      </c>
      <c r="H35" s="80">
        <f t="shared" si="8"/>
        <v>0</v>
      </c>
      <c r="I35" s="79">
        <v>0</v>
      </c>
      <c r="J35" s="47">
        <f t="shared" si="6"/>
        <v>0</v>
      </c>
      <c r="K35" s="79">
        <v>3</v>
      </c>
      <c r="L35" s="80">
        <f t="shared" si="9"/>
        <v>30.5</v>
      </c>
      <c r="M35" s="79">
        <v>1</v>
      </c>
      <c r="N35" s="80">
        <f t="shared" si="7"/>
        <v>10.2</v>
      </c>
      <c r="O35" s="79">
        <v>1</v>
      </c>
      <c r="P35" s="80">
        <f t="shared" si="10"/>
        <v>10.2</v>
      </c>
      <c r="Q35" s="79">
        <v>20</v>
      </c>
      <c r="R35" s="80">
        <f t="shared" si="11"/>
        <v>203.4</v>
      </c>
      <c r="S35" s="79">
        <v>7</v>
      </c>
      <c r="T35" s="80">
        <f t="shared" si="12"/>
        <v>71.2</v>
      </c>
      <c r="U35" s="52" t="s">
        <v>62</v>
      </c>
      <c r="W35" s="2">
        <v>9835</v>
      </c>
      <c r="X35" s="2">
        <v>5195</v>
      </c>
    </row>
    <row r="36" spans="1:24" ht="21" customHeight="1">
      <c r="A36" s="38" t="s">
        <v>16</v>
      </c>
      <c r="B36" s="38"/>
      <c r="C36" s="39">
        <f>SUM(C37:C38)</f>
        <v>2</v>
      </c>
      <c r="D36" s="40">
        <f t="shared" si="0"/>
        <v>5.7</v>
      </c>
      <c r="E36" s="39">
        <f>SUM(E37:E38)</f>
        <v>23</v>
      </c>
      <c r="F36" s="40">
        <f t="shared" si="0"/>
        <v>65</v>
      </c>
      <c r="G36" s="39">
        <f>SUM(G37:G38)</f>
        <v>0</v>
      </c>
      <c r="H36" s="40">
        <f t="shared" si="8"/>
        <v>0</v>
      </c>
      <c r="I36" s="39">
        <f>SUM(I37:I38)</f>
        <v>2</v>
      </c>
      <c r="J36" s="40">
        <f t="shared" si="6"/>
        <v>10.8</v>
      </c>
      <c r="K36" s="39">
        <f>SUM(K37:K38)</f>
        <v>6</v>
      </c>
      <c r="L36" s="40">
        <f t="shared" si="9"/>
        <v>17</v>
      </c>
      <c r="M36" s="39">
        <f>SUM(M37:M38)</f>
        <v>9</v>
      </c>
      <c r="N36" s="40">
        <f t="shared" si="7"/>
        <v>25.4</v>
      </c>
      <c r="O36" s="39">
        <f>SUM(O37:O38)</f>
        <v>4</v>
      </c>
      <c r="P36" s="40">
        <f t="shared" si="10"/>
        <v>11.3</v>
      </c>
      <c r="Q36" s="39">
        <f>SUM(Q37:Q38)</f>
        <v>57</v>
      </c>
      <c r="R36" s="40">
        <f t="shared" si="11"/>
        <v>161.1</v>
      </c>
      <c r="S36" s="39">
        <f>SUM(S37:S38)</f>
        <v>22</v>
      </c>
      <c r="T36" s="40">
        <f t="shared" si="12"/>
        <v>62.2</v>
      </c>
      <c r="U36" s="49" t="s">
        <v>34</v>
      </c>
      <c r="W36" s="2">
        <v>35372</v>
      </c>
      <c r="X36" s="2">
        <v>18593</v>
      </c>
    </row>
    <row r="37" spans="1:24" ht="21" customHeight="1">
      <c r="A37" s="50"/>
      <c r="B37" s="51" t="s">
        <v>51</v>
      </c>
      <c r="C37" s="79">
        <v>1</v>
      </c>
      <c r="D37" s="80">
        <f t="shared" si="0"/>
        <v>3.7</v>
      </c>
      <c r="E37" s="79">
        <v>19</v>
      </c>
      <c r="F37" s="80">
        <f t="shared" si="0"/>
        <v>70.9</v>
      </c>
      <c r="G37" s="79">
        <v>0</v>
      </c>
      <c r="H37" s="80">
        <f t="shared" si="8"/>
        <v>0</v>
      </c>
      <c r="I37" s="79">
        <v>2</v>
      </c>
      <c r="J37" s="47">
        <f t="shared" si="6"/>
        <v>14.3</v>
      </c>
      <c r="K37" s="79">
        <v>4</v>
      </c>
      <c r="L37" s="80">
        <f t="shared" si="9"/>
        <v>14.9</v>
      </c>
      <c r="M37" s="79">
        <v>8</v>
      </c>
      <c r="N37" s="80">
        <f t="shared" si="7"/>
        <v>29.9</v>
      </c>
      <c r="O37" s="79">
        <v>2</v>
      </c>
      <c r="P37" s="80">
        <f t="shared" si="10"/>
        <v>7.5</v>
      </c>
      <c r="Q37" s="79">
        <v>31</v>
      </c>
      <c r="R37" s="80">
        <f t="shared" si="11"/>
        <v>115.7</v>
      </c>
      <c r="S37" s="79">
        <v>11</v>
      </c>
      <c r="T37" s="80">
        <f t="shared" si="12"/>
        <v>41</v>
      </c>
      <c r="U37" s="52" t="s">
        <v>24</v>
      </c>
      <c r="W37" s="2">
        <v>26800</v>
      </c>
      <c r="X37" s="2">
        <v>13988</v>
      </c>
    </row>
    <row r="38" spans="1:24" ht="21" customHeight="1">
      <c r="A38" s="50"/>
      <c r="B38" s="51" t="s">
        <v>52</v>
      </c>
      <c r="C38" s="79">
        <v>1</v>
      </c>
      <c r="D38" s="80">
        <f t="shared" si="0"/>
        <v>11.7</v>
      </c>
      <c r="E38" s="79">
        <v>4</v>
      </c>
      <c r="F38" s="80">
        <f t="shared" si="0"/>
        <v>46.7</v>
      </c>
      <c r="G38" s="79">
        <v>0</v>
      </c>
      <c r="H38" s="80">
        <f t="shared" si="8"/>
        <v>0</v>
      </c>
      <c r="I38" s="79">
        <v>0</v>
      </c>
      <c r="J38" s="47">
        <f t="shared" si="6"/>
        <v>0</v>
      </c>
      <c r="K38" s="79">
        <v>2</v>
      </c>
      <c r="L38" s="80">
        <f t="shared" si="9"/>
        <v>23.3</v>
      </c>
      <c r="M38" s="79">
        <v>1</v>
      </c>
      <c r="N38" s="80">
        <f t="shared" si="7"/>
        <v>11.7</v>
      </c>
      <c r="O38" s="79">
        <v>2</v>
      </c>
      <c r="P38" s="80">
        <f t="shared" si="10"/>
        <v>23.3</v>
      </c>
      <c r="Q38" s="79">
        <v>26</v>
      </c>
      <c r="R38" s="80">
        <f t="shared" si="11"/>
        <v>303.3</v>
      </c>
      <c r="S38" s="79">
        <v>11</v>
      </c>
      <c r="T38" s="80">
        <f t="shared" si="12"/>
        <v>128.3</v>
      </c>
      <c r="U38" s="52" t="s">
        <v>63</v>
      </c>
      <c r="W38" s="2">
        <v>8572</v>
      </c>
      <c r="X38" s="2">
        <v>4605</v>
      </c>
    </row>
    <row r="39" spans="1:24" ht="21" customHeight="1">
      <c r="A39" s="38" t="s">
        <v>17</v>
      </c>
      <c r="B39" s="38"/>
      <c r="C39" s="39">
        <f>SUM(C40:C43)</f>
        <v>7</v>
      </c>
      <c r="D39" s="40">
        <f t="shared" si="0"/>
        <v>17.2</v>
      </c>
      <c r="E39" s="39">
        <f>SUM(E40:E43)</f>
        <v>24</v>
      </c>
      <c r="F39" s="40">
        <f t="shared" si="0"/>
        <v>59.1</v>
      </c>
      <c r="G39" s="39">
        <f>SUM(G40:G43)</f>
        <v>2</v>
      </c>
      <c r="H39" s="40">
        <f t="shared" si="8"/>
        <v>4.9</v>
      </c>
      <c r="I39" s="39">
        <f>SUM(I40:I43)</f>
        <v>1</v>
      </c>
      <c r="J39" s="40">
        <f t="shared" si="6"/>
        <v>4.7</v>
      </c>
      <c r="K39" s="39">
        <f>SUM(K40:K43)</f>
        <v>6</v>
      </c>
      <c r="L39" s="40">
        <f t="shared" si="9"/>
        <v>14.8</v>
      </c>
      <c r="M39" s="39">
        <f>SUM(M40:M43)</f>
        <v>3</v>
      </c>
      <c r="N39" s="40">
        <f t="shared" si="7"/>
        <v>7.4</v>
      </c>
      <c r="O39" s="39">
        <f>SUM(O40:O43)</f>
        <v>1</v>
      </c>
      <c r="P39" s="40">
        <f t="shared" si="10"/>
        <v>2.5</v>
      </c>
      <c r="Q39" s="39">
        <f>SUM(Q40:Q43)</f>
        <v>65</v>
      </c>
      <c r="R39" s="40">
        <f t="shared" si="11"/>
        <v>160</v>
      </c>
      <c r="S39" s="39">
        <f>SUM(S40:S43)</f>
        <v>23</v>
      </c>
      <c r="T39" s="40">
        <f t="shared" si="12"/>
        <v>56.6</v>
      </c>
      <c r="U39" s="49" t="s">
        <v>35</v>
      </c>
      <c r="W39" s="2">
        <v>40621</v>
      </c>
      <c r="X39" s="2">
        <v>21443</v>
      </c>
    </row>
    <row r="40" spans="1:24" ht="21" customHeight="1">
      <c r="A40" s="50"/>
      <c r="B40" s="51" t="s">
        <v>53</v>
      </c>
      <c r="C40" s="79">
        <v>3</v>
      </c>
      <c r="D40" s="80">
        <f t="shared" si="0"/>
        <v>59.6</v>
      </c>
      <c r="E40" s="79">
        <v>6</v>
      </c>
      <c r="F40" s="80">
        <f t="shared" si="0"/>
        <v>119.1</v>
      </c>
      <c r="G40" s="79">
        <v>0</v>
      </c>
      <c r="H40" s="80">
        <f t="shared" si="8"/>
        <v>0</v>
      </c>
      <c r="I40" s="79">
        <v>1</v>
      </c>
      <c r="J40" s="47">
        <f t="shared" si="6"/>
        <v>37.5</v>
      </c>
      <c r="K40" s="79">
        <v>3</v>
      </c>
      <c r="L40" s="80">
        <f t="shared" si="9"/>
        <v>59.6</v>
      </c>
      <c r="M40" s="79">
        <v>1</v>
      </c>
      <c r="N40" s="80">
        <f t="shared" si="7"/>
        <v>19.9</v>
      </c>
      <c r="O40" s="79">
        <v>0</v>
      </c>
      <c r="P40" s="80">
        <f t="shared" si="10"/>
        <v>0</v>
      </c>
      <c r="Q40" s="79">
        <v>13</v>
      </c>
      <c r="R40" s="80">
        <f t="shared" si="11"/>
        <v>258.1</v>
      </c>
      <c r="S40" s="79">
        <v>4</v>
      </c>
      <c r="T40" s="80">
        <f t="shared" si="12"/>
        <v>79.4</v>
      </c>
      <c r="U40" s="52" t="s">
        <v>64</v>
      </c>
      <c r="W40" s="2">
        <v>5037</v>
      </c>
      <c r="X40" s="2">
        <v>2664</v>
      </c>
    </row>
    <row r="41" spans="1:24" ht="21" customHeight="1">
      <c r="A41" s="50"/>
      <c r="B41" s="51" t="s">
        <v>168</v>
      </c>
      <c r="C41" s="79">
        <v>1</v>
      </c>
      <c r="D41" s="80">
        <f t="shared" si="0"/>
        <v>6.7</v>
      </c>
      <c r="E41" s="79">
        <v>4</v>
      </c>
      <c r="F41" s="80">
        <f t="shared" si="0"/>
        <v>26.6</v>
      </c>
      <c r="G41" s="79">
        <v>0</v>
      </c>
      <c r="H41" s="80">
        <f t="shared" si="8"/>
        <v>0</v>
      </c>
      <c r="I41" s="79">
        <v>0</v>
      </c>
      <c r="J41" s="47">
        <f t="shared" si="6"/>
        <v>0</v>
      </c>
      <c r="K41" s="79">
        <v>0</v>
      </c>
      <c r="L41" s="80">
        <f t="shared" si="9"/>
        <v>0</v>
      </c>
      <c r="M41" s="79">
        <v>0</v>
      </c>
      <c r="N41" s="80">
        <f t="shared" si="7"/>
        <v>0</v>
      </c>
      <c r="O41" s="79">
        <v>1</v>
      </c>
      <c r="P41" s="80">
        <f t="shared" si="10"/>
        <v>6.7</v>
      </c>
      <c r="Q41" s="79">
        <v>18</v>
      </c>
      <c r="R41" s="80">
        <f t="shared" si="11"/>
        <v>119.7</v>
      </c>
      <c r="S41" s="79">
        <v>4</v>
      </c>
      <c r="T41" s="80">
        <f t="shared" si="12"/>
        <v>26.6</v>
      </c>
      <c r="U41" s="52" t="s">
        <v>169</v>
      </c>
      <c r="W41" s="2">
        <v>15033</v>
      </c>
      <c r="X41" s="2">
        <v>7989</v>
      </c>
    </row>
    <row r="42" spans="1:24" ht="21" customHeight="1">
      <c r="A42" s="50"/>
      <c r="B42" s="51" t="s">
        <v>54</v>
      </c>
      <c r="C42" s="79">
        <v>2</v>
      </c>
      <c r="D42" s="80">
        <f t="shared" si="0"/>
        <v>21.7</v>
      </c>
      <c r="E42" s="79">
        <v>5</v>
      </c>
      <c r="F42" s="80">
        <f t="shared" si="0"/>
        <v>54.2</v>
      </c>
      <c r="G42" s="79">
        <v>0</v>
      </c>
      <c r="H42" s="80">
        <f t="shared" si="8"/>
        <v>0</v>
      </c>
      <c r="I42" s="79">
        <v>0</v>
      </c>
      <c r="J42" s="47">
        <f t="shared" si="6"/>
        <v>0</v>
      </c>
      <c r="K42" s="79">
        <v>0</v>
      </c>
      <c r="L42" s="80">
        <f t="shared" si="9"/>
        <v>0</v>
      </c>
      <c r="M42" s="79">
        <v>2</v>
      </c>
      <c r="N42" s="80">
        <f t="shared" si="7"/>
        <v>21.7</v>
      </c>
      <c r="O42" s="79">
        <v>0</v>
      </c>
      <c r="P42" s="80">
        <f t="shared" si="10"/>
        <v>0</v>
      </c>
      <c r="Q42" s="79">
        <v>18</v>
      </c>
      <c r="R42" s="80">
        <f t="shared" si="11"/>
        <v>195</v>
      </c>
      <c r="S42" s="79">
        <v>8</v>
      </c>
      <c r="T42" s="80">
        <f t="shared" si="12"/>
        <v>86.7</v>
      </c>
      <c r="U42" s="52" t="s">
        <v>65</v>
      </c>
      <c r="W42" s="2">
        <v>9232</v>
      </c>
      <c r="X42" s="2">
        <v>4909</v>
      </c>
    </row>
    <row r="43" spans="1:24" ht="21" customHeight="1">
      <c r="A43" s="50"/>
      <c r="B43" s="51" t="s">
        <v>55</v>
      </c>
      <c r="C43" s="79">
        <v>1</v>
      </c>
      <c r="D43" s="80">
        <f t="shared" si="0"/>
        <v>8.8</v>
      </c>
      <c r="E43" s="79">
        <v>9</v>
      </c>
      <c r="F43" s="80">
        <f t="shared" si="0"/>
        <v>79.5</v>
      </c>
      <c r="G43" s="79">
        <v>2</v>
      </c>
      <c r="H43" s="80">
        <f t="shared" si="8"/>
        <v>17.7</v>
      </c>
      <c r="I43" s="79">
        <v>0</v>
      </c>
      <c r="J43" s="47">
        <f t="shared" si="6"/>
        <v>0</v>
      </c>
      <c r="K43" s="79">
        <v>3</v>
      </c>
      <c r="L43" s="80">
        <f t="shared" si="9"/>
        <v>26.5</v>
      </c>
      <c r="M43" s="79">
        <v>0</v>
      </c>
      <c r="N43" s="80">
        <f t="shared" si="7"/>
        <v>0</v>
      </c>
      <c r="O43" s="79">
        <v>0</v>
      </c>
      <c r="P43" s="80">
        <f t="shared" si="10"/>
        <v>0</v>
      </c>
      <c r="Q43" s="79">
        <v>16</v>
      </c>
      <c r="R43" s="80">
        <f t="shared" si="11"/>
        <v>141.4</v>
      </c>
      <c r="S43" s="79">
        <v>7</v>
      </c>
      <c r="T43" s="80">
        <f t="shared" si="12"/>
        <v>61.8</v>
      </c>
      <c r="U43" s="52" t="s">
        <v>66</v>
      </c>
      <c r="W43" s="2">
        <v>11319</v>
      </c>
      <c r="X43" s="2">
        <v>5881</v>
      </c>
    </row>
    <row r="44" spans="1:24" ht="21" customHeight="1">
      <c r="A44" s="38" t="s">
        <v>18</v>
      </c>
      <c r="B44" s="38"/>
      <c r="C44" s="39">
        <f>SUM(C45)</f>
        <v>4</v>
      </c>
      <c r="D44" s="40">
        <f t="shared" si="0"/>
        <v>32.4</v>
      </c>
      <c r="E44" s="39">
        <f>SUM(E45)</f>
        <v>17</v>
      </c>
      <c r="F44" s="40">
        <f t="shared" si="0"/>
        <v>137.6</v>
      </c>
      <c r="G44" s="39">
        <f>SUM(G45)</f>
        <v>2</v>
      </c>
      <c r="H44" s="40">
        <f t="shared" si="8"/>
        <v>16.2</v>
      </c>
      <c r="I44" s="39">
        <f>SUM(I45)</f>
        <v>0</v>
      </c>
      <c r="J44" s="40">
        <f t="shared" si="6"/>
        <v>0</v>
      </c>
      <c r="K44" s="39">
        <f>SUM(K45)</f>
        <v>2</v>
      </c>
      <c r="L44" s="40">
        <f t="shared" si="9"/>
        <v>16.2</v>
      </c>
      <c r="M44" s="39">
        <f>SUM(M45)</f>
        <v>2</v>
      </c>
      <c r="N44" s="40">
        <f t="shared" si="7"/>
        <v>16.2</v>
      </c>
      <c r="O44" s="39">
        <f>SUM(O45)</f>
        <v>0</v>
      </c>
      <c r="P44" s="40">
        <f t="shared" si="10"/>
        <v>0</v>
      </c>
      <c r="Q44" s="39">
        <f>SUM(Q45)</f>
        <v>29</v>
      </c>
      <c r="R44" s="40">
        <f t="shared" si="11"/>
        <v>234.7</v>
      </c>
      <c r="S44" s="39">
        <f>SUM(S45)</f>
        <v>10</v>
      </c>
      <c r="T44" s="40">
        <f t="shared" si="12"/>
        <v>80.9</v>
      </c>
      <c r="U44" s="49" t="s">
        <v>36</v>
      </c>
      <c r="W44" s="2">
        <v>12357</v>
      </c>
      <c r="X44" s="2">
        <v>6591</v>
      </c>
    </row>
    <row r="45" spans="1:24" ht="21" customHeight="1">
      <c r="A45" s="53"/>
      <c r="B45" s="54" t="s">
        <v>56</v>
      </c>
      <c r="C45" s="82">
        <v>4</v>
      </c>
      <c r="D45" s="83">
        <f t="shared" si="0"/>
        <v>32.4</v>
      </c>
      <c r="E45" s="82">
        <v>17</v>
      </c>
      <c r="F45" s="83">
        <f t="shared" si="0"/>
        <v>137.6</v>
      </c>
      <c r="G45" s="82">
        <v>2</v>
      </c>
      <c r="H45" s="83">
        <f t="shared" si="8"/>
        <v>16.2</v>
      </c>
      <c r="I45" s="82">
        <v>0</v>
      </c>
      <c r="J45" s="56">
        <f t="shared" si="6"/>
        <v>0</v>
      </c>
      <c r="K45" s="82">
        <v>2</v>
      </c>
      <c r="L45" s="83">
        <f t="shared" si="9"/>
        <v>16.2</v>
      </c>
      <c r="M45" s="82">
        <v>2</v>
      </c>
      <c r="N45" s="83">
        <f t="shared" si="7"/>
        <v>16.2</v>
      </c>
      <c r="O45" s="82">
        <v>0</v>
      </c>
      <c r="P45" s="83">
        <f t="shared" si="10"/>
        <v>0</v>
      </c>
      <c r="Q45" s="82">
        <v>29</v>
      </c>
      <c r="R45" s="83">
        <f t="shared" si="11"/>
        <v>234.7</v>
      </c>
      <c r="S45" s="82">
        <v>10</v>
      </c>
      <c r="T45" s="83">
        <f t="shared" si="12"/>
        <v>80.9</v>
      </c>
      <c r="U45" s="57" t="s">
        <v>25</v>
      </c>
      <c r="W45" s="2">
        <v>12357</v>
      </c>
      <c r="X45" s="2">
        <v>6591</v>
      </c>
    </row>
    <row r="46" ht="21" customHeight="1">
      <c r="B46" s="2" t="s">
        <v>171</v>
      </c>
    </row>
  </sheetData>
  <mergeCells count="51">
    <mergeCell ref="E6:F6"/>
    <mergeCell ref="G6:H6"/>
    <mergeCell ref="C4:D4"/>
    <mergeCell ref="C5:D5"/>
    <mergeCell ref="C6:D6"/>
    <mergeCell ref="E4:F4"/>
    <mergeCell ref="E5:F5"/>
    <mergeCell ref="G4:H4"/>
    <mergeCell ref="G5:H5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9:B39"/>
    <mergeCell ref="A44:B44"/>
    <mergeCell ref="A25:B25"/>
    <mergeCell ref="A26:B26"/>
    <mergeCell ref="A30:B30"/>
    <mergeCell ref="A36:B36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2" r:id="rId1"/>
  <ignoredErrors>
    <ignoredError sqref="A2:R3 S8:T12 A8:R12 A26:B30 Q44 C13 C26 D26:D30 C44 E13 E26 F26:F30 E44 G13 H26:H30 M25 I13 I26:I30 I25 G44 O44 I44 H13:H25 H36:H44 G25 G30 F13:F25 F36:F44 E25 E30 D13:D25 D36:D44 C25 C30 A13:B25 A36:B44 J13:J25 K25 K13 L13:L25 M29:M30 M13 J26:L30 O25 M26 N13:N25 S30 O13 N26:N30 Q25 O26:O27 P13:P25 R13:R25 Q13 P26:P30 R26:R30 Q26 S26 C36 C39 E31 E36 E39 G26:G28 G36 G39 I31:I32 I36:I39 I41:I42 J36:J44 K44 K36 K39 L36:L44 O31:O32 M36 M39 M44 O30 L31:L35 J31:J35 I34:I35 A31:B35 D31:D35 F31:F35 H31:H35 N31:N35 Q30 N36:N44 R31:R35 O36 O39 O42 P31:P35 P36:P44 R36:R44 Q36 Q39 S36 S39 S44" formula="1"/>
    <ignoredError sqref="S6:T7 A4:R5 A6:R7" numberStoredAsText="1" formula="1"/>
    <ignoredError sqref="S4:T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22" width="9.00390625" style="2" customWidth="1"/>
    <col min="23" max="23" width="9.375" style="84" bestFit="1" customWidth="1"/>
    <col min="24" max="24" width="9.125" style="84" bestFit="1" customWidth="1"/>
    <col min="25" max="16384" width="9.00390625" style="2" customWidth="1"/>
  </cols>
  <sheetData>
    <row r="1" spans="1:21" ht="18.75">
      <c r="A1" s="58" t="s">
        <v>0</v>
      </c>
      <c r="B1" s="59"/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" ht="15" customHeight="1">
      <c r="A2" s="58" t="s">
        <v>233</v>
      </c>
      <c r="B2" s="59"/>
    </row>
    <row r="3" spans="2:21" ht="14.25" thickBot="1">
      <c r="B3" s="5"/>
      <c r="T3" s="6"/>
      <c r="U3" s="6" t="s">
        <v>242</v>
      </c>
    </row>
    <row r="4" spans="1:21" ht="19.5" customHeight="1">
      <c r="A4" s="7" t="s">
        <v>170</v>
      </c>
      <c r="B4" s="8"/>
      <c r="C4" s="11" t="s">
        <v>38</v>
      </c>
      <c r="D4" s="12"/>
      <c r="E4" s="11" t="s">
        <v>38</v>
      </c>
      <c r="F4" s="12"/>
      <c r="G4" s="11" t="s">
        <v>38</v>
      </c>
      <c r="H4" s="12"/>
      <c r="I4" s="11" t="s">
        <v>38</v>
      </c>
      <c r="J4" s="12"/>
      <c r="K4" s="13" t="s">
        <v>38</v>
      </c>
      <c r="L4" s="12"/>
      <c r="M4" s="73" t="s">
        <v>73</v>
      </c>
      <c r="N4" s="74"/>
      <c r="O4" s="73" t="s">
        <v>74</v>
      </c>
      <c r="P4" s="74"/>
      <c r="Q4" s="85" t="s">
        <v>75</v>
      </c>
      <c r="R4" s="86"/>
      <c r="S4" s="11" t="s">
        <v>38</v>
      </c>
      <c r="T4" s="12"/>
      <c r="U4" s="15" t="s">
        <v>42</v>
      </c>
    </row>
    <row r="5" spans="1:24" ht="19.5" customHeight="1">
      <c r="A5" s="16"/>
      <c r="B5" s="17"/>
      <c r="C5" s="75" t="s">
        <v>69</v>
      </c>
      <c r="D5" s="45"/>
      <c r="E5" s="20" t="s">
        <v>220</v>
      </c>
      <c r="F5" s="19"/>
      <c r="G5" s="20" t="s">
        <v>70</v>
      </c>
      <c r="H5" s="19"/>
      <c r="I5" s="20" t="s">
        <v>71</v>
      </c>
      <c r="J5" s="19"/>
      <c r="K5" s="18" t="s">
        <v>72</v>
      </c>
      <c r="L5" s="25"/>
      <c r="M5" s="20"/>
      <c r="N5" s="76"/>
      <c r="O5" s="20"/>
      <c r="P5" s="76"/>
      <c r="Q5" s="18" t="s">
        <v>77</v>
      </c>
      <c r="R5" s="25"/>
      <c r="S5" s="18" t="s">
        <v>76</v>
      </c>
      <c r="T5" s="19"/>
      <c r="U5" s="28"/>
      <c r="W5" s="2" t="s">
        <v>244</v>
      </c>
      <c r="X5" s="2"/>
    </row>
    <row r="6" spans="1:24" ht="19.5" customHeight="1">
      <c r="A6" s="16"/>
      <c r="B6" s="17"/>
      <c r="C6" s="31" t="s">
        <v>190</v>
      </c>
      <c r="D6" s="32"/>
      <c r="E6" s="31" t="s">
        <v>191</v>
      </c>
      <c r="F6" s="32"/>
      <c r="G6" s="31" t="s">
        <v>192</v>
      </c>
      <c r="H6" s="32"/>
      <c r="I6" s="31" t="s">
        <v>193</v>
      </c>
      <c r="J6" s="32"/>
      <c r="K6" s="31" t="s">
        <v>194</v>
      </c>
      <c r="L6" s="32"/>
      <c r="M6" s="31" t="s">
        <v>195</v>
      </c>
      <c r="N6" s="32"/>
      <c r="O6" s="31" t="s">
        <v>196</v>
      </c>
      <c r="P6" s="32"/>
      <c r="Q6" s="31" t="s">
        <v>197</v>
      </c>
      <c r="R6" s="32"/>
      <c r="S6" s="31" t="s">
        <v>198</v>
      </c>
      <c r="T6" s="33"/>
      <c r="U6" s="28"/>
      <c r="W6" s="2" t="s">
        <v>126</v>
      </c>
      <c r="X6" s="2" t="s">
        <v>125</v>
      </c>
    </row>
    <row r="7" spans="1:24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6" t="s">
        <v>67</v>
      </c>
      <c r="T7" s="61" t="s">
        <v>68</v>
      </c>
      <c r="U7" s="37"/>
      <c r="W7" s="2"/>
      <c r="X7" s="2"/>
    </row>
    <row r="8" spans="1:24" ht="21" customHeight="1">
      <c r="A8" s="62" t="s">
        <v>78</v>
      </c>
      <c r="B8" s="63"/>
      <c r="C8" s="39">
        <f>SUM(C9:C16)</f>
        <v>9</v>
      </c>
      <c r="D8" s="40">
        <f aca="true" t="shared" si="0" ref="D8:D13">ROUND(C8/$W8*100000,1)</f>
        <v>27.1</v>
      </c>
      <c r="E8" s="39">
        <f>SUM(E9:E16)</f>
        <v>27</v>
      </c>
      <c r="F8" s="40">
        <f aca="true" t="shared" si="1" ref="F8:F13">ROUND(E8/$W8*100000,1)</f>
        <v>81.3</v>
      </c>
      <c r="G8" s="39">
        <f>SUM(G9:G16)</f>
        <v>1</v>
      </c>
      <c r="H8" s="40">
        <f>ROUND(G8/$W8*100000,1)</f>
        <v>3</v>
      </c>
      <c r="I8" s="39">
        <f>SUM(I9:I16)</f>
        <v>1</v>
      </c>
      <c r="J8" s="40">
        <f>ROUND(I8/$X8*100000,1)</f>
        <v>5.6</v>
      </c>
      <c r="K8" s="39">
        <f>SUM(K9:K16)</f>
        <v>5</v>
      </c>
      <c r="L8" s="40">
        <f>ROUND(K8/$W8*100000,1)</f>
        <v>15.1</v>
      </c>
      <c r="M8" s="39">
        <f>SUM(M9:M16)</f>
        <v>11</v>
      </c>
      <c r="N8" s="40">
        <f>ROUND(M8/$W8*100000,1)</f>
        <v>33.1</v>
      </c>
      <c r="O8" s="39">
        <f>SUM(O9:O16)</f>
        <v>7</v>
      </c>
      <c r="P8" s="40">
        <f>ROUND(O8/$W8*100000,1)</f>
        <v>21.1</v>
      </c>
      <c r="Q8" s="39">
        <f>SUM(Q9:Q16)</f>
        <v>51</v>
      </c>
      <c r="R8" s="40">
        <f>ROUND(Q8/$W8*100000,1)</f>
        <v>153.6</v>
      </c>
      <c r="S8" s="39">
        <f>SUM(S9:S16)</f>
        <v>21</v>
      </c>
      <c r="T8" s="40">
        <f>ROUND(S8/$W8*100000,1)</f>
        <v>63.2</v>
      </c>
      <c r="U8" s="64" t="s">
        <v>85</v>
      </c>
      <c r="W8" s="2">
        <v>33202</v>
      </c>
      <c r="X8" s="2">
        <v>18010</v>
      </c>
    </row>
    <row r="9" spans="1:24" ht="21" customHeight="1">
      <c r="A9" s="65"/>
      <c r="B9" s="66" t="s">
        <v>127</v>
      </c>
      <c r="C9" s="79">
        <v>2</v>
      </c>
      <c r="D9" s="80">
        <f t="shared" si="0"/>
        <v>77.5</v>
      </c>
      <c r="E9" s="79">
        <v>4</v>
      </c>
      <c r="F9" s="80">
        <f t="shared" si="1"/>
        <v>155</v>
      </c>
      <c r="G9" s="79">
        <v>0</v>
      </c>
      <c r="H9" s="80">
        <f aca="true" t="shared" si="2" ref="H9:H46">ROUND(G9/$W9*100000,1)</f>
        <v>0</v>
      </c>
      <c r="I9" s="79">
        <v>0</v>
      </c>
      <c r="J9" s="47">
        <f>ROUND(I9/$X9*100000,1)</f>
        <v>0</v>
      </c>
      <c r="K9" s="79">
        <v>1</v>
      </c>
      <c r="L9" s="80">
        <f aca="true" t="shared" si="3" ref="L9:L23">ROUND(K9/$W9*100000,1)</f>
        <v>38.8</v>
      </c>
      <c r="M9" s="79">
        <v>1</v>
      </c>
      <c r="N9" s="80">
        <f aca="true" t="shared" si="4" ref="N9:N23">ROUND(M9/$W9*100000,1)</f>
        <v>38.8</v>
      </c>
      <c r="O9" s="79">
        <v>1</v>
      </c>
      <c r="P9" s="80">
        <f aca="true" t="shared" si="5" ref="P9:P23">ROUND(O9/$W9*100000,1)</f>
        <v>38.8</v>
      </c>
      <c r="Q9" s="79">
        <v>6</v>
      </c>
      <c r="R9" s="80">
        <f aca="true" t="shared" si="6" ref="R9:R23">ROUND(Q9/$W9*100000,1)</f>
        <v>232.6</v>
      </c>
      <c r="S9" s="79">
        <v>2</v>
      </c>
      <c r="T9" s="80">
        <f aca="true" t="shared" si="7" ref="T9:T46">ROUND(S9/$W9*100000,1)</f>
        <v>77.5</v>
      </c>
      <c r="U9" s="67" t="s">
        <v>108</v>
      </c>
      <c r="W9" s="2">
        <v>2580</v>
      </c>
      <c r="X9" s="2">
        <v>1441</v>
      </c>
    </row>
    <row r="10" spans="1:24" ht="21" customHeight="1">
      <c r="A10" s="65"/>
      <c r="B10" s="66" t="s">
        <v>128</v>
      </c>
      <c r="C10" s="79">
        <v>2</v>
      </c>
      <c r="D10" s="80">
        <f t="shared" si="0"/>
        <v>27.6</v>
      </c>
      <c r="E10" s="79">
        <v>5</v>
      </c>
      <c r="F10" s="80">
        <f t="shared" si="1"/>
        <v>69.1</v>
      </c>
      <c r="G10" s="79">
        <v>1</v>
      </c>
      <c r="H10" s="80">
        <f t="shared" si="2"/>
        <v>13.8</v>
      </c>
      <c r="I10" s="79">
        <v>1</v>
      </c>
      <c r="J10" s="47">
        <f aca="true" t="shared" si="8" ref="J10:J46">ROUND(I10/$X10*100000,1)</f>
        <v>25.8</v>
      </c>
      <c r="K10" s="79">
        <v>0</v>
      </c>
      <c r="L10" s="80">
        <f t="shared" si="3"/>
        <v>0</v>
      </c>
      <c r="M10" s="79">
        <v>5</v>
      </c>
      <c r="N10" s="80">
        <f t="shared" si="4"/>
        <v>69.1</v>
      </c>
      <c r="O10" s="79">
        <v>1</v>
      </c>
      <c r="P10" s="80">
        <f t="shared" si="5"/>
        <v>13.8</v>
      </c>
      <c r="Q10" s="79">
        <v>13</v>
      </c>
      <c r="R10" s="80">
        <f t="shared" si="6"/>
        <v>179.6</v>
      </c>
      <c r="S10" s="79">
        <v>7</v>
      </c>
      <c r="T10" s="80">
        <f t="shared" si="7"/>
        <v>96.7</v>
      </c>
      <c r="U10" s="67" t="s">
        <v>115</v>
      </c>
      <c r="W10" s="2">
        <v>7240</v>
      </c>
      <c r="X10" s="2">
        <v>3873</v>
      </c>
    </row>
    <row r="11" spans="1:24" ht="21" customHeight="1">
      <c r="A11" s="65"/>
      <c r="B11" s="66" t="s">
        <v>129</v>
      </c>
      <c r="C11" s="79">
        <v>1</v>
      </c>
      <c r="D11" s="80">
        <f t="shared" si="0"/>
        <v>50.7</v>
      </c>
      <c r="E11" s="79">
        <v>3</v>
      </c>
      <c r="F11" s="80">
        <f t="shared" si="1"/>
        <v>152</v>
      </c>
      <c r="G11" s="79">
        <v>0</v>
      </c>
      <c r="H11" s="80">
        <f t="shared" si="2"/>
        <v>0</v>
      </c>
      <c r="I11" s="79">
        <v>0</v>
      </c>
      <c r="J11" s="47">
        <f t="shared" si="8"/>
        <v>0</v>
      </c>
      <c r="K11" s="79">
        <v>0</v>
      </c>
      <c r="L11" s="80">
        <f t="shared" si="3"/>
        <v>0</v>
      </c>
      <c r="M11" s="79">
        <v>1</v>
      </c>
      <c r="N11" s="80">
        <f t="shared" si="4"/>
        <v>50.7</v>
      </c>
      <c r="O11" s="79">
        <v>1</v>
      </c>
      <c r="P11" s="80">
        <f t="shared" si="5"/>
        <v>50.7</v>
      </c>
      <c r="Q11" s="79">
        <v>4</v>
      </c>
      <c r="R11" s="80">
        <f t="shared" si="6"/>
        <v>202.6</v>
      </c>
      <c r="S11" s="79">
        <v>1</v>
      </c>
      <c r="T11" s="80">
        <f t="shared" si="7"/>
        <v>50.7</v>
      </c>
      <c r="U11" s="67" t="s">
        <v>111</v>
      </c>
      <c r="W11" s="2">
        <v>1974</v>
      </c>
      <c r="X11" s="2">
        <v>1054</v>
      </c>
    </row>
    <row r="12" spans="1:24" ht="21" customHeight="1">
      <c r="A12" s="65"/>
      <c r="B12" s="66" t="s">
        <v>130</v>
      </c>
      <c r="C12" s="79">
        <v>2</v>
      </c>
      <c r="D12" s="80">
        <f t="shared" si="0"/>
        <v>56.7</v>
      </c>
      <c r="E12" s="79">
        <v>4</v>
      </c>
      <c r="F12" s="80">
        <f t="shared" si="1"/>
        <v>113.5</v>
      </c>
      <c r="G12" s="79">
        <v>0</v>
      </c>
      <c r="H12" s="80">
        <f t="shared" si="2"/>
        <v>0</v>
      </c>
      <c r="I12" s="79">
        <v>0</v>
      </c>
      <c r="J12" s="47">
        <f t="shared" si="8"/>
        <v>0</v>
      </c>
      <c r="K12" s="79">
        <v>0</v>
      </c>
      <c r="L12" s="80">
        <f t="shared" si="3"/>
        <v>0</v>
      </c>
      <c r="M12" s="79">
        <v>2</v>
      </c>
      <c r="N12" s="80">
        <f t="shared" si="4"/>
        <v>56.7</v>
      </c>
      <c r="O12" s="79">
        <v>1</v>
      </c>
      <c r="P12" s="80">
        <f t="shared" si="5"/>
        <v>28.4</v>
      </c>
      <c r="Q12" s="79">
        <v>6</v>
      </c>
      <c r="R12" s="80">
        <f t="shared" si="6"/>
        <v>170.2</v>
      </c>
      <c r="S12" s="79">
        <v>1</v>
      </c>
      <c r="T12" s="80">
        <f t="shared" si="7"/>
        <v>28.4</v>
      </c>
      <c r="U12" s="67" t="s">
        <v>112</v>
      </c>
      <c r="W12" s="2">
        <v>3525</v>
      </c>
      <c r="X12" s="2">
        <v>1866</v>
      </c>
    </row>
    <row r="13" spans="1:24" ht="21" customHeight="1">
      <c r="A13" s="65"/>
      <c r="B13" s="66" t="s">
        <v>131</v>
      </c>
      <c r="C13" s="79">
        <v>0</v>
      </c>
      <c r="D13" s="80">
        <f t="shared" si="0"/>
        <v>0</v>
      </c>
      <c r="E13" s="79">
        <v>1</v>
      </c>
      <c r="F13" s="80">
        <f t="shared" si="1"/>
        <v>36.2</v>
      </c>
      <c r="G13" s="79">
        <v>0</v>
      </c>
      <c r="H13" s="80">
        <f t="shared" si="2"/>
        <v>0</v>
      </c>
      <c r="I13" s="79">
        <v>0</v>
      </c>
      <c r="J13" s="47">
        <f t="shared" si="8"/>
        <v>0</v>
      </c>
      <c r="K13" s="79">
        <v>1</v>
      </c>
      <c r="L13" s="80">
        <f t="shared" si="3"/>
        <v>36.2</v>
      </c>
      <c r="M13" s="79">
        <v>0</v>
      </c>
      <c r="N13" s="80">
        <f t="shared" si="4"/>
        <v>0</v>
      </c>
      <c r="O13" s="79">
        <v>0</v>
      </c>
      <c r="P13" s="80">
        <f t="shared" si="5"/>
        <v>0</v>
      </c>
      <c r="Q13" s="79">
        <v>10</v>
      </c>
      <c r="R13" s="80">
        <f t="shared" si="6"/>
        <v>361.8</v>
      </c>
      <c r="S13" s="79">
        <v>8</v>
      </c>
      <c r="T13" s="80">
        <f t="shared" si="7"/>
        <v>289.4</v>
      </c>
      <c r="U13" s="67" t="s">
        <v>100</v>
      </c>
      <c r="W13" s="2">
        <v>2764</v>
      </c>
      <c r="X13" s="2">
        <v>1506</v>
      </c>
    </row>
    <row r="14" spans="1:24" ht="21" customHeight="1">
      <c r="A14" s="65"/>
      <c r="B14" s="66" t="s">
        <v>132</v>
      </c>
      <c r="C14" s="79">
        <v>0</v>
      </c>
      <c r="D14" s="80">
        <f aca="true" t="shared" si="9" ref="D14:F46">ROUND(C14/$W14*100000,1)</f>
        <v>0</v>
      </c>
      <c r="E14" s="79">
        <v>2</v>
      </c>
      <c r="F14" s="80">
        <f t="shared" si="9"/>
        <v>48.4</v>
      </c>
      <c r="G14" s="79">
        <v>0</v>
      </c>
      <c r="H14" s="80">
        <f t="shared" si="2"/>
        <v>0</v>
      </c>
      <c r="I14" s="79">
        <v>0</v>
      </c>
      <c r="J14" s="47">
        <f t="shared" si="8"/>
        <v>0</v>
      </c>
      <c r="K14" s="79">
        <v>2</v>
      </c>
      <c r="L14" s="80">
        <f t="shared" si="3"/>
        <v>48.4</v>
      </c>
      <c r="M14" s="79">
        <v>0</v>
      </c>
      <c r="N14" s="80">
        <f t="shared" si="4"/>
        <v>0</v>
      </c>
      <c r="O14" s="79">
        <v>0</v>
      </c>
      <c r="P14" s="80">
        <f t="shared" si="5"/>
        <v>0</v>
      </c>
      <c r="Q14" s="79">
        <v>4</v>
      </c>
      <c r="R14" s="80">
        <f t="shared" si="6"/>
        <v>96.8</v>
      </c>
      <c r="S14" s="79">
        <v>2</v>
      </c>
      <c r="T14" s="80">
        <f t="shared" si="7"/>
        <v>48.4</v>
      </c>
      <c r="U14" s="67" t="s">
        <v>114</v>
      </c>
      <c r="W14" s="2">
        <v>4133</v>
      </c>
      <c r="X14" s="2">
        <v>2211</v>
      </c>
    </row>
    <row r="15" spans="1:24" ht="21" customHeight="1">
      <c r="A15" s="65"/>
      <c r="B15" s="66" t="s">
        <v>133</v>
      </c>
      <c r="C15" s="79">
        <v>0</v>
      </c>
      <c r="D15" s="80">
        <f t="shared" si="9"/>
        <v>0</v>
      </c>
      <c r="E15" s="79">
        <v>2</v>
      </c>
      <c r="F15" s="80">
        <f t="shared" si="9"/>
        <v>83.8</v>
      </c>
      <c r="G15" s="79">
        <v>0</v>
      </c>
      <c r="H15" s="80">
        <f t="shared" si="2"/>
        <v>0</v>
      </c>
      <c r="I15" s="79">
        <v>0</v>
      </c>
      <c r="J15" s="47">
        <f t="shared" si="8"/>
        <v>0</v>
      </c>
      <c r="K15" s="79">
        <v>0</v>
      </c>
      <c r="L15" s="80">
        <f t="shared" si="3"/>
        <v>0</v>
      </c>
      <c r="M15" s="79">
        <v>0</v>
      </c>
      <c r="N15" s="80">
        <f t="shared" si="4"/>
        <v>0</v>
      </c>
      <c r="O15" s="79">
        <v>0</v>
      </c>
      <c r="P15" s="80">
        <f t="shared" si="5"/>
        <v>0</v>
      </c>
      <c r="Q15" s="79">
        <v>1</v>
      </c>
      <c r="R15" s="80">
        <f t="shared" si="6"/>
        <v>41.9</v>
      </c>
      <c r="S15" s="79">
        <v>0</v>
      </c>
      <c r="T15" s="80">
        <f t="shared" si="7"/>
        <v>0</v>
      </c>
      <c r="U15" s="67" t="s">
        <v>113</v>
      </c>
      <c r="W15" s="2">
        <v>2387</v>
      </c>
      <c r="X15" s="2">
        <v>1338</v>
      </c>
    </row>
    <row r="16" spans="1:24" ht="21" customHeight="1">
      <c r="A16" s="65"/>
      <c r="B16" s="66" t="s">
        <v>134</v>
      </c>
      <c r="C16" s="79">
        <v>2</v>
      </c>
      <c r="D16" s="80">
        <f t="shared" si="9"/>
        <v>23.3</v>
      </c>
      <c r="E16" s="79">
        <v>6</v>
      </c>
      <c r="F16" s="80">
        <f t="shared" si="9"/>
        <v>69.8</v>
      </c>
      <c r="G16" s="79">
        <v>0</v>
      </c>
      <c r="H16" s="80">
        <f t="shared" si="2"/>
        <v>0</v>
      </c>
      <c r="I16" s="79">
        <v>0</v>
      </c>
      <c r="J16" s="47">
        <f t="shared" si="8"/>
        <v>0</v>
      </c>
      <c r="K16" s="79">
        <v>1</v>
      </c>
      <c r="L16" s="80">
        <f t="shared" si="3"/>
        <v>11.6</v>
      </c>
      <c r="M16" s="79">
        <v>2</v>
      </c>
      <c r="N16" s="80">
        <f t="shared" si="4"/>
        <v>23.3</v>
      </c>
      <c r="O16" s="79">
        <v>3</v>
      </c>
      <c r="P16" s="80">
        <f t="shared" si="5"/>
        <v>34.9</v>
      </c>
      <c r="Q16" s="79">
        <v>7</v>
      </c>
      <c r="R16" s="80">
        <f t="shared" si="6"/>
        <v>81.4</v>
      </c>
      <c r="S16" s="79">
        <v>0</v>
      </c>
      <c r="T16" s="80">
        <f t="shared" si="7"/>
        <v>0</v>
      </c>
      <c r="U16" s="67" t="s">
        <v>90</v>
      </c>
      <c r="W16" s="2">
        <v>8599</v>
      </c>
      <c r="X16" s="2">
        <v>4721</v>
      </c>
    </row>
    <row r="17" spans="1:24" ht="21" customHeight="1">
      <c r="A17" s="68" t="s">
        <v>79</v>
      </c>
      <c r="B17" s="69"/>
      <c r="C17" s="39">
        <f>SUM(C18:C25)</f>
        <v>11</v>
      </c>
      <c r="D17" s="40">
        <f t="shared" si="9"/>
        <v>21.3</v>
      </c>
      <c r="E17" s="39">
        <f>SUM(E18:E25)</f>
        <v>38</v>
      </c>
      <c r="F17" s="40">
        <f t="shared" si="9"/>
        <v>73.6</v>
      </c>
      <c r="G17" s="39">
        <f>SUM(G18:G25)</f>
        <v>5</v>
      </c>
      <c r="H17" s="40">
        <f t="shared" si="2"/>
        <v>9.7</v>
      </c>
      <c r="I17" s="39">
        <f>SUM(I18:I25)</f>
        <v>3</v>
      </c>
      <c r="J17" s="40">
        <f t="shared" si="8"/>
        <v>10.9</v>
      </c>
      <c r="K17" s="39">
        <f>SUM(K18:K25)</f>
        <v>11</v>
      </c>
      <c r="L17" s="40">
        <f t="shared" si="3"/>
        <v>21.3</v>
      </c>
      <c r="M17" s="39">
        <f>SUM(M18:M25)</f>
        <v>8</v>
      </c>
      <c r="N17" s="40">
        <f t="shared" si="4"/>
        <v>15.5</v>
      </c>
      <c r="O17" s="39">
        <f>SUM(O18:O25)</f>
        <v>7</v>
      </c>
      <c r="P17" s="40">
        <f t="shared" si="5"/>
        <v>13.6</v>
      </c>
      <c r="Q17" s="39">
        <f>SUM(Q18:Q25)</f>
        <v>113</v>
      </c>
      <c r="R17" s="40">
        <f t="shared" si="6"/>
        <v>218.9</v>
      </c>
      <c r="S17" s="39">
        <f>SUM(S18:S25)</f>
        <v>46</v>
      </c>
      <c r="T17" s="40">
        <f t="shared" si="7"/>
        <v>89.1</v>
      </c>
      <c r="U17" s="64" t="s">
        <v>91</v>
      </c>
      <c r="W17" s="2">
        <v>51618</v>
      </c>
      <c r="X17" s="2">
        <v>27607</v>
      </c>
    </row>
    <row r="18" spans="1:24" ht="21" customHeight="1">
      <c r="A18" s="65"/>
      <c r="B18" s="66" t="s">
        <v>135</v>
      </c>
      <c r="C18" s="79">
        <v>1</v>
      </c>
      <c r="D18" s="80">
        <f t="shared" si="9"/>
        <v>10.7</v>
      </c>
      <c r="E18" s="79">
        <v>6</v>
      </c>
      <c r="F18" s="80">
        <f t="shared" si="9"/>
        <v>64.5</v>
      </c>
      <c r="G18" s="79">
        <v>0</v>
      </c>
      <c r="H18" s="80">
        <f t="shared" si="2"/>
        <v>0</v>
      </c>
      <c r="I18" s="79">
        <v>0</v>
      </c>
      <c r="J18" s="47">
        <f t="shared" si="8"/>
        <v>0</v>
      </c>
      <c r="K18" s="79">
        <v>2</v>
      </c>
      <c r="L18" s="80">
        <f t="shared" si="3"/>
        <v>21.5</v>
      </c>
      <c r="M18" s="79">
        <v>2</v>
      </c>
      <c r="N18" s="80">
        <f t="shared" si="4"/>
        <v>21.5</v>
      </c>
      <c r="O18" s="79">
        <v>1</v>
      </c>
      <c r="P18" s="80">
        <f t="shared" si="5"/>
        <v>10.7</v>
      </c>
      <c r="Q18" s="79">
        <v>20</v>
      </c>
      <c r="R18" s="80">
        <f t="shared" si="6"/>
        <v>215</v>
      </c>
      <c r="S18" s="79">
        <v>13</v>
      </c>
      <c r="T18" s="80">
        <f t="shared" si="7"/>
        <v>139.7</v>
      </c>
      <c r="U18" s="67" t="s">
        <v>92</v>
      </c>
      <c r="W18" s="2">
        <v>9303</v>
      </c>
      <c r="X18" s="2">
        <v>4974</v>
      </c>
    </row>
    <row r="19" spans="1:24" ht="21" customHeight="1">
      <c r="A19" s="65"/>
      <c r="B19" s="66" t="s">
        <v>136</v>
      </c>
      <c r="C19" s="79">
        <v>7</v>
      </c>
      <c r="D19" s="80">
        <f t="shared" si="9"/>
        <v>38.5</v>
      </c>
      <c r="E19" s="79">
        <v>8</v>
      </c>
      <c r="F19" s="80">
        <f t="shared" si="9"/>
        <v>44</v>
      </c>
      <c r="G19" s="79">
        <v>3</v>
      </c>
      <c r="H19" s="80">
        <f t="shared" si="2"/>
        <v>16.5</v>
      </c>
      <c r="I19" s="79">
        <v>0</v>
      </c>
      <c r="J19" s="47">
        <f t="shared" si="8"/>
        <v>0</v>
      </c>
      <c r="K19" s="79">
        <v>3</v>
      </c>
      <c r="L19" s="80">
        <f t="shared" si="3"/>
        <v>16.5</v>
      </c>
      <c r="M19" s="79">
        <v>1</v>
      </c>
      <c r="N19" s="80">
        <f t="shared" si="4"/>
        <v>5.5</v>
      </c>
      <c r="O19" s="79">
        <v>2</v>
      </c>
      <c r="P19" s="80">
        <f t="shared" si="5"/>
        <v>11</v>
      </c>
      <c r="Q19" s="79">
        <v>30</v>
      </c>
      <c r="R19" s="80">
        <f t="shared" si="6"/>
        <v>165.1</v>
      </c>
      <c r="S19" s="79">
        <v>13</v>
      </c>
      <c r="T19" s="80">
        <f t="shared" si="7"/>
        <v>71.5</v>
      </c>
      <c r="U19" s="67" t="s">
        <v>93</v>
      </c>
      <c r="W19" s="2">
        <v>18176</v>
      </c>
      <c r="X19" s="2">
        <v>9790</v>
      </c>
    </row>
    <row r="20" spans="1:24" ht="21" customHeight="1">
      <c r="A20" s="65"/>
      <c r="B20" s="66" t="s">
        <v>137</v>
      </c>
      <c r="C20" s="79">
        <v>0</v>
      </c>
      <c r="D20" s="80">
        <f t="shared" si="9"/>
        <v>0</v>
      </c>
      <c r="E20" s="79">
        <v>0</v>
      </c>
      <c r="F20" s="80">
        <f t="shared" si="9"/>
        <v>0</v>
      </c>
      <c r="G20" s="79">
        <v>0</v>
      </c>
      <c r="H20" s="80">
        <f t="shared" si="2"/>
        <v>0</v>
      </c>
      <c r="I20" s="79">
        <v>1</v>
      </c>
      <c r="J20" s="47">
        <f t="shared" si="8"/>
        <v>74.3</v>
      </c>
      <c r="K20" s="79">
        <v>1</v>
      </c>
      <c r="L20" s="80">
        <f t="shared" si="3"/>
        <v>40.2</v>
      </c>
      <c r="M20" s="79">
        <v>0</v>
      </c>
      <c r="N20" s="80">
        <f t="shared" si="4"/>
        <v>0</v>
      </c>
      <c r="O20" s="79">
        <v>0</v>
      </c>
      <c r="P20" s="80">
        <f t="shared" si="5"/>
        <v>0</v>
      </c>
      <c r="Q20" s="79">
        <v>16</v>
      </c>
      <c r="R20" s="80">
        <f t="shared" si="6"/>
        <v>643.6</v>
      </c>
      <c r="S20" s="79">
        <v>3</v>
      </c>
      <c r="T20" s="80">
        <f t="shared" si="7"/>
        <v>120.7</v>
      </c>
      <c r="U20" s="67" t="s">
        <v>94</v>
      </c>
      <c r="W20" s="2">
        <v>2486</v>
      </c>
      <c r="X20" s="2">
        <v>1346</v>
      </c>
    </row>
    <row r="21" spans="1:24" ht="21" customHeight="1">
      <c r="A21" s="65"/>
      <c r="B21" s="66" t="s">
        <v>138</v>
      </c>
      <c r="C21" s="79">
        <v>1</v>
      </c>
      <c r="D21" s="80">
        <f t="shared" si="9"/>
        <v>16</v>
      </c>
      <c r="E21" s="79">
        <v>9</v>
      </c>
      <c r="F21" s="80">
        <f t="shared" si="9"/>
        <v>143.6</v>
      </c>
      <c r="G21" s="79">
        <v>2</v>
      </c>
      <c r="H21" s="80">
        <f t="shared" si="2"/>
        <v>31.9</v>
      </c>
      <c r="I21" s="79">
        <v>0</v>
      </c>
      <c r="J21" s="47">
        <f t="shared" si="8"/>
        <v>0</v>
      </c>
      <c r="K21" s="79">
        <v>0</v>
      </c>
      <c r="L21" s="80">
        <f t="shared" si="3"/>
        <v>0</v>
      </c>
      <c r="M21" s="79">
        <v>2</v>
      </c>
      <c r="N21" s="80">
        <f t="shared" si="4"/>
        <v>31.9</v>
      </c>
      <c r="O21" s="79">
        <v>2</v>
      </c>
      <c r="P21" s="80">
        <f t="shared" si="5"/>
        <v>31.9</v>
      </c>
      <c r="Q21" s="79">
        <v>15</v>
      </c>
      <c r="R21" s="80">
        <f t="shared" si="6"/>
        <v>239.3</v>
      </c>
      <c r="S21" s="79">
        <v>6</v>
      </c>
      <c r="T21" s="80">
        <f t="shared" si="7"/>
        <v>95.7</v>
      </c>
      <c r="U21" s="67" t="s">
        <v>95</v>
      </c>
      <c r="W21" s="2">
        <v>6268</v>
      </c>
      <c r="X21" s="2">
        <v>3376</v>
      </c>
    </row>
    <row r="22" spans="1:24" ht="21" customHeight="1">
      <c r="A22" s="65"/>
      <c r="B22" s="66" t="s">
        <v>139</v>
      </c>
      <c r="C22" s="79">
        <v>1</v>
      </c>
      <c r="D22" s="80">
        <f t="shared" si="9"/>
        <v>30.3</v>
      </c>
      <c r="E22" s="79">
        <v>5</v>
      </c>
      <c r="F22" s="80">
        <f t="shared" si="9"/>
        <v>151.4</v>
      </c>
      <c r="G22" s="79">
        <v>0</v>
      </c>
      <c r="H22" s="80">
        <f t="shared" si="2"/>
        <v>0</v>
      </c>
      <c r="I22" s="79">
        <v>0</v>
      </c>
      <c r="J22" s="47">
        <f t="shared" si="8"/>
        <v>0</v>
      </c>
      <c r="K22" s="79">
        <v>0</v>
      </c>
      <c r="L22" s="80">
        <f t="shared" si="3"/>
        <v>0</v>
      </c>
      <c r="M22" s="79">
        <v>0</v>
      </c>
      <c r="N22" s="80">
        <f t="shared" si="4"/>
        <v>0</v>
      </c>
      <c r="O22" s="79">
        <v>0</v>
      </c>
      <c r="P22" s="80">
        <f t="shared" si="5"/>
        <v>0</v>
      </c>
      <c r="Q22" s="79">
        <v>9</v>
      </c>
      <c r="R22" s="80">
        <f t="shared" si="6"/>
        <v>272.6</v>
      </c>
      <c r="S22" s="79">
        <v>4</v>
      </c>
      <c r="T22" s="80">
        <f t="shared" si="7"/>
        <v>121.1</v>
      </c>
      <c r="U22" s="67" t="s">
        <v>96</v>
      </c>
      <c r="W22" s="2">
        <v>3302</v>
      </c>
      <c r="X22" s="2">
        <v>1742</v>
      </c>
    </row>
    <row r="23" spans="1:24" ht="21" customHeight="1">
      <c r="A23" s="65"/>
      <c r="B23" s="66" t="s">
        <v>140</v>
      </c>
      <c r="C23" s="79">
        <v>0</v>
      </c>
      <c r="D23" s="80">
        <f t="shared" si="9"/>
        <v>0</v>
      </c>
      <c r="E23" s="79">
        <v>6</v>
      </c>
      <c r="F23" s="80">
        <f t="shared" si="9"/>
        <v>113</v>
      </c>
      <c r="G23" s="79">
        <v>0</v>
      </c>
      <c r="H23" s="80">
        <f t="shared" si="2"/>
        <v>0</v>
      </c>
      <c r="I23" s="79">
        <v>1</v>
      </c>
      <c r="J23" s="47">
        <f t="shared" si="8"/>
        <v>35.8</v>
      </c>
      <c r="K23" s="79">
        <v>1</v>
      </c>
      <c r="L23" s="80">
        <f t="shared" si="3"/>
        <v>18.8</v>
      </c>
      <c r="M23" s="79">
        <v>3</v>
      </c>
      <c r="N23" s="80">
        <f t="shared" si="4"/>
        <v>56.5</v>
      </c>
      <c r="O23" s="79">
        <v>1</v>
      </c>
      <c r="P23" s="80">
        <f t="shared" si="5"/>
        <v>18.8</v>
      </c>
      <c r="Q23" s="79">
        <v>15</v>
      </c>
      <c r="R23" s="80">
        <f t="shared" si="6"/>
        <v>282.5</v>
      </c>
      <c r="S23" s="79">
        <v>3</v>
      </c>
      <c r="T23" s="80">
        <f t="shared" si="7"/>
        <v>56.5</v>
      </c>
      <c r="U23" s="67" t="s">
        <v>97</v>
      </c>
      <c r="W23" s="2">
        <v>5309</v>
      </c>
      <c r="X23" s="2">
        <v>2795</v>
      </c>
    </row>
    <row r="24" spans="1:24" ht="21" customHeight="1">
      <c r="A24" s="65"/>
      <c r="B24" s="66" t="s">
        <v>141</v>
      </c>
      <c r="C24" s="79">
        <v>1</v>
      </c>
      <c r="D24" s="80">
        <f t="shared" si="9"/>
        <v>40.5</v>
      </c>
      <c r="E24" s="79">
        <v>2</v>
      </c>
      <c r="F24" s="80">
        <f t="shared" si="9"/>
        <v>81.1</v>
      </c>
      <c r="G24" s="79">
        <v>0</v>
      </c>
      <c r="H24" s="80">
        <f t="shared" si="2"/>
        <v>0</v>
      </c>
      <c r="I24" s="79">
        <v>0</v>
      </c>
      <c r="J24" s="47">
        <f t="shared" si="8"/>
        <v>0</v>
      </c>
      <c r="K24" s="79">
        <v>0</v>
      </c>
      <c r="L24" s="80">
        <f aca="true" t="shared" si="10" ref="L24:N26">ROUND(K24/$W24*100000,1)</f>
        <v>0</v>
      </c>
      <c r="M24" s="79">
        <v>0</v>
      </c>
      <c r="N24" s="80">
        <f t="shared" si="10"/>
        <v>0</v>
      </c>
      <c r="O24" s="79">
        <v>1</v>
      </c>
      <c r="P24" s="80">
        <f aca="true" t="shared" si="11" ref="P24:R26">ROUND(O24/$W24*100000,1)</f>
        <v>40.5</v>
      </c>
      <c r="Q24" s="79">
        <v>2</v>
      </c>
      <c r="R24" s="80">
        <f t="shared" si="11"/>
        <v>81.1</v>
      </c>
      <c r="S24" s="79">
        <v>1</v>
      </c>
      <c r="T24" s="80">
        <f t="shared" si="7"/>
        <v>40.5</v>
      </c>
      <c r="U24" s="67" t="s">
        <v>98</v>
      </c>
      <c r="W24" s="2">
        <v>2467</v>
      </c>
      <c r="X24" s="2">
        <v>1297</v>
      </c>
    </row>
    <row r="25" spans="1:24" ht="21" customHeight="1">
      <c r="A25" s="65"/>
      <c r="B25" s="66" t="s">
        <v>142</v>
      </c>
      <c r="C25" s="79">
        <v>0</v>
      </c>
      <c r="D25" s="80">
        <f t="shared" si="9"/>
        <v>0</v>
      </c>
      <c r="E25" s="79">
        <v>2</v>
      </c>
      <c r="F25" s="80">
        <f t="shared" si="9"/>
        <v>46.4</v>
      </c>
      <c r="G25" s="79">
        <v>0</v>
      </c>
      <c r="H25" s="80">
        <f t="shared" si="2"/>
        <v>0</v>
      </c>
      <c r="I25" s="79">
        <v>1</v>
      </c>
      <c r="J25" s="47">
        <f t="shared" si="8"/>
        <v>43.7</v>
      </c>
      <c r="K25" s="79">
        <v>4</v>
      </c>
      <c r="L25" s="80">
        <f t="shared" si="10"/>
        <v>92.9</v>
      </c>
      <c r="M25" s="79">
        <v>0</v>
      </c>
      <c r="N25" s="80">
        <f t="shared" si="10"/>
        <v>0</v>
      </c>
      <c r="O25" s="79">
        <v>0</v>
      </c>
      <c r="P25" s="80">
        <f t="shared" si="11"/>
        <v>0</v>
      </c>
      <c r="Q25" s="79">
        <v>6</v>
      </c>
      <c r="R25" s="80">
        <f t="shared" si="11"/>
        <v>139.3</v>
      </c>
      <c r="S25" s="79">
        <v>3</v>
      </c>
      <c r="T25" s="80">
        <f t="shared" si="7"/>
        <v>69.7</v>
      </c>
      <c r="U25" s="67" t="s">
        <v>99</v>
      </c>
      <c r="W25" s="2">
        <v>4307</v>
      </c>
      <c r="X25" s="2">
        <v>2287</v>
      </c>
    </row>
    <row r="26" spans="1:24" ht="21" customHeight="1">
      <c r="A26" s="68" t="s">
        <v>80</v>
      </c>
      <c r="B26" s="69"/>
      <c r="C26" s="39">
        <f>SUM(C27:C29)</f>
        <v>5</v>
      </c>
      <c r="D26" s="40">
        <f t="shared" si="9"/>
        <v>45.7</v>
      </c>
      <c r="E26" s="39">
        <f>SUM(E27:E29)</f>
        <v>14</v>
      </c>
      <c r="F26" s="40">
        <f t="shared" si="9"/>
        <v>128</v>
      </c>
      <c r="G26" s="39">
        <f>SUM(G27:G29)</f>
        <v>1</v>
      </c>
      <c r="H26" s="40">
        <f t="shared" si="2"/>
        <v>9.1</v>
      </c>
      <c r="I26" s="39">
        <f>SUM(I27:I29)</f>
        <v>1</v>
      </c>
      <c r="J26" s="40">
        <f t="shared" si="8"/>
        <v>17.4</v>
      </c>
      <c r="K26" s="39">
        <f>SUM(K27:K29)</f>
        <v>5</v>
      </c>
      <c r="L26" s="40">
        <f t="shared" si="10"/>
        <v>45.7</v>
      </c>
      <c r="M26" s="39">
        <f>SUM(M27:M29)</f>
        <v>2</v>
      </c>
      <c r="N26" s="40">
        <f t="shared" si="10"/>
        <v>18.3</v>
      </c>
      <c r="O26" s="39">
        <f>SUM(O27:O29)</f>
        <v>0</v>
      </c>
      <c r="P26" s="40">
        <f t="shared" si="11"/>
        <v>0</v>
      </c>
      <c r="Q26" s="39">
        <f>SUM(Q27:Q29)</f>
        <v>20</v>
      </c>
      <c r="R26" s="40">
        <f t="shared" si="11"/>
        <v>182.9</v>
      </c>
      <c r="S26" s="39">
        <f>SUM(S27:S29)</f>
        <v>10</v>
      </c>
      <c r="T26" s="40">
        <f t="shared" si="7"/>
        <v>91.5</v>
      </c>
      <c r="U26" s="64" t="s">
        <v>100</v>
      </c>
      <c r="W26" s="2">
        <v>10934</v>
      </c>
      <c r="X26" s="2">
        <v>5760</v>
      </c>
    </row>
    <row r="27" spans="1:24" ht="21" customHeight="1">
      <c r="A27" s="65"/>
      <c r="B27" s="66" t="s">
        <v>143</v>
      </c>
      <c r="C27" s="79">
        <v>1</v>
      </c>
      <c r="D27" s="80">
        <f t="shared" si="9"/>
        <v>29.1</v>
      </c>
      <c r="E27" s="79">
        <v>5</v>
      </c>
      <c r="F27" s="80">
        <f t="shared" si="9"/>
        <v>145.4</v>
      </c>
      <c r="G27" s="79">
        <v>0</v>
      </c>
      <c r="H27" s="80">
        <f t="shared" si="2"/>
        <v>0</v>
      </c>
      <c r="I27" s="79">
        <v>0</v>
      </c>
      <c r="J27" s="47">
        <f t="shared" si="8"/>
        <v>0</v>
      </c>
      <c r="K27" s="79">
        <v>1</v>
      </c>
      <c r="L27" s="80">
        <f aca="true" t="shared" si="12" ref="L27:L44">ROUND(K27/$W27*100000,1)</f>
        <v>29.1</v>
      </c>
      <c r="M27" s="79">
        <v>1</v>
      </c>
      <c r="N27" s="80">
        <f aca="true" t="shared" si="13" ref="N27:N44">ROUND(M27/$W27*100000,1)</f>
        <v>29.1</v>
      </c>
      <c r="O27" s="79">
        <v>0</v>
      </c>
      <c r="P27" s="80">
        <f aca="true" t="shared" si="14" ref="P27:P44">ROUND(O27/$W27*100000,1)</f>
        <v>0</v>
      </c>
      <c r="Q27" s="79">
        <v>3</v>
      </c>
      <c r="R27" s="80">
        <f aca="true" t="shared" si="15" ref="R27:R44">ROUND(Q27/$W27*100000,1)</f>
        <v>87.3</v>
      </c>
      <c r="S27" s="79">
        <v>1</v>
      </c>
      <c r="T27" s="80">
        <f t="shared" si="7"/>
        <v>29.1</v>
      </c>
      <c r="U27" s="67" t="s">
        <v>101</v>
      </c>
      <c r="W27" s="2">
        <v>3438</v>
      </c>
      <c r="X27" s="2">
        <v>1841</v>
      </c>
    </row>
    <row r="28" spans="1:24" ht="21" customHeight="1">
      <c r="A28" s="65"/>
      <c r="B28" s="66" t="s">
        <v>144</v>
      </c>
      <c r="C28" s="79">
        <v>0</v>
      </c>
      <c r="D28" s="80">
        <f t="shared" si="9"/>
        <v>0</v>
      </c>
      <c r="E28" s="79">
        <v>4</v>
      </c>
      <c r="F28" s="80">
        <f t="shared" si="9"/>
        <v>85.4</v>
      </c>
      <c r="G28" s="79">
        <v>0</v>
      </c>
      <c r="H28" s="80">
        <f t="shared" si="2"/>
        <v>0</v>
      </c>
      <c r="I28" s="79">
        <v>0</v>
      </c>
      <c r="J28" s="47">
        <f t="shared" si="8"/>
        <v>0</v>
      </c>
      <c r="K28" s="79">
        <v>1</v>
      </c>
      <c r="L28" s="80">
        <f t="shared" si="12"/>
        <v>21.4</v>
      </c>
      <c r="M28" s="79">
        <v>1</v>
      </c>
      <c r="N28" s="80">
        <f t="shared" si="13"/>
        <v>21.4</v>
      </c>
      <c r="O28" s="79">
        <v>0</v>
      </c>
      <c r="P28" s="80">
        <f t="shared" si="14"/>
        <v>0</v>
      </c>
      <c r="Q28" s="79">
        <v>9</v>
      </c>
      <c r="R28" s="80">
        <f t="shared" si="15"/>
        <v>192.2</v>
      </c>
      <c r="S28" s="79">
        <v>5</v>
      </c>
      <c r="T28" s="80">
        <f t="shared" si="7"/>
        <v>106.8</v>
      </c>
      <c r="U28" s="67" t="s">
        <v>102</v>
      </c>
      <c r="W28" s="2">
        <v>4683</v>
      </c>
      <c r="X28" s="2">
        <v>2444</v>
      </c>
    </row>
    <row r="29" spans="1:24" ht="21" customHeight="1">
      <c r="A29" s="65"/>
      <c r="B29" s="66" t="s">
        <v>145</v>
      </c>
      <c r="C29" s="79">
        <v>4</v>
      </c>
      <c r="D29" s="80">
        <f t="shared" si="9"/>
        <v>142.2</v>
      </c>
      <c r="E29" s="79">
        <v>5</v>
      </c>
      <c r="F29" s="80">
        <f t="shared" si="9"/>
        <v>177.7</v>
      </c>
      <c r="G29" s="79">
        <v>1</v>
      </c>
      <c r="H29" s="80">
        <f t="shared" si="2"/>
        <v>35.5</v>
      </c>
      <c r="I29" s="79">
        <v>1</v>
      </c>
      <c r="J29" s="47">
        <f t="shared" si="8"/>
        <v>67.8</v>
      </c>
      <c r="K29" s="79">
        <v>3</v>
      </c>
      <c r="L29" s="80">
        <f t="shared" si="12"/>
        <v>106.6</v>
      </c>
      <c r="M29" s="79">
        <v>0</v>
      </c>
      <c r="N29" s="80">
        <f t="shared" si="13"/>
        <v>0</v>
      </c>
      <c r="O29" s="79">
        <v>0</v>
      </c>
      <c r="P29" s="80">
        <f t="shared" si="14"/>
        <v>0</v>
      </c>
      <c r="Q29" s="79">
        <v>8</v>
      </c>
      <c r="R29" s="80">
        <f t="shared" si="15"/>
        <v>284.4</v>
      </c>
      <c r="S29" s="79">
        <v>4</v>
      </c>
      <c r="T29" s="80">
        <f t="shared" si="7"/>
        <v>142.2</v>
      </c>
      <c r="U29" s="67" t="s">
        <v>100</v>
      </c>
      <c r="W29" s="2">
        <v>2813</v>
      </c>
      <c r="X29" s="2">
        <v>1475</v>
      </c>
    </row>
    <row r="30" spans="1:24" ht="21" customHeight="1">
      <c r="A30" s="68" t="s">
        <v>81</v>
      </c>
      <c r="B30" s="69"/>
      <c r="C30" s="39">
        <f>SUM(C31:C32)</f>
        <v>7</v>
      </c>
      <c r="D30" s="40">
        <f t="shared" si="9"/>
        <v>23.6</v>
      </c>
      <c r="E30" s="39">
        <f>SUM(E31:E32)</f>
        <v>9</v>
      </c>
      <c r="F30" s="40">
        <f t="shared" si="9"/>
        <v>30.3</v>
      </c>
      <c r="G30" s="39">
        <f>SUM(G31:G32)</f>
        <v>5</v>
      </c>
      <c r="H30" s="40">
        <f t="shared" si="2"/>
        <v>16.8</v>
      </c>
      <c r="I30" s="39">
        <f>SUM(I31:I32)</f>
        <v>0</v>
      </c>
      <c r="J30" s="40">
        <f t="shared" si="8"/>
        <v>0</v>
      </c>
      <c r="K30" s="39">
        <f>SUM(K31:K32)</f>
        <v>2</v>
      </c>
      <c r="L30" s="40">
        <f t="shared" si="12"/>
        <v>6.7</v>
      </c>
      <c r="M30" s="39">
        <f>SUM(M31:M32)</f>
        <v>6</v>
      </c>
      <c r="N30" s="40">
        <f t="shared" si="13"/>
        <v>20.2</v>
      </c>
      <c r="O30" s="39">
        <f>SUM(O31:O32)</f>
        <v>7</v>
      </c>
      <c r="P30" s="40">
        <f t="shared" si="14"/>
        <v>23.6</v>
      </c>
      <c r="Q30" s="39">
        <f>SUM(Q31:Q32)</f>
        <v>72</v>
      </c>
      <c r="R30" s="40">
        <f t="shared" si="15"/>
        <v>242.5</v>
      </c>
      <c r="S30" s="39">
        <f>SUM(S31:S32)</f>
        <v>34</v>
      </c>
      <c r="T30" s="40">
        <f t="shared" si="7"/>
        <v>114.5</v>
      </c>
      <c r="U30" s="64" t="s">
        <v>103</v>
      </c>
      <c r="W30" s="2">
        <v>29692</v>
      </c>
      <c r="X30" s="2">
        <v>15500</v>
      </c>
    </row>
    <row r="31" spans="1:24" ht="21" customHeight="1">
      <c r="A31" s="65"/>
      <c r="B31" s="66" t="s">
        <v>146</v>
      </c>
      <c r="C31" s="79">
        <v>2</v>
      </c>
      <c r="D31" s="80">
        <f t="shared" si="9"/>
        <v>17.8</v>
      </c>
      <c r="E31" s="79">
        <v>1</v>
      </c>
      <c r="F31" s="80">
        <f t="shared" si="9"/>
        <v>8.9</v>
      </c>
      <c r="G31" s="79">
        <v>1</v>
      </c>
      <c r="H31" s="80">
        <f t="shared" si="2"/>
        <v>8.9</v>
      </c>
      <c r="I31" s="79">
        <v>0</v>
      </c>
      <c r="J31" s="47">
        <f t="shared" si="8"/>
        <v>0</v>
      </c>
      <c r="K31" s="79">
        <v>1</v>
      </c>
      <c r="L31" s="80">
        <f t="shared" si="12"/>
        <v>8.9</v>
      </c>
      <c r="M31" s="79">
        <v>1</v>
      </c>
      <c r="N31" s="80">
        <f t="shared" si="13"/>
        <v>8.9</v>
      </c>
      <c r="O31" s="79">
        <v>2</v>
      </c>
      <c r="P31" s="80">
        <f t="shared" si="14"/>
        <v>17.8</v>
      </c>
      <c r="Q31" s="79">
        <v>34</v>
      </c>
      <c r="R31" s="80">
        <f t="shared" si="15"/>
        <v>302.1</v>
      </c>
      <c r="S31" s="79">
        <v>20</v>
      </c>
      <c r="T31" s="80">
        <f t="shared" si="7"/>
        <v>177.7</v>
      </c>
      <c r="U31" s="67" t="s">
        <v>104</v>
      </c>
      <c r="W31" s="2">
        <v>11253</v>
      </c>
      <c r="X31" s="2">
        <v>5925</v>
      </c>
    </row>
    <row r="32" spans="1:24" ht="21" customHeight="1">
      <c r="A32" s="65"/>
      <c r="B32" s="66" t="s">
        <v>147</v>
      </c>
      <c r="C32" s="79">
        <v>5</v>
      </c>
      <c r="D32" s="80">
        <f t="shared" si="9"/>
        <v>27.1</v>
      </c>
      <c r="E32" s="79">
        <v>8</v>
      </c>
      <c r="F32" s="80">
        <f t="shared" si="9"/>
        <v>43.4</v>
      </c>
      <c r="G32" s="79">
        <v>4</v>
      </c>
      <c r="H32" s="80">
        <f t="shared" si="2"/>
        <v>21.7</v>
      </c>
      <c r="I32" s="79">
        <v>0</v>
      </c>
      <c r="J32" s="47">
        <f t="shared" si="8"/>
        <v>0</v>
      </c>
      <c r="K32" s="79">
        <v>1</v>
      </c>
      <c r="L32" s="80">
        <f t="shared" si="12"/>
        <v>5.4</v>
      </c>
      <c r="M32" s="79">
        <v>5</v>
      </c>
      <c r="N32" s="80">
        <f t="shared" si="13"/>
        <v>27.1</v>
      </c>
      <c r="O32" s="79">
        <v>5</v>
      </c>
      <c r="P32" s="80">
        <f t="shared" si="14"/>
        <v>27.1</v>
      </c>
      <c r="Q32" s="79">
        <v>38</v>
      </c>
      <c r="R32" s="80">
        <f t="shared" si="15"/>
        <v>206.1</v>
      </c>
      <c r="S32" s="79">
        <v>14</v>
      </c>
      <c r="T32" s="80">
        <f t="shared" si="7"/>
        <v>75.9</v>
      </c>
      <c r="U32" s="67" t="s">
        <v>103</v>
      </c>
      <c r="W32" s="2">
        <v>18439</v>
      </c>
      <c r="X32" s="2">
        <v>9575</v>
      </c>
    </row>
    <row r="33" spans="1:24" ht="21" customHeight="1">
      <c r="A33" s="68" t="s">
        <v>82</v>
      </c>
      <c r="B33" s="69"/>
      <c r="C33" s="39">
        <f>SUM(C34:C38)</f>
        <v>6</v>
      </c>
      <c r="D33" s="40">
        <f t="shared" si="9"/>
        <v>42.4</v>
      </c>
      <c r="E33" s="39">
        <f>SUM(E34:E38)</f>
        <v>7</v>
      </c>
      <c r="F33" s="40">
        <f t="shared" si="9"/>
        <v>49.4</v>
      </c>
      <c r="G33" s="39">
        <f>SUM(G34:G38)</f>
        <v>0</v>
      </c>
      <c r="H33" s="40">
        <f t="shared" si="2"/>
        <v>0</v>
      </c>
      <c r="I33" s="39">
        <f>SUM(I34:I38)</f>
        <v>2</v>
      </c>
      <c r="J33" s="40">
        <f t="shared" si="8"/>
        <v>27.1</v>
      </c>
      <c r="K33" s="39">
        <f>SUM(K34:K38)</f>
        <v>1</v>
      </c>
      <c r="L33" s="40">
        <f t="shared" si="12"/>
        <v>7.1</v>
      </c>
      <c r="M33" s="39">
        <f>SUM(M34:M38)</f>
        <v>0</v>
      </c>
      <c r="N33" s="40">
        <f t="shared" si="13"/>
        <v>0</v>
      </c>
      <c r="O33" s="39">
        <f>SUM(O34:O38)</f>
        <v>0</v>
      </c>
      <c r="P33" s="40">
        <f t="shared" si="14"/>
        <v>0</v>
      </c>
      <c r="Q33" s="39">
        <f>SUM(Q34:Q38)</f>
        <v>32</v>
      </c>
      <c r="R33" s="40">
        <f t="shared" si="15"/>
        <v>225.9</v>
      </c>
      <c r="S33" s="39">
        <f>SUM(S34:S38)</f>
        <v>10</v>
      </c>
      <c r="T33" s="40">
        <f t="shared" si="7"/>
        <v>70.6</v>
      </c>
      <c r="U33" s="64" t="s">
        <v>105</v>
      </c>
      <c r="W33" s="2">
        <v>14164</v>
      </c>
      <c r="X33" s="2">
        <v>7378</v>
      </c>
    </row>
    <row r="34" spans="1:24" ht="21" customHeight="1">
      <c r="A34" s="65"/>
      <c r="B34" s="66" t="s">
        <v>148</v>
      </c>
      <c r="C34" s="79">
        <v>0</v>
      </c>
      <c r="D34" s="80">
        <f t="shared" si="9"/>
        <v>0</v>
      </c>
      <c r="E34" s="79">
        <v>1</v>
      </c>
      <c r="F34" s="80">
        <f t="shared" si="9"/>
        <v>62.7</v>
      </c>
      <c r="G34" s="79">
        <v>0</v>
      </c>
      <c r="H34" s="80">
        <f t="shared" si="2"/>
        <v>0</v>
      </c>
      <c r="I34" s="79">
        <v>1</v>
      </c>
      <c r="J34" s="47">
        <f t="shared" si="8"/>
        <v>123</v>
      </c>
      <c r="K34" s="79">
        <v>0</v>
      </c>
      <c r="L34" s="80">
        <f t="shared" si="12"/>
        <v>0</v>
      </c>
      <c r="M34" s="79">
        <v>0</v>
      </c>
      <c r="N34" s="80">
        <f t="shared" si="13"/>
        <v>0</v>
      </c>
      <c r="O34" s="79">
        <v>0</v>
      </c>
      <c r="P34" s="80">
        <f t="shared" si="14"/>
        <v>0</v>
      </c>
      <c r="Q34" s="79">
        <v>3</v>
      </c>
      <c r="R34" s="80">
        <f t="shared" si="15"/>
        <v>188</v>
      </c>
      <c r="S34" s="79">
        <v>1</v>
      </c>
      <c r="T34" s="80">
        <f t="shared" si="7"/>
        <v>62.7</v>
      </c>
      <c r="U34" s="67" t="s">
        <v>106</v>
      </c>
      <c r="W34" s="2">
        <v>1596</v>
      </c>
      <c r="X34" s="2">
        <v>813</v>
      </c>
    </row>
    <row r="35" spans="1:24" ht="21" customHeight="1">
      <c r="A35" s="65"/>
      <c r="B35" s="66" t="s">
        <v>149</v>
      </c>
      <c r="C35" s="79">
        <v>2</v>
      </c>
      <c r="D35" s="80">
        <f t="shared" si="9"/>
        <v>154</v>
      </c>
      <c r="E35" s="79">
        <v>0</v>
      </c>
      <c r="F35" s="80">
        <f t="shared" si="9"/>
        <v>0</v>
      </c>
      <c r="G35" s="79">
        <v>0</v>
      </c>
      <c r="H35" s="80">
        <f t="shared" si="2"/>
        <v>0</v>
      </c>
      <c r="I35" s="79">
        <v>0</v>
      </c>
      <c r="J35" s="47">
        <f t="shared" si="8"/>
        <v>0</v>
      </c>
      <c r="K35" s="79">
        <v>0</v>
      </c>
      <c r="L35" s="80">
        <f t="shared" si="12"/>
        <v>0</v>
      </c>
      <c r="M35" s="79">
        <v>0</v>
      </c>
      <c r="N35" s="80">
        <f t="shared" si="13"/>
        <v>0</v>
      </c>
      <c r="O35" s="79">
        <v>0</v>
      </c>
      <c r="P35" s="80">
        <f t="shared" si="14"/>
        <v>0</v>
      </c>
      <c r="Q35" s="79">
        <v>0</v>
      </c>
      <c r="R35" s="80">
        <f t="shared" si="15"/>
        <v>0</v>
      </c>
      <c r="S35" s="79">
        <v>0</v>
      </c>
      <c r="T35" s="80">
        <f t="shared" si="7"/>
        <v>0</v>
      </c>
      <c r="U35" s="67" t="s">
        <v>107</v>
      </c>
      <c r="W35" s="2">
        <v>1299</v>
      </c>
      <c r="X35" s="2">
        <v>664</v>
      </c>
    </row>
    <row r="36" spans="1:24" ht="21" customHeight="1">
      <c r="A36" s="65"/>
      <c r="B36" s="66" t="s">
        <v>150</v>
      </c>
      <c r="C36" s="79">
        <v>0</v>
      </c>
      <c r="D36" s="80">
        <f t="shared" si="9"/>
        <v>0</v>
      </c>
      <c r="E36" s="79">
        <v>1</v>
      </c>
      <c r="F36" s="80">
        <f t="shared" si="9"/>
        <v>79.9</v>
      </c>
      <c r="G36" s="79">
        <v>0</v>
      </c>
      <c r="H36" s="80">
        <f t="shared" si="2"/>
        <v>0</v>
      </c>
      <c r="I36" s="79">
        <v>0</v>
      </c>
      <c r="J36" s="47">
        <f t="shared" si="8"/>
        <v>0</v>
      </c>
      <c r="K36" s="79">
        <v>0</v>
      </c>
      <c r="L36" s="80">
        <f t="shared" si="12"/>
        <v>0</v>
      </c>
      <c r="M36" s="79">
        <v>0</v>
      </c>
      <c r="N36" s="80">
        <f t="shared" si="13"/>
        <v>0</v>
      </c>
      <c r="O36" s="79">
        <v>0</v>
      </c>
      <c r="P36" s="80">
        <f t="shared" si="14"/>
        <v>0</v>
      </c>
      <c r="Q36" s="79">
        <v>2</v>
      </c>
      <c r="R36" s="80">
        <f t="shared" si="15"/>
        <v>159.7</v>
      </c>
      <c r="S36" s="79">
        <v>0</v>
      </c>
      <c r="T36" s="80">
        <f t="shared" si="7"/>
        <v>0</v>
      </c>
      <c r="U36" s="67" t="s">
        <v>108</v>
      </c>
      <c r="W36" s="2">
        <v>1252</v>
      </c>
      <c r="X36" s="2">
        <v>611</v>
      </c>
    </row>
    <row r="37" spans="1:24" ht="21" customHeight="1">
      <c r="A37" s="65"/>
      <c r="B37" s="66" t="s">
        <v>151</v>
      </c>
      <c r="C37" s="79">
        <v>1</v>
      </c>
      <c r="D37" s="80">
        <f t="shared" si="9"/>
        <v>26.8</v>
      </c>
      <c r="E37" s="79">
        <v>2</v>
      </c>
      <c r="F37" s="80">
        <f t="shared" si="9"/>
        <v>53.7</v>
      </c>
      <c r="G37" s="79">
        <v>0</v>
      </c>
      <c r="H37" s="80">
        <f t="shared" si="2"/>
        <v>0</v>
      </c>
      <c r="I37" s="79">
        <v>0</v>
      </c>
      <c r="J37" s="47">
        <f t="shared" si="8"/>
        <v>0</v>
      </c>
      <c r="K37" s="79">
        <v>1</v>
      </c>
      <c r="L37" s="80">
        <f t="shared" si="12"/>
        <v>26.8</v>
      </c>
      <c r="M37" s="79">
        <v>0</v>
      </c>
      <c r="N37" s="80">
        <f t="shared" si="13"/>
        <v>0</v>
      </c>
      <c r="O37" s="79">
        <v>0</v>
      </c>
      <c r="P37" s="80">
        <f t="shared" si="14"/>
        <v>0</v>
      </c>
      <c r="Q37" s="79">
        <v>12</v>
      </c>
      <c r="R37" s="80">
        <f t="shared" si="15"/>
        <v>322</v>
      </c>
      <c r="S37" s="79">
        <v>3</v>
      </c>
      <c r="T37" s="80">
        <f t="shared" si="7"/>
        <v>80.5</v>
      </c>
      <c r="U37" s="67" t="s">
        <v>97</v>
      </c>
      <c r="W37" s="2">
        <v>3727</v>
      </c>
      <c r="X37" s="2">
        <v>1955</v>
      </c>
    </row>
    <row r="38" spans="1:24" ht="21" customHeight="1">
      <c r="A38" s="65"/>
      <c r="B38" s="66" t="s">
        <v>152</v>
      </c>
      <c r="C38" s="79">
        <v>3</v>
      </c>
      <c r="D38" s="80">
        <f t="shared" si="9"/>
        <v>47.7</v>
      </c>
      <c r="E38" s="79">
        <v>3</v>
      </c>
      <c r="F38" s="80">
        <f t="shared" si="9"/>
        <v>47.7</v>
      </c>
      <c r="G38" s="79">
        <v>0</v>
      </c>
      <c r="H38" s="80">
        <f t="shared" si="2"/>
        <v>0</v>
      </c>
      <c r="I38" s="79">
        <v>1</v>
      </c>
      <c r="J38" s="47">
        <f t="shared" si="8"/>
        <v>30</v>
      </c>
      <c r="K38" s="79">
        <v>0</v>
      </c>
      <c r="L38" s="80">
        <f t="shared" si="12"/>
        <v>0</v>
      </c>
      <c r="M38" s="79">
        <v>0</v>
      </c>
      <c r="N38" s="80">
        <f t="shared" si="13"/>
        <v>0</v>
      </c>
      <c r="O38" s="79">
        <v>0</v>
      </c>
      <c r="P38" s="80">
        <f t="shared" si="14"/>
        <v>0</v>
      </c>
      <c r="Q38" s="79">
        <v>15</v>
      </c>
      <c r="R38" s="80">
        <f t="shared" si="15"/>
        <v>238.5</v>
      </c>
      <c r="S38" s="79">
        <v>6</v>
      </c>
      <c r="T38" s="80">
        <f t="shared" si="7"/>
        <v>95.4</v>
      </c>
      <c r="U38" s="67" t="s">
        <v>109</v>
      </c>
      <c r="W38" s="2">
        <v>6290</v>
      </c>
      <c r="X38" s="2">
        <v>3335</v>
      </c>
    </row>
    <row r="39" spans="1:24" ht="21" customHeight="1">
      <c r="A39" s="68" t="s">
        <v>83</v>
      </c>
      <c r="B39" s="69"/>
      <c r="C39" s="39">
        <f>SUM(C40:C43)</f>
        <v>2</v>
      </c>
      <c r="D39" s="40">
        <f t="shared" si="9"/>
        <v>11.2</v>
      </c>
      <c r="E39" s="39">
        <f>SUM(E40:E43)</f>
        <v>18</v>
      </c>
      <c r="F39" s="40">
        <f t="shared" si="9"/>
        <v>101.1</v>
      </c>
      <c r="G39" s="39">
        <f>SUM(G40:G43)</f>
        <v>2</v>
      </c>
      <c r="H39" s="40">
        <f t="shared" si="2"/>
        <v>11.2</v>
      </c>
      <c r="I39" s="39">
        <f>SUM(I40:I43)</f>
        <v>0</v>
      </c>
      <c r="J39" s="40">
        <f t="shared" si="8"/>
        <v>0</v>
      </c>
      <c r="K39" s="39">
        <f>SUM(K40:K43)</f>
        <v>1</v>
      </c>
      <c r="L39" s="40">
        <f t="shared" si="12"/>
        <v>5.6</v>
      </c>
      <c r="M39" s="39">
        <f>SUM(M40:M43)</f>
        <v>3</v>
      </c>
      <c r="N39" s="40">
        <f t="shared" si="13"/>
        <v>16.9</v>
      </c>
      <c r="O39" s="39">
        <f>SUM(O40:O43)</f>
        <v>1</v>
      </c>
      <c r="P39" s="40">
        <f t="shared" si="14"/>
        <v>5.6</v>
      </c>
      <c r="Q39" s="39">
        <f>SUM(Q40:Q43)</f>
        <v>49</v>
      </c>
      <c r="R39" s="40">
        <f t="shared" si="15"/>
        <v>275.3</v>
      </c>
      <c r="S39" s="39">
        <f>SUM(S40:S43)</f>
        <v>19</v>
      </c>
      <c r="T39" s="40">
        <f t="shared" si="7"/>
        <v>106.8</v>
      </c>
      <c r="U39" s="64" t="s">
        <v>110</v>
      </c>
      <c r="W39" s="2">
        <v>17798</v>
      </c>
      <c r="X39" s="2">
        <v>9500</v>
      </c>
    </row>
    <row r="40" spans="1:24" ht="21" customHeight="1">
      <c r="A40" s="65"/>
      <c r="B40" s="66" t="s">
        <v>153</v>
      </c>
      <c r="C40" s="79">
        <v>0</v>
      </c>
      <c r="D40" s="80">
        <f t="shared" si="9"/>
        <v>0</v>
      </c>
      <c r="E40" s="79">
        <v>3</v>
      </c>
      <c r="F40" s="80">
        <f t="shared" si="9"/>
        <v>53.9</v>
      </c>
      <c r="G40" s="79">
        <v>0</v>
      </c>
      <c r="H40" s="80">
        <f t="shared" si="2"/>
        <v>0</v>
      </c>
      <c r="I40" s="79">
        <v>0</v>
      </c>
      <c r="J40" s="47">
        <f t="shared" si="8"/>
        <v>0</v>
      </c>
      <c r="K40" s="79">
        <v>1</v>
      </c>
      <c r="L40" s="80">
        <f t="shared" si="12"/>
        <v>18</v>
      </c>
      <c r="M40" s="79">
        <v>1</v>
      </c>
      <c r="N40" s="80">
        <f t="shared" si="13"/>
        <v>18</v>
      </c>
      <c r="O40" s="79">
        <v>0</v>
      </c>
      <c r="P40" s="80">
        <f t="shared" si="14"/>
        <v>0</v>
      </c>
      <c r="Q40" s="79">
        <v>14</v>
      </c>
      <c r="R40" s="80">
        <f t="shared" si="15"/>
        <v>251.4</v>
      </c>
      <c r="S40" s="79">
        <v>5</v>
      </c>
      <c r="T40" s="80">
        <f t="shared" si="7"/>
        <v>89.8</v>
      </c>
      <c r="U40" s="67" t="s">
        <v>93</v>
      </c>
      <c r="W40" s="2">
        <v>5568</v>
      </c>
      <c r="X40" s="2">
        <v>2990</v>
      </c>
    </row>
    <row r="41" spans="1:24" ht="21" customHeight="1">
      <c r="A41" s="65"/>
      <c r="B41" s="66" t="s">
        <v>154</v>
      </c>
      <c r="C41" s="79">
        <v>1</v>
      </c>
      <c r="D41" s="80">
        <f t="shared" si="9"/>
        <v>26.9</v>
      </c>
      <c r="E41" s="79">
        <v>5</v>
      </c>
      <c r="F41" s="80">
        <f t="shared" si="9"/>
        <v>134.5</v>
      </c>
      <c r="G41" s="79">
        <v>2</v>
      </c>
      <c r="H41" s="80">
        <f t="shared" si="2"/>
        <v>53.8</v>
      </c>
      <c r="I41" s="79">
        <v>0</v>
      </c>
      <c r="J41" s="47">
        <f t="shared" si="8"/>
        <v>0</v>
      </c>
      <c r="K41" s="79">
        <v>0</v>
      </c>
      <c r="L41" s="80">
        <f t="shared" si="12"/>
        <v>0</v>
      </c>
      <c r="M41" s="79">
        <v>1</v>
      </c>
      <c r="N41" s="80">
        <f t="shared" si="13"/>
        <v>26.9</v>
      </c>
      <c r="O41" s="79">
        <v>1</v>
      </c>
      <c r="P41" s="80">
        <f t="shared" si="14"/>
        <v>26.9</v>
      </c>
      <c r="Q41" s="79">
        <v>11</v>
      </c>
      <c r="R41" s="80">
        <f t="shared" si="15"/>
        <v>295.9</v>
      </c>
      <c r="S41" s="79">
        <v>3</v>
      </c>
      <c r="T41" s="80">
        <f t="shared" si="7"/>
        <v>80.7</v>
      </c>
      <c r="U41" s="67" t="s">
        <v>111</v>
      </c>
      <c r="W41" s="2">
        <v>3718</v>
      </c>
      <c r="X41" s="2">
        <v>1988</v>
      </c>
    </row>
    <row r="42" spans="1:24" ht="21" customHeight="1">
      <c r="A42" s="65"/>
      <c r="B42" s="66" t="s">
        <v>155</v>
      </c>
      <c r="C42" s="79">
        <v>1</v>
      </c>
      <c r="D42" s="80">
        <f t="shared" si="9"/>
        <v>19.2</v>
      </c>
      <c r="E42" s="79">
        <v>5</v>
      </c>
      <c r="F42" s="80">
        <f t="shared" si="9"/>
        <v>96</v>
      </c>
      <c r="G42" s="79">
        <v>0</v>
      </c>
      <c r="H42" s="80">
        <f t="shared" si="2"/>
        <v>0</v>
      </c>
      <c r="I42" s="79">
        <v>0</v>
      </c>
      <c r="J42" s="47">
        <f t="shared" si="8"/>
        <v>0</v>
      </c>
      <c r="K42" s="79">
        <v>0</v>
      </c>
      <c r="L42" s="80">
        <f t="shared" si="12"/>
        <v>0</v>
      </c>
      <c r="M42" s="79">
        <v>1</v>
      </c>
      <c r="N42" s="80">
        <f t="shared" si="13"/>
        <v>19.2</v>
      </c>
      <c r="O42" s="79">
        <v>0</v>
      </c>
      <c r="P42" s="80">
        <f t="shared" si="14"/>
        <v>0</v>
      </c>
      <c r="Q42" s="79">
        <v>13</v>
      </c>
      <c r="R42" s="80">
        <f t="shared" si="15"/>
        <v>249.5</v>
      </c>
      <c r="S42" s="79">
        <v>6</v>
      </c>
      <c r="T42" s="80">
        <f t="shared" si="7"/>
        <v>115.2</v>
      </c>
      <c r="U42" s="67" t="s">
        <v>89</v>
      </c>
      <c r="W42" s="2">
        <v>5210</v>
      </c>
      <c r="X42" s="2">
        <v>2804</v>
      </c>
    </row>
    <row r="43" spans="1:24" ht="21" customHeight="1">
      <c r="A43" s="65"/>
      <c r="B43" s="66" t="s">
        <v>156</v>
      </c>
      <c r="C43" s="79">
        <v>0</v>
      </c>
      <c r="D43" s="80">
        <f t="shared" si="9"/>
        <v>0</v>
      </c>
      <c r="E43" s="79">
        <v>5</v>
      </c>
      <c r="F43" s="80">
        <f t="shared" si="9"/>
        <v>151.4</v>
      </c>
      <c r="G43" s="79">
        <v>0</v>
      </c>
      <c r="H43" s="80">
        <f t="shared" si="2"/>
        <v>0</v>
      </c>
      <c r="I43" s="79">
        <v>0</v>
      </c>
      <c r="J43" s="47">
        <f t="shared" si="8"/>
        <v>0</v>
      </c>
      <c r="K43" s="79">
        <v>0</v>
      </c>
      <c r="L43" s="80">
        <f t="shared" si="12"/>
        <v>0</v>
      </c>
      <c r="M43" s="79">
        <v>0</v>
      </c>
      <c r="N43" s="80">
        <f t="shared" si="13"/>
        <v>0</v>
      </c>
      <c r="O43" s="79">
        <v>0</v>
      </c>
      <c r="P43" s="80">
        <f t="shared" si="14"/>
        <v>0</v>
      </c>
      <c r="Q43" s="79">
        <v>11</v>
      </c>
      <c r="R43" s="80">
        <f t="shared" si="15"/>
        <v>333.1</v>
      </c>
      <c r="S43" s="79">
        <v>5</v>
      </c>
      <c r="T43" s="80">
        <f t="shared" si="7"/>
        <v>151.4</v>
      </c>
      <c r="U43" s="67" t="s">
        <v>88</v>
      </c>
      <c r="W43" s="2">
        <v>3302</v>
      </c>
      <c r="X43" s="2">
        <v>1718</v>
      </c>
    </row>
    <row r="44" spans="1:24" ht="21" customHeight="1">
      <c r="A44" s="68" t="s">
        <v>84</v>
      </c>
      <c r="B44" s="69"/>
      <c r="C44" s="39">
        <f>SUM(C45:C46)</f>
        <v>2</v>
      </c>
      <c r="D44" s="40">
        <f t="shared" si="9"/>
        <v>15.8</v>
      </c>
      <c r="E44" s="39">
        <f>SUM(E45:E46)</f>
        <v>12</v>
      </c>
      <c r="F44" s="40">
        <f t="shared" si="9"/>
        <v>94.5</v>
      </c>
      <c r="G44" s="39">
        <f>SUM(G45:G46)</f>
        <v>0</v>
      </c>
      <c r="H44" s="40">
        <f t="shared" si="2"/>
        <v>0</v>
      </c>
      <c r="I44" s="39">
        <f>SUM(I45:I46)</f>
        <v>0</v>
      </c>
      <c r="J44" s="40">
        <f t="shared" si="8"/>
        <v>0</v>
      </c>
      <c r="K44" s="39">
        <f>SUM(K45:K46)</f>
        <v>3</v>
      </c>
      <c r="L44" s="40">
        <f t="shared" si="12"/>
        <v>23.6</v>
      </c>
      <c r="M44" s="39">
        <f>SUM(M45:M46)</f>
        <v>1</v>
      </c>
      <c r="N44" s="40">
        <f t="shared" si="13"/>
        <v>7.9</v>
      </c>
      <c r="O44" s="39">
        <f>SUM(O45:O46)</f>
        <v>0</v>
      </c>
      <c r="P44" s="40">
        <f t="shared" si="14"/>
        <v>0</v>
      </c>
      <c r="Q44" s="39">
        <f>SUM(Q45:Q46)</f>
        <v>29</v>
      </c>
      <c r="R44" s="40">
        <f t="shared" si="15"/>
        <v>228.4</v>
      </c>
      <c r="S44" s="39">
        <f>SUM(S45:S46)</f>
        <v>16</v>
      </c>
      <c r="T44" s="40">
        <f t="shared" si="7"/>
        <v>126</v>
      </c>
      <c r="U44" s="64" t="s">
        <v>112</v>
      </c>
      <c r="W44" s="2">
        <v>12697</v>
      </c>
      <c r="X44" s="2">
        <v>6760</v>
      </c>
    </row>
    <row r="45" spans="1:24" ht="21" customHeight="1">
      <c r="A45" s="65"/>
      <c r="B45" s="66" t="s">
        <v>157</v>
      </c>
      <c r="C45" s="79">
        <v>0</v>
      </c>
      <c r="D45" s="80">
        <f t="shared" si="9"/>
        <v>0</v>
      </c>
      <c r="E45" s="79">
        <v>3</v>
      </c>
      <c r="F45" s="80">
        <f t="shared" si="9"/>
        <v>61.8</v>
      </c>
      <c r="G45" s="79">
        <v>0</v>
      </c>
      <c r="H45" s="80">
        <f t="shared" si="2"/>
        <v>0</v>
      </c>
      <c r="I45" s="79">
        <v>0</v>
      </c>
      <c r="J45" s="47">
        <f t="shared" si="8"/>
        <v>0</v>
      </c>
      <c r="K45" s="79">
        <v>2</v>
      </c>
      <c r="L45" s="80">
        <f aca="true" t="shared" si="16" ref="L45:N46">ROUND(K45/$W45*100000,1)</f>
        <v>41.2</v>
      </c>
      <c r="M45" s="79">
        <v>1</v>
      </c>
      <c r="N45" s="80">
        <f t="shared" si="16"/>
        <v>20.6</v>
      </c>
      <c r="O45" s="79">
        <v>0</v>
      </c>
      <c r="P45" s="80">
        <f aca="true" t="shared" si="17" ref="P45:R46">ROUND(O45/$W45*100000,1)</f>
        <v>0</v>
      </c>
      <c r="Q45" s="79">
        <v>11</v>
      </c>
      <c r="R45" s="80">
        <f t="shared" si="17"/>
        <v>226.8</v>
      </c>
      <c r="S45" s="79">
        <v>8</v>
      </c>
      <c r="T45" s="80">
        <f t="shared" si="7"/>
        <v>164.9</v>
      </c>
      <c r="U45" s="67" t="s">
        <v>87</v>
      </c>
      <c r="W45" s="2">
        <v>4851</v>
      </c>
      <c r="X45" s="2">
        <v>2618</v>
      </c>
    </row>
    <row r="46" spans="1:24" ht="21" customHeight="1">
      <c r="A46" s="70"/>
      <c r="B46" s="71" t="s">
        <v>158</v>
      </c>
      <c r="C46" s="82">
        <v>2</v>
      </c>
      <c r="D46" s="83">
        <f t="shared" si="9"/>
        <v>25.5</v>
      </c>
      <c r="E46" s="82">
        <v>9</v>
      </c>
      <c r="F46" s="83">
        <f t="shared" si="9"/>
        <v>114.7</v>
      </c>
      <c r="G46" s="82">
        <v>0</v>
      </c>
      <c r="H46" s="83">
        <f t="shared" si="2"/>
        <v>0</v>
      </c>
      <c r="I46" s="82">
        <v>0</v>
      </c>
      <c r="J46" s="56">
        <f t="shared" si="8"/>
        <v>0</v>
      </c>
      <c r="K46" s="82">
        <v>1</v>
      </c>
      <c r="L46" s="83">
        <f t="shared" si="16"/>
        <v>12.7</v>
      </c>
      <c r="M46" s="82">
        <v>0</v>
      </c>
      <c r="N46" s="83">
        <f t="shared" si="16"/>
        <v>0</v>
      </c>
      <c r="O46" s="82">
        <v>0</v>
      </c>
      <c r="P46" s="83">
        <f t="shared" si="17"/>
        <v>0</v>
      </c>
      <c r="Q46" s="82">
        <v>18</v>
      </c>
      <c r="R46" s="83">
        <f t="shared" si="17"/>
        <v>229.4</v>
      </c>
      <c r="S46" s="82">
        <v>8</v>
      </c>
      <c r="T46" s="83">
        <f t="shared" si="7"/>
        <v>102</v>
      </c>
      <c r="U46" s="72" t="s">
        <v>86</v>
      </c>
      <c r="W46" s="2">
        <v>7846</v>
      </c>
      <c r="X46" s="2">
        <v>4142</v>
      </c>
    </row>
    <row r="47" spans="2:21" ht="21" customHeight="1">
      <c r="B47" s="2" t="s">
        <v>172</v>
      </c>
      <c r="U47" s="5"/>
    </row>
  </sheetData>
  <mergeCells count="35">
    <mergeCell ref="S4:T4"/>
    <mergeCell ref="S5:T5"/>
    <mergeCell ref="A39:B39"/>
    <mergeCell ref="A44:B44"/>
    <mergeCell ref="A26:B26"/>
    <mergeCell ref="A30:B30"/>
    <mergeCell ref="K4:L4"/>
    <mergeCell ref="K5:L5"/>
    <mergeCell ref="K6:L6"/>
    <mergeCell ref="A8:B8"/>
    <mergeCell ref="C1:U1"/>
    <mergeCell ref="O6:P6"/>
    <mergeCell ref="S6:T6"/>
    <mergeCell ref="Q4:R4"/>
    <mergeCell ref="Q5:R5"/>
    <mergeCell ref="U4:U7"/>
    <mergeCell ref="Q6:R6"/>
    <mergeCell ref="M6:N6"/>
    <mergeCell ref="I6:J6"/>
    <mergeCell ref="M4:N5"/>
    <mergeCell ref="A33:B33"/>
    <mergeCell ref="C6:D6"/>
    <mergeCell ref="E6:F6"/>
    <mergeCell ref="G6:H6"/>
    <mergeCell ref="A17:B17"/>
    <mergeCell ref="A4:B7"/>
    <mergeCell ref="O4:P5"/>
    <mergeCell ref="C5:D5"/>
    <mergeCell ref="E5:F5"/>
    <mergeCell ref="G5:H5"/>
    <mergeCell ref="I5:J5"/>
    <mergeCell ref="C4:D4"/>
    <mergeCell ref="E4:F4"/>
    <mergeCell ref="G4:H4"/>
    <mergeCell ref="I4:J4"/>
  </mergeCells>
  <printOptions horizontalCentered="1" verticalCentered="1"/>
  <pageMargins left="0.43" right="0.32" top="0.51" bottom="0.46" header="0" footer="0"/>
  <pageSetup blackAndWhite="1" fitToHeight="1" fitToWidth="1" horizontalDpi="600" verticalDpi="600" orientation="landscape" paperSize="9" scale="59" r:id="rId1"/>
  <ignoredErrors>
    <ignoredError sqref="S4:T7" numberStoredAsText="1"/>
    <ignoredError sqref="A4:R7" numberStoredAsText="1" formula="1"/>
    <ignoredError sqref="R8:R17 Q8:Q17 Q30 R30:R39 S26 R27:R29 Q33 D8:D17 C39 E8 E17 F8:F17 H8:H17 G8 G12:G14 G16:G17 E39 H26 F26 D26 S17 R26 J8:J17 K17 K8 L8:L17 M17 M8 N8:N17 P8:P17 O8 O17 S8 A30:B39 E26 C30 C33 C36 D30:D39 G26 E30 E33 G22:G24 F30:F39 G33:G39 G30 H30:H39 I35:I39 I30 I33 I43:I44 G42:G44 H40:H44 E44 F40:F44 D40:D44 A40:B44 C44 Q44 R40:R44 O43:O44 K26 R18:R25 D18:D25 F18:F25 H18:H25 Q39 O39 J26:J29 K39 J30:J39 M26 K30 K33 K35:K36 L26:L29 M39 L30:L39 O29 M30 M33:M37 N26:N29 P26:P29 O26 N30:N39 P30:P39 O30 O33 O35:O37 Q26 S30 S33 S39 I40 J40:J44 K44 K41 L40:L44 M44 N40:N44 P40:P44 O40 S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58" t="s">
        <v>0</v>
      </c>
      <c r="B1" s="59"/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" ht="14.25">
      <c r="A2" s="58" t="s">
        <v>234</v>
      </c>
      <c r="B2" s="59"/>
    </row>
    <row r="3" spans="2:21" ht="14.25" thickBot="1">
      <c r="B3" s="5"/>
      <c r="T3" s="6"/>
      <c r="U3" s="6" t="s">
        <v>242</v>
      </c>
    </row>
    <row r="4" spans="1:21" ht="19.5" customHeight="1">
      <c r="A4" s="7" t="s">
        <v>170</v>
      </c>
      <c r="B4" s="8"/>
      <c r="C4" s="11" t="s">
        <v>38</v>
      </c>
      <c r="D4" s="12"/>
      <c r="E4" s="11" t="s">
        <v>38</v>
      </c>
      <c r="F4" s="12"/>
      <c r="G4" s="11" t="s">
        <v>38</v>
      </c>
      <c r="H4" s="12"/>
      <c r="I4" s="11"/>
      <c r="J4" s="12"/>
      <c r="K4" s="13" t="s">
        <v>38</v>
      </c>
      <c r="L4" s="12"/>
      <c r="M4" s="13" t="s">
        <v>38</v>
      </c>
      <c r="N4" s="12"/>
      <c r="O4" s="13" t="s">
        <v>38</v>
      </c>
      <c r="P4" s="12"/>
      <c r="Q4" s="13"/>
      <c r="R4" s="14"/>
      <c r="S4" s="11"/>
      <c r="T4" s="12"/>
      <c r="U4" s="15" t="s">
        <v>42</v>
      </c>
    </row>
    <row r="5" spans="1:23" ht="19.5" customHeight="1">
      <c r="A5" s="16"/>
      <c r="B5" s="17"/>
      <c r="C5" s="20" t="s">
        <v>124</v>
      </c>
      <c r="D5" s="19"/>
      <c r="E5" s="20" t="s">
        <v>123</v>
      </c>
      <c r="F5" s="19"/>
      <c r="G5" s="20" t="s">
        <v>122</v>
      </c>
      <c r="H5" s="19"/>
      <c r="I5" s="20" t="s">
        <v>121</v>
      </c>
      <c r="J5" s="19"/>
      <c r="K5" s="18" t="s">
        <v>120</v>
      </c>
      <c r="L5" s="19"/>
      <c r="M5" s="18" t="s">
        <v>119</v>
      </c>
      <c r="N5" s="19"/>
      <c r="O5" s="18" t="s">
        <v>118</v>
      </c>
      <c r="P5" s="19"/>
      <c r="Q5" s="18" t="s">
        <v>117</v>
      </c>
      <c r="R5" s="19"/>
      <c r="S5" s="18" t="s">
        <v>116</v>
      </c>
      <c r="T5" s="19"/>
      <c r="U5" s="28"/>
      <c r="W5" s="2" t="s">
        <v>244</v>
      </c>
    </row>
    <row r="6" spans="1:24" ht="19.5" customHeight="1">
      <c r="A6" s="16"/>
      <c r="B6" s="17"/>
      <c r="C6" s="31" t="s">
        <v>199</v>
      </c>
      <c r="D6" s="32"/>
      <c r="E6" s="31" t="s">
        <v>200</v>
      </c>
      <c r="F6" s="32"/>
      <c r="G6" s="31" t="s">
        <v>201</v>
      </c>
      <c r="H6" s="32"/>
      <c r="I6" s="31" t="s">
        <v>202</v>
      </c>
      <c r="J6" s="32"/>
      <c r="K6" s="31" t="s">
        <v>203</v>
      </c>
      <c r="L6" s="32"/>
      <c r="M6" s="31" t="s">
        <v>204</v>
      </c>
      <c r="N6" s="32"/>
      <c r="O6" s="31" t="s">
        <v>205</v>
      </c>
      <c r="P6" s="32"/>
      <c r="Q6" s="31" t="s">
        <v>206</v>
      </c>
      <c r="R6" s="32"/>
      <c r="S6" s="87" t="s">
        <v>207</v>
      </c>
      <c r="T6" s="35"/>
      <c r="U6" s="28"/>
      <c r="W6" s="2" t="s">
        <v>126</v>
      </c>
      <c r="X6" s="2" t="s">
        <v>125</v>
      </c>
    </row>
    <row r="7" spans="1:21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6" t="s">
        <v>67</v>
      </c>
      <c r="T7" s="36" t="s">
        <v>68</v>
      </c>
      <c r="U7" s="37"/>
    </row>
    <row r="8" spans="1:24" ht="21" customHeight="1">
      <c r="A8" s="38" t="s">
        <v>1</v>
      </c>
      <c r="B8" s="38"/>
      <c r="C8" s="39">
        <f>SUM(C10:C12)</f>
        <v>264</v>
      </c>
      <c r="D8" s="40">
        <f>ROUND(C8/$W8*100000,1)</f>
        <v>21.8</v>
      </c>
      <c r="E8" s="39">
        <f>SUM(E10:E12)</f>
        <v>179</v>
      </c>
      <c r="F8" s="40">
        <f>ROUND(E8/$W8*100000,1)</f>
        <v>14.8</v>
      </c>
      <c r="G8" s="39">
        <f>SUM(G10:G12)</f>
        <v>517</v>
      </c>
      <c r="H8" s="40">
        <f>ROUND(G8/$W8*100000,1)</f>
        <v>42.7</v>
      </c>
      <c r="I8" s="39">
        <f>SUM(I10:I12)</f>
        <v>1475</v>
      </c>
      <c r="J8" s="40">
        <f>ROUND(I8/$W8*100000,1)</f>
        <v>121.8</v>
      </c>
      <c r="K8" s="39">
        <f>SUM(K10:K12)</f>
        <v>147</v>
      </c>
      <c r="L8" s="40">
        <f>ROUND(K8/$W8*100000,1)</f>
        <v>12.1</v>
      </c>
      <c r="M8" s="39">
        <f>SUM(M10:M12)</f>
        <v>344</v>
      </c>
      <c r="N8" s="40">
        <f>ROUND(M8/$W8*100000,1)</f>
        <v>28.4</v>
      </c>
      <c r="O8" s="39">
        <f>SUM(O10:O12)</f>
        <v>925</v>
      </c>
      <c r="P8" s="40">
        <f>ROUND(O8/$W8*100000,1)</f>
        <v>76.4</v>
      </c>
      <c r="Q8" s="39">
        <f>SUM(Q10:Q12)</f>
        <v>100</v>
      </c>
      <c r="R8" s="40">
        <f>ROUND(Q8/$W8*100000,1)</f>
        <v>8.3</v>
      </c>
      <c r="S8" s="39">
        <f>SUM(S10:S12)</f>
        <v>1086</v>
      </c>
      <c r="T8" s="40">
        <f>ROUND(S8/$W8*100000,1)</f>
        <v>89.7</v>
      </c>
      <c r="U8" s="41" t="s">
        <v>19</v>
      </c>
      <c r="W8" s="42">
        <v>1211000</v>
      </c>
      <c r="X8" s="43">
        <v>640000</v>
      </c>
    </row>
    <row r="9" spans="1:21" ht="12" customHeight="1">
      <c r="A9" s="38"/>
      <c r="B9" s="38"/>
      <c r="C9" s="44"/>
      <c r="D9" s="40"/>
      <c r="E9" s="44"/>
      <c r="F9" s="40"/>
      <c r="G9" s="44"/>
      <c r="H9" s="40"/>
      <c r="I9" s="44"/>
      <c r="J9" s="40"/>
      <c r="K9" s="44"/>
      <c r="L9" s="40"/>
      <c r="M9" s="44"/>
      <c r="N9" s="40"/>
      <c r="O9" s="44"/>
      <c r="P9" s="40"/>
      <c r="Q9" s="44"/>
      <c r="R9" s="40"/>
      <c r="S9" s="44"/>
      <c r="T9" s="40"/>
      <c r="U9" s="41"/>
    </row>
    <row r="10" spans="1:24" ht="21" customHeight="1">
      <c r="A10" s="38" t="s">
        <v>2</v>
      </c>
      <c r="B10" s="38"/>
      <c r="C10" s="39">
        <f>SUM(C14:C24)</f>
        <v>192</v>
      </c>
      <c r="D10" s="40">
        <f>ROUND(C10/$W10*100000,1)</f>
        <v>21.2</v>
      </c>
      <c r="E10" s="39">
        <f>SUM(E14:E24)</f>
        <v>127</v>
      </c>
      <c r="F10" s="40">
        <f>ROUND(E10/$W10*100000,1)</f>
        <v>14</v>
      </c>
      <c r="G10" s="39">
        <f>SUM(G14:G24)</f>
        <v>340</v>
      </c>
      <c r="H10" s="40">
        <f>ROUND(G10/$W10*100000,1)</f>
        <v>37.5</v>
      </c>
      <c r="I10" s="39">
        <f>SUM(I14:I24)</f>
        <v>966</v>
      </c>
      <c r="J10" s="40">
        <f>ROUND(I10/$W10*100000,1)</f>
        <v>106.5</v>
      </c>
      <c r="K10" s="39">
        <f>SUM(K14:K24)</f>
        <v>100</v>
      </c>
      <c r="L10" s="40">
        <f>ROUND(K10/$W10*100000,1)</f>
        <v>11</v>
      </c>
      <c r="M10" s="39">
        <f>SUM(M14:M24)</f>
        <v>222</v>
      </c>
      <c r="N10" s="40">
        <f>ROUND(M10/$W10*100000,1)</f>
        <v>24.5</v>
      </c>
      <c r="O10" s="39">
        <f>SUM(O14:O24)</f>
        <v>613</v>
      </c>
      <c r="P10" s="40">
        <f>ROUND(O10/$W10*100000,1)</f>
        <v>67.6</v>
      </c>
      <c r="Q10" s="39">
        <f>SUM(Q14:Q24)</f>
        <v>75</v>
      </c>
      <c r="R10" s="40">
        <f>ROUND(Q10/$W10*100000,1)</f>
        <v>8.3</v>
      </c>
      <c r="S10" s="39">
        <f>SUM(S14:S24)</f>
        <v>694</v>
      </c>
      <c r="T10" s="40">
        <f>ROUND(S10/$W10*100000,1)</f>
        <v>76.5</v>
      </c>
      <c r="U10" s="41" t="s">
        <v>20</v>
      </c>
      <c r="W10" s="2">
        <v>907250</v>
      </c>
      <c r="X10" s="2">
        <v>478939</v>
      </c>
    </row>
    <row r="11" spans="1:21" ht="12" customHeight="1">
      <c r="A11" s="38"/>
      <c r="B11" s="38"/>
      <c r="C11" s="44"/>
      <c r="D11" s="40"/>
      <c r="E11" s="44"/>
      <c r="F11" s="40"/>
      <c r="G11" s="44"/>
      <c r="H11" s="40"/>
      <c r="I11" s="44"/>
      <c r="J11" s="40"/>
      <c r="K11" s="44"/>
      <c r="L11" s="40"/>
      <c r="M11" s="44"/>
      <c r="N11" s="40"/>
      <c r="O11" s="44"/>
      <c r="P11" s="40"/>
      <c r="Q11" s="44"/>
      <c r="R11" s="40"/>
      <c r="S11" s="44"/>
      <c r="T11" s="40"/>
      <c r="U11" s="41"/>
    </row>
    <row r="12" spans="1:24" ht="21" customHeight="1">
      <c r="A12" s="38" t="s">
        <v>216</v>
      </c>
      <c r="B12" s="38"/>
      <c r="C12" s="39">
        <f>SUM(C26,C30,C36,C39,C44,'8-6'!C8,'8-6'!C17,'8-6'!C26,'8-6'!C30,'8-6'!C33,'8-6'!C39,'8-6'!C44)</f>
        <v>72</v>
      </c>
      <c r="D12" s="40">
        <f>ROUND(C12/$W12*100000,1)</f>
        <v>23.6</v>
      </c>
      <c r="E12" s="39">
        <f>SUM(E26,E30,E36,E39,E44,'8-6'!E8,'8-6'!E17,'8-6'!E26,'8-6'!E30,'8-6'!E33,'8-6'!E39,'8-6'!E44)</f>
        <v>52</v>
      </c>
      <c r="F12" s="40">
        <f>ROUND(E12/$W12*100000,1)</f>
        <v>17.1</v>
      </c>
      <c r="G12" s="39">
        <f>SUM(G26,G30,G36,G39,G44,'8-6'!G8,'8-6'!G17,'8-6'!G26,'8-6'!G30,'8-6'!G33,'8-6'!G39,'8-6'!G44)</f>
        <v>177</v>
      </c>
      <c r="H12" s="40">
        <f>ROUND(G12/$W12*100000,1)</f>
        <v>58.1</v>
      </c>
      <c r="I12" s="39">
        <f>SUM(I26,I30,I36,I39,I44,'8-6'!I8,'8-6'!I17,'8-6'!I26,'8-6'!I30,'8-6'!I33,'8-6'!I39,'8-6'!I44)</f>
        <v>509</v>
      </c>
      <c r="J12" s="40">
        <f>ROUND(I12/$W12*100000,1)</f>
        <v>167</v>
      </c>
      <c r="K12" s="39">
        <f>SUM(K26,K30,K36,K39,K44,'8-6'!K8,'8-6'!K17,'8-6'!K26,'8-6'!K30,'8-6'!K33,'8-6'!K39,'8-6'!K44)</f>
        <v>47</v>
      </c>
      <c r="L12" s="40">
        <f>ROUND(K12/$W12*100000,1)</f>
        <v>15.4</v>
      </c>
      <c r="M12" s="39">
        <f>SUM(M26,M30,M36,M39,M44,'8-6'!M8,'8-6'!M17,'8-6'!M26,'8-6'!M30,'8-6'!M33,'8-6'!M39,'8-6'!M44)</f>
        <v>122</v>
      </c>
      <c r="N12" s="40">
        <f>ROUND(M12/$W12*100000,1)</f>
        <v>40</v>
      </c>
      <c r="O12" s="39">
        <f>SUM(O26,O30,O36,O39,O44,'8-6'!O8,'8-6'!O17,'8-6'!O26,'8-6'!O30,'8-6'!O33,'8-6'!O39,'8-6'!O44)</f>
        <v>312</v>
      </c>
      <c r="P12" s="40">
        <f>ROUND(O12/$W12*100000,1)</f>
        <v>102.4</v>
      </c>
      <c r="Q12" s="39">
        <f>SUM(Q26,Q30,Q36,Q39,Q44,'8-6'!Q8,'8-6'!Q17,'8-6'!Q26,'8-6'!Q30,'8-6'!Q33,'8-6'!Q39,'8-6'!Q44)</f>
        <v>25</v>
      </c>
      <c r="R12" s="40">
        <f>ROUND(Q12/$W12*100000,1)</f>
        <v>8.2</v>
      </c>
      <c r="S12" s="39">
        <f>SUM(S26,S30,S36,S39,S44,'8-6'!S8,'8-6'!S17,'8-6'!S26,'8-6'!S30,'8-6'!S33,'8-6'!S39,'8-6'!S44)</f>
        <v>392</v>
      </c>
      <c r="T12" s="40">
        <f>ROUND(S12/$W12*100000,1)</f>
        <v>128.6</v>
      </c>
      <c r="U12" s="41" t="s">
        <v>239</v>
      </c>
      <c r="W12" s="2">
        <v>304780</v>
      </c>
      <c r="X12" s="2">
        <v>161834</v>
      </c>
    </row>
    <row r="13" spans="1:21" ht="12" customHeight="1">
      <c r="A13" s="38"/>
      <c r="B13" s="38"/>
      <c r="C13" s="77"/>
      <c r="D13" s="78"/>
      <c r="E13" s="77"/>
      <c r="F13" s="78"/>
      <c r="G13" s="77"/>
      <c r="H13" s="78"/>
      <c r="I13" s="77"/>
      <c r="J13" s="78"/>
      <c r="K13" s="77"/>
      <c r="L13" s="78"/>
      <c r="M13" s="77"/>
      <c r="N13" s="78"/>
      <c r="O13" s="77"/>
      <c r="P13" s="78"/>
      <c r="Q13" s="77"/>
      <c r="R13" s="78"/>
      <c r="S13" s="77"/>
      <c r="T13" s="78"/>
      <c r="U13" s="41"/>
    </row>
    <row r="14" spans="1:24" ht="21" customHeight="1">
      <c r="A14" s="45" t="s">
        <v>3</v>
      </c>
      <c r="B14" s="45"/>
      <c r="C14" s="79">
        <v>63</v>
      </c>
      <c r="D14" s="80">
        <f aca="true" t="shared" si="0" ref="D14:F45">ROUND(C14/$W14*100000,1)</f>
        <v>14.3</v>
      </c>
      <c r="E14" s="79">
        <v>46</v>
      </c>
      <c r="F14" s="80">
        <f t="shared" si="0"/>
        <v>10.4</v>
      </c>
      <c r="G14" s="79">
        <v>120</v>
      </c>
      <c r="H14" s="80">
        <f aca="true" t="shared" si="1" ref="H14:H24">ROUND(G14/$W14*100000,1)</f>
        <v>27.2</v>
      </c>
      <c r="I14" s="79">
        <v>305</v>
      </c>
      <c r="J14" s="80">
        <f aca="true" t="shared" si="2" ref="J14:J24">ROUND(I14/$W14*100000,1)</f>
        <v>69.2</v>
      </c>
      <c r="K14" s="79">
        <v>48</v>
      </c>
      <c r="L14" s="80">
        <f aca="true" t="shared" si="3" ref="L14:L24">ROUND(K14/$W14*100000,1)</f>
        <v>10.9</v>
      </c>
      <c r="M14" s="79">
        <v>76</v>
      </c>
      <c r="N14" s="80">
        <f aca="true" t="shared" si="4" ref="N14:N24">ROUND(M14/$W14*100000,1)</f>
        <v>17.3</v>
      </c>
      <c r="O14" s="79">
        <v>171</v>
      </c>
      <c r="P14" s="80">
        <f aca="true" t="shared" si="5" ref="P14:P24">ROUND(O14/$W14*100000,1)</f>
        <v>38.8</v>
      </c>
      <c r="Q14" s="79">
        <v>33</v>
      </c>
      <c r="R14" s="80">
        <f aca="true" t="shared" si="6" ref="R14:R24">ROUND(Q14/$W14*100000,1)</f>
        <v>7.5</v>
      </c>
      <c r="S14" s="79">
        <v>247</v>
      </c>
      <c r="T14" s="80">
        <f aca="true" t="shared" si="7" ref="T14:T24">ROUND(S14/$W14*100000,1)</f>
        <v>56.1</v>
      </c>
      <c r="U14" s="48" t="s">
        <v>21</v>
      </c>
      <c r="W14" s="2">
        <v>440507</v>
      </c>
      <c r="X14" s="2">
        <v>228268</v>
      </c>
    </row>
    <row r="15" spans="1:24" ht="21" customHeight="1">
      <c r="A15" s="45" t="s">
        <v>4</v>
      </c>
      <c r="B15" s="45"/>
      <c r="C15" s="79">
        <v>61</v>
      </c>
      <c r="D15" s="80">
        <f t="shared" si="0"/>
        <v>48.5</v>
      </c>
      <c r="E15" s="79">
        <v>26</v>
      </c>
      <c r="F15" s="80">
        <f t="shared" si="0"/>
        <v>20.7</v>
      </c>
      <c r="G15" s="79">
        <v>40</v>
      </c>
      <c r="H15" s="80">
        <f t="shared" si="1"/>
        <v>31.8</v>
      </c>
      <c r="I15" s="79">
        <v>173</v>
      </c>
      <c r="J15" s="80">
        <f t="shared" si="2"/>
        <v>137.5</v>
      </c>
      <c r="K15" s="79">
        <v>19</v>
      </c>
      <c r="L15" s="80">
        <f t="shared" si="3"/>
        <v>15.1</v>
      </c>
      <c r="M15" s="79">
        <v>45</v>
      </c>
      <c r="N15" s="80">
        <f t="shared" si="4"/>
        <v>35.8</v>
      </c>
      <c r="O15" s="79">
        <v>104</v>
      </c>
      <c r="P15" s="80">
        <f t="shared" si="5"/>
        <v>82.7</v>
      </c>
      <c r="Q15" s="79">
        <v>10</v>
      </c>
      <c r="R15" s="80">
        <f t="shared" si="6"/>
        <v>7.9</v>
      </c>
      <c r="S15" s="79">
        <v>121</v>
      </c>
      <c r="T15" s="80">
        <f t="shared" si="7"/>
        <v>96.2</v>
      </c>
      <c r="U15" s="48" t="s">
        <v>22</v>
      </c>
      <c r="W15" s="2">
        <v>125801</v>
      </c>
      <c r="X15" s="2">
        <v>69113</v>
      </c>
    </row>
    <row r="16" spans="1:24" ht="21" customHeight="1">
      <c r="A16" s="45" t="s">
        <v>5</v>
      </c>
      <c r="B16" s="45"/>
      <c r="C16" s="79">
        <v>13</v>
      </c>
      <c r="D16" s="80">
        <f t="shared" si="0"/>
        <v>19.5</v>
      </c>
      <c r="E16" s="79">
        <v>9</v>
      </c>
      <c r="F16" s="80">
        <f t="shared" si="0"/>
        <v>13.5</v>
      </c>
      <c r="G16" s="79">
        <v>33</v>
      </c>
      <c r="H16" s="80">
        <f t="shared" si="1"/>
        <v>49.6</v>
      </c>
      <c r="I16" s="79">
        <v>96</v>
      </c>
      <c r="J16" s="80">
        <f t="shared" si="2"/>
        <v>144.2</v>
      </c>
      <c r="K16" s="79">
        <v>5</v>
      </c>
      <c r="L16" s="80">
        <f t="shared" si="3"/>
        <v>7.5</v>
      </c>
      <c r="M16" s="79">
        <v>9</v>
      </c>
      <c r="N16" s="80">
        <f t="shared" si="4"/>
        <v>13.5</v>
      </c>
      <c r="O16" s="79">
        <v>80</v>
      </c>
      <c r="P16" s="80">
        <f t="shared" si="5"/>
        <v>120.2</v>
      </c>
      <c r="Q16" s="79">
        <v>4</v>
      </c>
      <c r="R16" s="80">
        <f t="shared" si="6"/>
        <v>6</v>
      </c>
      <c r="S16" s="79">
        <v>36</v>
      </c>
      <c r="T16" s="80">
        <f t="shared" si="7"/>
        <v>54.1</v>
      </c>
      <c r="U16" s="48" t="s">
        <v>23</v>
      </c>
      <c r="W16" s="2">
        <v>66577</v>
      </c>
      <c r="X16" s="2">
        <v>35404</v>
      </c>
    </row>
    <row r="17" spans="1:24" ht="21" customHeight="1">
      <c r="A17" s="45" t="s">
        <v>6</v>
      </c>
      <c r="B17" s="45"/>
      <c r="C17" s="79">
        <v>10</v>
      </c>
      <c r="D17" s="80">
        <f t="shared" si="0"/>
        <v>16.3</v>
      </c>
      <c r="E17" s="79">
        <v>4</v>
      </c>
      <c r="F17" s="80">
        <f t="shared" si="0"/>
        <v>6.5</v>
      </c>
      <c r="G17" s="79">
        <v>40</v>
      </c>
      <c r="H17" s="80">
        <f t="shared" si="1"/>
        <v>65.1</v>
      </c>
      <c r="I17" s="79">
        <v>78</v>
      </c>
      <c r="J17" s="80">
        <f t="shared" si="2"/>
        <v>126.9</v>
      </c>
      <c r="K17" s="79">
        <v>5</v>
      </c>
      <c r="L17" s="80">
        <f t="shared" si="3"/>
        <v>8.1</v>
      </c>
      <c r="M17" s="79">
        <v>22</v>
      </c>
      <c r="N17" s="80">
        <f t="shared" si="4"/>
        <v>35.8</v>
      </c>
      <c r="O17" s="79">
        <v>45</v>
      </c>
      <c r="P17" s="80">
        <f t="shared" si="5"/>
        <v>73.2</v>
      </c>
      <c r="Q17" s="79">
        <v>5</v>
      </c>
      <c r="R17" s="80">
        <f t="shared" si="6"/>
        <v>8.1</v>
      </c>
      <c r="S17" s="79">
        <v>82</v>
      </c>
      <c r="T17" s="80">
        <f t="shared" si="7"/>
        <v>133.5</v>
      </c>
      <c r="U17" s="48" t="s">
        <v>24</v>
      </c>
      <c r="W17" s="2">
        <v>61444</v>
      </c>
      <c r="X17" s="2">
        <v>32537</v>
      </c>
    </row>
    <row r="18" spans="1:24" ht="21" customHeight="1">
      <c r="A18" s="45" t="s">
        <v>7</v>
      </c>
      <c r="B18" s="45"/>
      <c r="C18" s="79">
        <v>10</v>
      </c>
      <c r="D18" s="80">
        <f t="shared" si="0"/>
        <v>20.4</v>
      </c>
      <c r="E18" s="79">
        <v>7</v>
      </c>
      <c r="F18" s="80">
        <f t="shared" si="0"/>
        <v>14.3</v>
      </c>
      <c r="G18" s="79">
        <v>16</v>
      </c>
      <c r="H18" s="80">
        <f t="shared" si="1"/>
        <v>32.6</v>
      </c>
      <c r="I18" s="79">
        <v>45</v>
      </c>
      <c r="J18" s="80">
        <f t="shared" si="2"/>
        <v>91.8</v>
      </c>
      <c r="K18" s="79">
        <v>8</v>
      </c>
      <c r="L18" s="80">
        <f t="shared" si="3"/>
        <v>16.3</v>
      </c>
      <c r="M18" s="79">
        <v>7</v>
      </c>
      <c r="N18" s="80">
        <f t="shared" si="4"/>
        <v>14.3</v>
      </c>
      <c r="O18" s="79">
        <v>29</v>
      </c>
      <c r="P18" s="80">
        <f t="shared" si="5"/>
        <v>59.2</v>
      </c>
      <c r="Q18" s="79">
        <v>4</v>
      </c>
      <c r="R18" s="80">
        <f t="shared" si="6"/>
        <v>8.2</v>
      </c>
      <c r="S18" s="79">
        <v>40</v>
      </c>
      <c r="T18" s="80">
        <f t="shared" si="7"/>
        <v>81.6</v>
      </c>
      <c r="U18" s="48" t="s">
        <v>25</v>
      </c>
      <c r="W18" s="2">
        <v>49022</v>
      </c>
      <c r="X18" s="2">
        <v>26434</v>
      </c>
    </row>
    <row r="19" spans="1:24" ht="21" customHeight="1">
      <c r="A19" s="45" t="s">
        <v>8</v>
      </c>
      <c r="B19" s="45"/>
      <c r="C19" s="79">
        <v>5</v>
      </c>
      <c r="D19" s="80">
        <f t="shared" si="0"/>
        <v>14.3</v>
      </c>
      <c r="E19" s="79">
        <v>6</v>
      </c>
      <c r="F19" s="80">
        <f t="shared" si="0"/>
        <v>17.1</v>
      </c>
      <c r="G19" s="79">
        <v>25</v>
      </c>
      <c r="H19" s="80">
        <f t="shared" si="1"/>
        <v>71.4</v>
      </c>
      <c r="I19" s="79">
        <v>59</v>
      </c>
      <c r="J19" s="80">
        <f t="shared" si="2"/>
        <v>168.5</v>
      </c>
      <c r="K19" s="79">
        <v>4</v>
      </c>
      <c r="L19" s="80">
        <f t="shared" si="3"/>
        <v>11.4</v>
      </c>
      <c r="M19" s="79">
        <v>11</v>
      </c>
      <c r="N19" s="80">
        <f t="shared" si="4"/>
        <v>31.4</v>
      </c>
      <c r="O19" s="79">
        <v>43</v>
      </c>
      <c r="P19" s="80">
        <f t="shared" si="5"/>
        <v>122.8</v>
      </c>
      <c r="Q19" s="79">
        <v>2</v>
      </c>
      <c r="R19" s="80">
        <f t="shared" si="6"/>
        <v>5.7</v>
      </c>
      <c r="S19" s="79">
        <v>31</v>
      </c>
      <c r="T19" s="80">
        <f t="shared" si="7"/>
        <v>88.6</v>
      </c>
      <c r="U19" s="48" t="s">
        <v>26</v>
      </c>
      <c r="W19" s="2">
        <v>35007</v>
      </c>
      <c r="X19" s="2">
        <v>18709</v>
      </c>
    </row>
    <row r="20" spans="1:24" ht="21" customHeight="1">
      <c r="A20" s="45" t="s">
        <v>9</v>
      </c>
      <c r="B20" s="45"/>
      <c r="C20" s="79">
        <v>7</v>
      </c>
      <c r="D20" s="80">
        <f t="shared" si="0"/>
        <v>31.5</v>
      </c>
      <c r="E20" s="79">
        <v>5</v>
      </c>
      <c r="F20" s="80">
        <f t="shared" si="0"/>
        <v>22.5</v>
      </c>
      <c r="G20" s="79">
        <v>12</v>
      </c>
      <c r="H20" s="80">
        <f t="shared" si="1"/>
        <v>54</v>
      </c>
      <c r="I20" s="79">
        <v>25</v>
      </c>
      <c r="J20" s="80">
        <f t="shared" si="2"/>
        <v>112.4</v>
      </c>
      <c r="K20" s="79">
        <v>1</v>
      </c>
      <c r="L20" s="80">
        <f t="shared" si="3"/>
        <v>4.5</v>
      </c>
      <c r="M20" s="79">
        <v>6</v>
      </c>
      <c r="N20" s="80">
        <f t="shared" si="4"/>
        <v>27</v>
      </c>
      <c r="O20" s="79">
        <v>18</v>
      </c>
      <c r="P20" s="80">
        <f t="shared" si="5"/>
        <v>81</v>
      </c>
      <c r="Q20" s="79">
        <v>3</v>
      </c>
      <c r="R20" s="80">
        <f t="shared" si="6"/>
        <v>13.5</v>
      </c>
      <c r="S20" s="79">
        <v>21</v>
      </c>
      <c r="T20" s="80">
        <f t="shared" si="7"/>
        <v>94.4</v>
      </c>
      <c r="U20" s="48" t="s">
        <v>27</v>
      </c>
      <c r="W20" s="2">
        <v>22234</v>
      </c>
      <c r="X20" s="2">
        <v>11723</v>
      </c>
    </row>
    <row r="21" spans="1:24" ht="21" customHeight="1">
      <c r="A21" s="45" t="s">
        <v>10</v>
      </c>
      <c r="B21" s="45"/>
      <c r="C21" s="79">
        <v>3</v>
      </c>
      <c r="D21" s="80">
        <f t="shared" si="0"/>
        <v>18</v>
      </c>
      <c r="E21" s="79">
        <v>2</v>
      </c>
      <c r="F21" s="80">
        <f t="shared" si="0"/>
        <v>12</v>
      </c>
      <c r="G21" s="79">
        <v>8</v>
      </c>
      <c r="H21" s="80">
        <f t="shared" si="1"/>
        <v>48</v>
      </c>
      <c r="I21" s="79">
        <v>22</v>
      </c>
      <c r="J21" s="80">
        <f t="shared" si="2"/>
        <v>131.9</v>
      </c>
      <c r="K21" s="79">
        <v>2</v>
      </c>
      <c r="L21" s="80">
        <f t="shared" si="3"/>
        <v>12</v>
      </c>
      <c r="M21" s="79">
        <v>9</v>
      </c>
      <c r="N21" s="80">
        <f t="shared" si="4"/>
        <v>54</v>
      </c>
      <c r="O21" s="79">
        <v>11</v>
      </c>
      <c r="P21" s="80">
        <f t="shared" si="5"/>
        <v>65.9</v>
      </c>
      <c r="Q21" s="79">
        <v>3</v>
      </c>
      <c r="R21" s="80">
        <f t="shared" si="6"/>
        <v>18</v>
      </c>
      <c r="S21" s="79">
        <v>32</v>
      </c>
      <c r="T21" s="80">
        <f t="shared" si="7"/>
        <v>191.8</v>
      </c>
      <c r="U21" s="48" t="s">
        <v>28</v>
      </c>
      <c r="W21" s="2">
        <v>16680</v>
      </c>
      <c r="X21" s="2">
        <v>8909</v>
      </c>
    </row>
    <row r="22" spans="1:24" ht="21" customHeight="1">
      <c r="A22" s="45" t="s">
        <v>11</v>
      </c>
      <c r="B22" s="45"/>
      <c r="C22" s="79">
        <v>9</v>
      </c>
      <c r="D22" s="80">
        <f t="shared" si="0"/>
        <v>49.5</v>
      </c>
      <c r="E22" s="79">
        <v>5</v>
      </c>
      <c r="F22" s="80">
        <f t="shared" si="0"/>
        <v>27.5</v>
      </c>
      <c r="G22" s="79">
        <v>17</v>
      </c>
      <c r="H22" s="80">
        <f t="shared" si="1"/>
        <v>93.5</v>
      </c>
      <c r="I22" s="79">
        <v>34</v>
      </c>
      <c r="J22" s="80">
        <f t="shared" si="2"/>
        <v>186.9</v>
      </c>
      <c r="K22" s="79">
        <v>2</v>
      </c>
      <c r="L22" s="80">
        <f t="shared" si="3"/>
        <v>11</v>
      </c>
      <c r="M22" s="79">
        <v>8</v>
      </c>
      <c r="N22" s="80">
        <f t="shared" si="4"/>
        <v>44</v>
      </c>
      <c r="O22" s="79">
        <v>23</v>
      </c>
      <c r="P22" s="80">
        <f t="shared" si="5"/>
        <v>126.4</v>
      </c>
      <c r="Q22" s="79">
        <v>2</v>
      </c>
      <c r="R22" s="80">
        <f t="shared" si="6"/>
        <v>11</v>
      </c>
      <c r="S22" s="79">
        <v>20</v>
      </c>
      <c r="T22" s="80">
        <f t="shared" si="7"/>
        <v>109.9</v>
      </c>
      <c r="U22" s="48" t="s">
        <v>29</v>
      </c>
      <c r="W22" s="2">
        <v>18191</v>
      </c>
      <c r="X22" s="2">
        <v>9732</v>
      </c>
    </row>
    <row r="23" spans="1:24" ht="21" customHeight="1">
      <c r="A23" s="45" t="s">
        <v>12</v>
      </c>
      <c r="B23" s="45"/>
      <c r="C23" s="79">
        <v>7</v>
      </c>
      <c r="D23" s="80">
        <f t="shared" si="0"/>
        <v>30.5</v>
      </c>
      <c r="E23" s="79">
        <v>6</v>
      </c>
      <c r="F23" s="80">
        <f t="shared" si="0"/>
        <v>26.2</v>
      </c>
      <c r="G23" s="79">
        <v>14</v>
      </c>
      <c r="H23" s="80">
        <f t="shared" si="1"/>
        <v>61</v>
      </c>
      <c r="I23" s="79">
        <v>43</v>
      </c>
      <c r="J23" s="80">
        <f t="shared" si="2"/>
        <v>187.4</v>
      </c>
      <c r="K23" s="79">
        <v>1</v>
      </c>
      <c r="L23" s="80">
        <f t="shared" si="3"/>
        <v>4.4</v>
      </c>
      <c r="M23" s="79">
        <v>12</v>
      </c>
      <c r="N23" s="80">
        <f t="shared" si="4"/>
        <v>52.3</v>
      </c>
      <c r="O23" s="79">
        <v>29</v>
      </c>
      <c r="P23" s="80">
        <f t="shared" si="5"/>
        <v>126.4</v>
      </c>
      <c r="Q23" s="79">
        <v>2</v>
      </c>
      <c r="R23" s="80">
        <f t="shared" si="6"/>
        <v>8.7</v>
      </c>
      <c r="S23" s="79">
        <v>16</v>
      </c>
      <c r="T23" s="80">
        <f t="shared" si="7"/>
        <v>69.7</v>
      </c>
      <c r="U23" s="48" t="s">
        <v>30</v>
      </c>
      <c r="W23" s="2">
        <v>22943</v>
      </c>
      <c r="X23" s="2">
        <v>11841</v>
      </c>
    </row>
    <row r="24" spans="1:24" ht="21" customHeight="1">
      <c r="A24" s="45" t="s">
        <v>13</v>
      </c>
      <c r="B24" s="45"/>
      <c r="C24" s="79">
        <v>4</v>
      </c>
      <c r="D24" s="80">
        <f t="shared" si="0"/>
        <v>8.2</v>
      </c>
      <c r="E24" s="79">
        <v>11</v>
      </c>
      <c r="F24" s="80">
        <f t="shared" si="0"/>
        <v>22.5</v>
      </c>
      <c r="G24" s="79">
        <v>15</v>
      </c>
      <c r="H24" s="80">
        <f t="shared" si="1"/>
        <v>30.7</v>
      </c>
      <c r="I24" s="79">
        <v>86</v>
      </c>
      <c r="J24" s="80">
        <f t="shared" si="2"/>
        <v>176.1</v>
      </c>
      <c r="K24" s="79">
        <v>5</v>
      </c>
      <c r="L24" s="80">
        <f t="shared" si="3"/>
        <v>10.2</v>
      </c>
      <c r="M24" s="79">
        <v>17</v>
      </c>
      <c r="N24" s="80">
        <f t="shared" si="4"/>
        <v>34.8</v>
      </c>
      <c r="O24" s="79">
        <v>60</v>
      </c>
      <c r="P24" s="80">
        <f t="shared" si="5"/>
        <v>122.8</v>
      </c>
      <c r="Q24" s="79">
        <v>7</v>
      </c>
      <c r="R24" s="80">
        <f t="shared" si="6"/>
        <v>14.3</v>
      </c>
      <c r="S24" s="79">
        <v>48</v>
      </c>
      <c r="T24" s="80">
        <f t="shared" si="7"/>
        <v>98.3</v>
      </c>
      <c r="U24" s="48" t="s">
        <v>31</v>
      </c>
      <c r="W24" s="2">
        <v>48844</v>
      </c>
      <c r="X24" s="2">
        <v>26269</v>
      </c>
    </row>
    <row r="25" spans="1:21" ht="12" customHeight="1">
      <c r="A25" s="81"/>
      <c r="B25" s="81"/>
      <c r="C25" s="79"/>
      <c r="D25" s="78"/>
      <c r="E25" s="79"/>
      <c r="F25" s="78"/>
      <c r="G25" s="79"/>
      <c r="H25" s="78"/>
      <c r="I25" s="79"/>
      <c r="J25" s="78"/>
      <c r="K25" s="79"/>
      <c r="L25" s="78"/>
      <c r="M25" s="79"/>
      <c r="N25" s="78"/>
      <c r="O25" s="79"/>
      <c r="P25" s="78"/>
      <c r="Q25" s="79"/>
      <c r="R25" s="78"/>
      <c r="S25" s="79"/>
      <c r="T25" s="78"/>
      <c r="U25" s="48"/>
    </row>
    <row r="26" spans="1:24" ht="21" customHeight="1">
      <c r="A26" s="38" t="s">
        <v>14</v>
      </c>
      <c r="B26" s="38"/>
      <c r="C26" s="39">
        <f>SUM(C27:C29)</f>
        <v>3</v>
      </c>
      <c r="D26" s="40">
        <f>ROUND(C26/$W26*100000,1)</f>
        <v>32.5</v>
      </c>
      <c r="E26" s="39">
        <f>SUM(E27:E29)</f>
        <v>2</v>
      </c>
      <c r="F26" s="40">
        <f>ROUND(E26/$W26*100000,1)</f>
        <v>21.7</v>
      </c>
      <c r="G26" s="39">
        <f>SUM(G27:G29)</f>
        <v>9</v>
      </c>
      <c r="H26" s="40">
        <f>ROUND(G26/$W26*100000,1)</f>
        <v>97.5</v>
      </c>
      <c r="I26" s="39">
        <f>SUM(I27:I29)</f>
        <v>20</v>
      </c>
      <c r="J26" s="40">
        <f>ROUND(I26/$W26*100000,1)</f>
        <v>216.8</v>
      </c>
      <c r="K26" s="39">
        <f>SUM(K27:K29)</f>
        <v>2</v>
      </c>
      <c r="L26" s="40">
        <f>ROUND(K26/$W26*100000,1)</f>
        <v>21.7</v>
      </c>
      <c r="M26" s="39">
        <f>SUM(M27:M29)</f>
        <v>4</v>
      </c>
      <c r="N26" s="40">
        <f>ROUND(M26/$W26*100000,1)</f>
        <v>43.4</v>
      </c>
      <c r="O26" s="39">
        <f>SUM(O27:O29)</f>
        <v>13</v>
      </c>
      <c r="P26" s="40">
        <f>ROUND(O26/$W26*100000,1)</f>
        <v>140.9</v>
      </c>
      <c r="Q26" s="39">
        <f>SUM(Q27:Q29)</f>
        <v>0</v>
      </c>
      <c r="R26" s="40">
        <f>ROUND(Q26/$W26*100000,1)</f>
        <v>0</v>
      </c>
      <c r="S26" s="39">
        <f>SUM(S27:S29)</f>
        <v>24</v>
      </c>
      <c r="T26" s="40">
        <f>ROUND(S26/$W26*100000,1)</f>
        <v>260.1</v>
      </c>
      <c r="U26" s="49" t="s">
        <v>32</v>
      </c>
      <c r="W26" s="2">
        <v>9227</v>
      </c>
      <c r="X26" s="2">
        <v>4994</v>
      </c>
    </row>
    <row r="27" spans="1:24" ht="21" customHeight="1">
      <c r="A27" s="50"/>
      <c r="B27" s="51" t="s">
        <v>43</v>
      </c>
      <c r="C27" s="79">
        <v>1</v>
      </c>
      <c r="D27" s="80">
        <f t="shared" si="0"/>
        <v>54.8</v>
      </c>
      <c r="E27" s="79">
        <v>0</v>
      </c>
      <c r="F27" s="80">
        <f t="shared" si="0"/>
        <v>0</v>
      </c>
      <c r="G27" s="79">
        <v>4</v>
      </c>
      <c r="H27" s="80">
        <f aca="true" t="shared" si="8" ref="H27:H45">ROUND(G27/$W27*100000,1)</f>
        <v>219.1</v>
      </c>
      <c r="I27" s="79">
        <v>2</v>
      </c>
      <c r="J27" s="80">
        <f aca="true" t="shared" si="9" ref="J27:J45">ROUND(I27/$W27*100000,1)</f>
        <v>109.5</v>
      </c>
      <c r="K27" s="79">
        <v>1</v>
      </c>
      <c r="L27" s="80">
        <f aca="true" t="shared" si="10" ref="L27:L45">ROUND(K27/$W27*100000,1)</f>
        <v>54.8</v>
      </c>
      <c r="M27" s="79">
        <v>0</v>
      </c>
      <c r="N27" s="80">
        <f aca="true" t="shared" si="11" ref="N27:N45">ROUND(M27/$W27*100000,1)</f>
        <v>0</v>
      </c>
      <c r="O27" s="79">
        <v>1</v>
      </c>
      <c r="P27" s="80">
        <f aca="true" t="shared" si="12" ref="P27:P45">ROUND(O27/$W27*100000,1)</f>
        <v>54.8</v>
      </c>
      <c r="Q27" s="79">
        <v>0</v>
      </c>
      <c r="R27" s="80">
        <f aca="true" t="shared" si="13" ref="R27:R45">ROUND(Q27/$W27*100000,1)</f>
        <v>0</v>
      </c>
      <c r="S27" s="79">
        <v>7</v>
      </c>
      <c r="T27" s="80">
        <f aca="true" t="shared" si="14" ref="T27:T45">ROUND(S27/$W27*100000,1)</f>
        <v>383.4</v>
      </c>
      <c r="U27" s="52" t="s">
        <v>21</v>
      </c>
      <c r="W27" s="2">
        <v>1826</v>
      </c>
      <c r="X27" s="2">
        <v>1006</v>
      </c>
    </row>
    <row r="28" spans="1:24" ht="21" customHeight="1">
      <c r="A28" s="50"/>
      <c r="B28" s="51" t="s">
        <v>44</v>
      </c>
      <c r="C28" s="79">
        <v>2</v>
      </c>
      <c r="D28" s="80">
        <f t="shared" si="0"/>
        <v>52.6</v>
      </c>
      <c r="E28" s="79">
        <v>0</v>
      </c>
      <c r="F28" s="80">
        <f t="shared" si="0"/>
        <v>0</v>
      </c>
      <c r="G28" s="79">
        <v>3</v>
      </c>
      <c r="H28" s="80">
        <f t="shared" si="8"/>
        <v>78.9</v>
      </c>
      <c r="I28" s="79">
        <v>9</v>
      </c>
      <c r="J28" s="80">
        <f t="shared" si="9"/>
        <v>236.7</v>
      </c>
      <c r="K28" s="79">
        <v>0</v>
      </c>
      <c r="L28" s="80">
        <f t="shared" si="10"/>
        <v>0</v>
      </c>
      <c r="M28" s="79">
        <v>3</v>
      </c>
      <c r="N28" s="80">
        <f t="shared" si="11"/>
        <v>78.9</v>
      </c>
      <c r="O28" s="79">
        <v>6</v>
      </c>
      <c r="P28" s="80">
        <f t="shared" si="12"/>
        <v>157.8</v>
      </c>
      <c r="Q28" s="79">
        <v>0</v>
      </c>
      <c r="R28" s="80">
        <f t="shared" si="13"/>
        <v>0</v>
      </c>
      <c r="S28" s="79">
        <v>10</v>
      </c>
      <c r="T28" s="80">
        <f t="shared" si="14"/>
        <v>263</v>
      </c>
      <c r="U28" s="52" t="s">
        <v>57</v>
      </c>
      <c r="W28" s="2">
        <v>3803</v>
      </c>
      <c r="X28" s="2">
        <v>2078</v>
      </c>
    </row>
    <row r="29" spans="1:24" ht="21" customHeight="1">
      <c r="A29" s="50"/>
      <c r="B29" s="51" t="s">
        <v>45</v>
      </c>
      <c r="C29" s="79">
        <v>0</v>
      </c>
      <c r="D29" s="80">
        <f t="shared" si="0"/>
        <v>0</v>
      </c>
      <c r="E29" s="79">
        <v>2</v>
      </c>
      <c r="F29" s="80">
        <f t="shared" si="0"/>
        <v>55.6</v>
      </c>
      <c r="G29" s="79">
        <v>2</v>
      </c>
      <c r="H29" s="80">
        <f t="shared" si="8"/>
        <v>55.6</v>
      </c>
      <c r="I29" s="79">
        <v>9</v>
      </c>
      <c r="J29" s="80">
        <f t="shared" si="9"/>
        <v>250.1</v>
      </c>
      <c r="K29" s="79">
        <v>1</v>
      </c>
      <c r="L29" s="80">
        <f t="shared" si="10"/>
        <v>27.8</v>
      </c>
      <c r="M29" s="79">
        <v>1</v>
      </c>
      <c r="N29" s="80">
        <f t="shared" si="11"/>
        <v>27.8</v>
      </c>
      <c r="O29" s="79">
        <v>6</v>
      </c>
      <c r="P29" s="80">
        <f t="shared" si="12"/>
        <v>166.8</v>
      </c>
      <c r="Q29" s="79">
        <v>0</v>
      </c>
      <c r="R29" s="80">
        <f t="shared" si="13"/>
        <v>0</v>
      </c>
      <c r="S29" s="79">
        <v>7</v>
      </c>
      <c r="T29" s="80">
        <f t="shared" si="14"/>
        <v>194.6</v>
      </c>
      <c r="U29" s="52" t="s">
        <v>58</v>
      </c>
      <c r="W29" s="2">
        <v>3598</v>
      </c>
      <c r="X29" s="2">
        <v>1910</v>
      </c>
    </row>
    <row r="30" spans="1:24" ht="21" customHeight="1">
      <c r="A30" s="38" t="s">
        <v>15</v>
      </c>
      <c r="B30" s="38"/>
      <c r="C30" s="39">
        <f>SUM(C31:C35)</f>
        <v>9</v>
      </c>
      <c r="D30" s="40">
        <f t="shared" si="0"/>
        <v>24.3</v>
      </c>
      <c r="E30" s="39">
        <f>SUM(E31:E35)</f>
        <v>6</v>
      </c>
      <c r="F30" s="40">
        <f t="shared" si="0"/>
        <v>16.2</v>
      </c>
      <c r="G30" s="39">
        <f>SUM(G31:G35)</f>
        <v>18</v>
      </c>
      <c r="H30" s="40">
        <f t="shared" si="8"/>
        <v>48.5</v>
      </c>
      <c r="I30" s="39">
        <f>SUM(I31:I35)</f>
        <v>63</v>
      </c>
      <c r="J30" s="40">
        <f t="shared" si="9"/>
        <v>169.8</v>
      </c>
      <c r="K30" s="39">
        <f>SUM(K31:K35)</f>
        <v>4</v>
      </c>
      <c r="L30" s="40">
        <f t="shared" si="10"/>
        <v>10.8</v>
      </c>
      <c r="M30" s="39">
        <f>SUM(M31:M35)</f>
        <v>13</v>
      </c>
      <c r="N30" s="40">
        <f t="shared" si="11"/>
        <v>35</v>
      </c>
      <c r="O30" s="39">
        <f>SUM(O31:O35)</f>
        <v>43</v>
      </c>
      <c r="P30" s="40">
        <f t="shared" si="12"/>
        <v>115.9</v>
      </c>
      <c r="Q30" s="39">
        <f>SUM(Q31:Q35)</f>
        <v>5</v>
      </c>
      <c r="R30" s="40">
        <f t="shared" si="13"/>
        <v>13.5</v>
      </c>
      <c r="S30" s="39">
        <f>SUM(S31:S35)</f>
        <v>62</v>
      </c>
      <c r="T30" s="40">
        <f t="shared" si="14"/>
        <v>167.1</v>
      </c>
      <c r="U30" s="49" t="s">
        <v>33</v>
      </c>
      <c r="W30" s="2">
        <v>37098</v>
      </c>
      <c r="X30" s="2">
        <v>19698</v>
      </c>
    </row>
    <row r="31" spans="1:24" ht="21" customHeight="1">
      <c r="A31" s="50"/>
      <c r="B31" s="51" t="s">
        <v>46</v>
      </c>
      <c r="C31" s="79">
        <v>2</v>
      </c>
      <c r="D31" s="80">
        <f t="shared" si="0"/>
        <v>36.7</v>
      </c>
      <c r="E31" s="79">
        <v>2</v>
      </c>
      <c r="F31" s="80">
        <f t="shared" si="0"/>
        <v>36.7</v>
      </c>
      <c r="G31" s="79">
        <v>4</v>
      </c>
      <c r="H31" s="80">
        <f t="shared" si="8"/>
        <v>73.4</v>
      </c>
      <c r="I31" s="79">
        <v>6</v>
      </c>
      <c r="J31" s="80">
        <f t="shared" si="9"/>
        <v>110.1</v>
      </c>
      <c r="K31" s="79">
        <v>2</v>
      </c>
      <c r="L31" s="80">
        <f t="shared" si="10"/>
        <v>36.7</v>
      </c>
      <c r="M31" s="79">
        <v>1</v>
      </c>
      <c r="N31" s="80">
        <f t="shared" si="11"/>
        <v>18.3</v>
      </c>
      <c r="O31" s="79">
        <v>3</v>
      </c>
      <c r="P31" s="80">
        <f t="shared" si="12"/>
        <v>55</v>
      </c>
      <c r="Q31" s="79">
        <v>0</v>
      </c>
      <c r="R31" s="80">
        <f t="shared" si="13"/>
        <v>0</v>
      </c>
      <c r="S31" s="79">
        <v>13</v>
      </c>
      <c r="T31" s="80">
        <f t="shared" si="14"/>
        <v>238.5</v>
      </c>
      <c r="U31" s="52" t="s">
        <v>59</v>
      </c>
      <c r="W31" s="2">
        <v>5451</v>
      </c>
      <c r="X31" s="2">
        <v>2939</v>
      </c>
    </row>
    <row r="32" spans="1:24" ht="21" customHeight="1">
      <c r="A32" s="50"/>
      <c r="B32" s="51" t="s">
        <v>47</v>
      </c>
      <c r="C32" s="79">
        <v>0</v>
      </c>
      <c r="D32" s="80">
        <f t="shared" si="0"/>
        <v>0</v>
      </c>
      <c r="E32" s="79">
        <v>0</v>
      </c>
      <c r="F32" s="80">
        <f t="shared" si="0"/>
        <v>0</v>
      </c>
      <c r="G32" s="79">
        <v>0</v>
      </c>
      <c r="H32" s="80">
        <f t="shared" si="8"/>
        <v>0</v>
      </c>
      <c r="I32" s="79">
        <v>4</v>
      </c>
      <c r="J32" s="80">
        <f t="shared" si="9"/>
        <v>151.6</v>
      </c>
      <c r="K32" s="79">
        <v>0</v>
      </c>
      <c r="L32" s="80">
        <f t="shared" si="10"/>
        <v>0</v>
      </c>
      <c r="M32" s="79">
        <v>0</v>
      </c>
      <c r="N32" s="80">
        <f t="shared" si="11"/>
        <v>0</v>
      </c>
      <c r="O32" s="79">
        <v>1</v>
      </c>
      <c r="P32" s="80">
        <f t="shared" si="12"/>
        <v>37.9</v>
      </c>
      <c r="Q32" s="79">
        <v>0</v>
      </c>
      <c r="R32" s="80">
        <f t="shared" si="13"/>
        <v>0</v>
      </c>
      <c r="S32" s="79">
        <v>4</v>
      </c>
      <c r="T32" s="80">
        <f t="shared" si="14"/>
        <v>151.6</v>
      </c>
      <c r="U32" s="52" t="s">
        <v>60</v>
      </c>
      <c r="W32" s="2">
        <v>2638</v>
      </c>
      <c r="X32" s="2">
        <v>1408</v>
      </c>
    </row>
    <row r="33" spans="1:24" ht="21" customHeight="1">
      <c r="A33" s="50"/>
      <c r="B33" s="51" t="s">
        <v>48</v>
      </c>
      <c r="C33" s="79">
        <v>3</v>
      </c>
      <c r="D33" s="80">
        <f t="shared" si="0"/>
        <v>22.7</v>
      </c>
      <c r="E33" s="79">
        <v>2</v>
      </c>
      <c r="F33" s="80">
        <f t="shared" si="0"/>
        <v>15.1</v>
      </c>
      <c r="G33" s="79">
        <v>8</v>
      </c>
      <c r="H33" s="80">
        <f t="shared" si="8"/>
        <v>60.4</v>
      </c>
      <c r="I33" s="79">
        <v>20</v>
      </c>
      <c r="J33" s="80">
        <f t="shared" si="9"/>
        <v>151.1</v>
      </c>
      <c r="K33" s="79">
        <v>2</v>
      </c>
      <c r="L33" s="80">
        <f t="shared" si="10"/>
        <v>15.1</v>
      </c>
      <c r="M33" s="79">
        <v>4</v>
      </c>
      <c r="N33" s="80">
        <f t="shared" si="11"/>
        <v>30.2</v>
      </c>
      <c r="O33" s="79">
        <v>14</v>
      </c>
      <c r="P33" s="80">
        <f t="shared" si="12"/>
        <v>105.7</v>
      </c>
      <c r="Q33" s="79">
        <v>4</v>
      </c>
      <c r="R33" s="80">
        <f t="shared" si="13"/>
        <v>30.2</v>
      </c>
      <c r="S33" s="79">
        <v>25</v>
      </c>
      <c r="T33" s="80">
        <f t="shared" si="14"/>
        <v>188.8</v>
      </c>
      <c r="U33" s="52" t="s">
        <v>59</v>
      </c>
      <c r="W33" s="2">
        <v>13239</v>
      </c>
      <c r="X33" s="2">
        <v>7063</v>
      </c>
    </row>
    <row r="34" spans="1:24" ht="21" customHeight="1">
      <c r="A34" s="50"/>
      <c r="B34" s="51" t="s">
        <v>49</v>
      </c>
      <c r="C34" s="79">
        <v>0</v>
      </c>
      <c r="D34" s="80">
        <f t="shared" si="0"/>
        <v>0</v>
      </c>
      <c r="E34" s="79">
        <v>0</v>
      </c>
      <c r="F34" s="80">
        <f t="shared" si="0"/>
        <v>0</v>
      </c>
      <c r="G34" s="79">
        <v>2</v>
      </c>
      <c r="H34" s="80">
        <f t="shared" si="8"/>
        <v>33.7</v>
      </c>
      <c r="I34" s="79">
        <v>10</v>
      </c>
      <c r="J34" s="80">
        <f t="shared" si="9"/>
        <v>168.5</v>
      </c>
      <c r="K34" s="79">
        <v>0</v>
      </c>
      <c r="L34" s="80">
        <f t="shared" si="10"/>
        <v>0</v>
      </c>
      <c r="M34" s="79">
        <v>2</v>
      </c>
      <c r="N34" s="80">
        <f t="shared" si="11"/>
        <v>33.7</v>
      </c>
      <c r="O34" s="79">
        <v>8</v>
      </c>
      <c r="P34" s="80">
        <f t="shared" si="12"/>
        <v>134.8</v>
      </c>
      <c r="Q34" s="79">
        <v>0</v>
      </c>
      <c r="R34" s="80">
        <f t="shared" si="13"/>
        <v>0</v>
      </c>
      <c r="S34" s="79">
        <v>5</v>
      </c>
      <c r="T34" s="80">
        <f t="shared" si="14"/>
        <v>84.2</v>
      </c>
      <c r="U34" s="52" t="s">
        <v>61</v>
      </c>
      <c r="W34" s="2">
        <v>5935</v>
      </c>
      <c r="X34" s="2">
        <v>3093</v>
      </c>
    </row>
    <row r="35" spans="1:24" ht="21" customHeight="1">
      <c r="A35" s="50"/>
      <c r="B35" s="51" t="s">
        <v>50</v>
      </c>
      <c r="C35" s="79">
        <v>4</v>
      </c>
      <c r="D35" s="80">
        <f t="shared" si="0"/>
        <v>40.7</v>
      </c>
      <c r="E35" s="79">
        <v>2</v>
      </c>
      <c r="F35" s="80">
        <f t="shared" si="0"/>
        <v>20.3</v>
      </c>
      <c r="G35" s="79">
        <v>4</v>
      </c>
      <c r="H35" s="80">
        <f t="shared" si="8"/>
        <v>40.7</v>
      </c>
      <c r="I35" s="79">
        <v>23</v>
      </c>
      <c r="J35" s="80">
        <f t="shared" si="9"/>
        <v>233.9</v>
      </c>
      <c r="K35" s="79">
        <v>0</v>
      </c>
      <c r="L35" s="80">
        <f t="shared" si="10"/>
        <v>0</v>
      </c>
      <c r="M35" s="79">
        <v>6</v>
      </c>
      <c r="N35" s="80">
        <f t="shared" si="11"/>
        <v>61</v>
      </c>
      <c r="O35" s="79">
        <v>17</v>
      </c>
      <c r="P35" s="80">
        <f t="shared" si="12"/>
        <v>172.9</v>
      </c>
      <c r="Q35" s="79">
        <v>1</v>
      </c>
      <c r="R35" s="80">
        <f t="shared" si="13"/>
        <v>10.2</v>
      </c>
      <c r="S35" s="79">
        <v>15</v>
      </c>
      <c r="T35" s="80">
        <f t="shared" si="14"/>
        <v>152.5</v>
      </c>
      <c r="U35" s="52" t="s">
        <v>62</v>
      </c>
      <c r="W35" s="2">
        <v>9835</v>
      </c>
      <c r="X35" s="2">
        <v>5195</v>
      </c>
    </row>
    <row r="36" spans="1:24" ht="21" customHeight="1">
      <c r="A36" s="38" t="s">
        <v>16</v>
      </c>
      <c r="B36" s="38"/>
      <c r="C36" s="39">
        <f>SUM(C37:C38)</f>
        <v>6</v>
      </c>
      <c r="D36" s="40">
        <f t="shared" si="0"/>
        <v>17</v>
      </c>
      <c r="E36" s="39">
        <f>SUM(E37:E38)</f>
        <v>3</v>
      </c>
      <c r="F36" s="40">
        <f t="shared" si="0"/>
        <v>8.5</v>
      </c>
      <c r="G36" s="39">
        <f>SUM(G37:G38)</f>
        <v>15</v>
      </c>
      <c r="H36" s="40">
        <f t="shared" si="8"/>
        <v>42.4</v>
      </c>
      <c r="I36" s="39">
        <f>SUM(I37:I38)</f>
        <v>47</v>
      </c>
      <c r="J36" s="40">
        <f t="shared" si="9"/>
        <v>132.9</v>
      </c>
      <c r="K36" s="39">
        <f>SUM(K37:K38)</f>
        <v>3</v>
      </c>
      <c r="L36" s="40">
        <f t="shared" si="10"/>
        <v>8.5</v>
      </c>
      <c r="M36" s="39">
        <f>SUM(M37:M38)</f>
        <v>13</v>
      </c>
      <c r="N36" s="40">
        <f t="shared" si="11"/>
        <v>36.8</v>
      </c>
      <c r="O36" s="39">
        <f>SUM(O37:O38)</f>
        <v>27</v>
      </c>
      <c r="P36" s="40">
        <f t="shared" si="12"/>
        <v>76.3</v>
      </c>
      <c r="Q36" s="39">
        <f>SUM(Q37:Q38)</f>
        <v>0</v>
      </c>
      <c r="R36" s="40">
        <f t="shared" si="13"/>
        <v>0</v>
      </c>
      <c r="S36" s="39">
        <f>SUM(S37:S38)</f>
        <v>23</v>
      </c>
      <c r="T36" s="40">
        <f t="shared" si="14"/>
        <v>65</v>
      </c>
      <c r="U36" s="49" t="s">
        <v>34</v>
      </c>
      <c r="W36" s="2">
        <v>35372</v>
      </c>
      <c r="X36" s="2">
        <v>18593</v>
      </c>
    </row>
    <row r="37" spans="1:24" ht="21" customHeight="1">
      <c r="A37" s="50"/>
      <c r="B37" s="51" t="s">
        <v>51</v>
      </c>
      <c r="C37" s="79">
        <v>3</v>
      </c>
      <c r="D37" s="80">
        <f t="shared" si="0"/>
        <v>11.2</v>
      </c>
      <c r="E37" s="79">
        <v>2</v>
      </c>
      <c r="F37" s="80">
        <f t="shared" si="0"/>
        <v>7.5</v>
      </c>
      <c r="G37" s="79">
        <v>6</v>
      </c>
      <c r="H37" s="80">
        <f t="shared" si="8"/>
        <v>22.4</v>
      </c>
      <c r="I37" s="79">
        <v>30</v>
      </c>
      <c r="J37" s="80">
        <f t="shared" si="9"/>
        <v>111.9</v>
      </c>
      <c r="K37" s="79">
        <v>2</v>
      </c>
      <c r="L37" s="80">
        <f t="shared" si="10"/>
        <v>7.5</v>
      </c>
      <c r="M37" s="79">
        <v>9</v>
      </c>
      <c r="N37" s="80">
        <f t="shared" si="11"/>
        <v>33.6</v>
      </c>
      <c r="O37" s="79">
        <v>16</v>
      </c>
      <c r="P37" s="80">
        <f t="shared" si="12"/>
        <v>59.7</v>
      </c>
      <c r="Q37" s="79">
        <v>0</v>
      </c>
      <c r="R37" s="80">
        <f t="shared" si="13"/>
        <v>0</v>
      </c>
      <c r="S37" s="79">
        <v>13</v>
      </c>
      <c r="T37" s="80">
        <f t="shared" si="14"/>
        <v>48.5</v>
      </c>
      <c r="U37" s="52" t="s">
        <v>24</v>
      </c>
      <c r="W37" s="2">
        <v>26800</v>
      </c>
      <c r="X37" s="2">
        <v>13988</v>
      </c>
    </row>
    <row r="38" spans="1:24" ht="21" customHeight="1">
      <c r="A38" s="50"/>
      <c r="B38" s="51" t="s">
        <v>52</v>
      </c>
      <c r="C38" s="79">
        <v>3</v>
      </c>
      <c r="D38" s="80">
        <f t="shared" si="0"/>
        <v>35</v>
      </c>
      <c r="E38" s="79">
        <v>1</v>
      </c>
      <c r="F38" s="80">
        <f t="shared" si="0"/>
        <v>11.7</v>
      </c>
      <c r="G38" s="79">
        <v>9</v>
      </c>
      <c r="H38" s="80">
        <f t="shared" si="8"/>
        <v>105</v>
      </c>
      <c r="I38" s="79">
        <v>17</v>
      </c>
      <c r="J38" s="80">
        <f t="shared" si="9"/>
        <v>198.3</v>
      </c>
      <c r="K38" s="79">
        <v>1</v>
      </c>
      <c r="L38" s="80">
        <f t="shared" si="10"/>
        <v>11.7</v>
      </c>
      <c r="M38" s="79">
        <v>4</v>
      </c>
      <c r="N38" s="80">
        <f t="shared" si="11"/>
        <v>46.7</v>
      </c>
      <c r="O38" s="79">
        <v>11</v>
      </c>
      <c r="P38" s="80">
        <f t="shared" si="12"/>
        <v>128.3</v>
      </c>
      <c r="Q38" s="79">
        <v>0</v>
      </c>
      <c r="R38" s="80">
        <f t="shared" si="13"/>
        <v>0</v>
      </c>
      <c r="S38" s="79">
        <v>10</v>
      </c>
      <c r="T38" s="80">
        <f t="shared" si="14"/>
        <v>116.7</v>
      </c>
      <c r="U38" s="52" t="s">
        <v>63</v>
      </c>
      <c r="W38" s="2">
        <v>8572</v>
      </c>
      <c r="X38" s="2">
        <v>4605</v>
      </c>
    </row>
    <row r="39" spans="1:24" ht="21" customHeight="1">
      <c r="A39" s="38" t="s">
        <v>17</v>
      </c>
      <c r="B39" s="38"/>
      <c r="C39" s="39">
        <f>SUM(C40:C43)</f>
        <v>8</v>
      </c>
      <c r="D39" s="40">
        <f t="shared" si="0"/>
        <v>19.7</v>
      </c>
      <c r="E39" s="39">
        <f>SUM(E40:E43)</f>
        <v>4</v>
      </c>
      <c r="F39" s="40">
        <f t="shared" si="0"/>
        <v>9.8</v>
      </c>
      <c r="G39" s="39">
        <f>SUM(G40:G43)</f>
        <v>27</v>
      </c>
      <c r="H39" s="40">
        <f t="shared" si="8"/>
        <v>66.5</v>
      </c>
      <c r="I39" s="39">
        <f>SUM(I40:I43)</f>
        <v>53</v>
      </c>
      <c r="J39" s="40">
        <f t="shared" si="9"/>
        <v>130.5</v>
      </c>
      <c r="K39" s="39">
        <f>SUM(K40:K43)</f>
        <v>5</v>
      </c>
      <c r="L39" s="40">
        <f t="shared" si="10"/>
        <v>12.3</v>
      </c>
      <c r="M39" s="39">
        <f>SUM(M40:M43)</f>
        <v>13</v>
      </c>
      <c r="N39" s="40">
        <f t="shared" si="11"/>
        <v>32</v>
      </c>
      <c r="O39" s="39">
        <f>SUM(O40:O43)</f>
        <v>35</v>
      </c>
      <c r="P39" s="40">
        <f t="shared" si="12"/>
        <v>86.2</v>
      </c>
      <c r="Q39" s="39">
        <f>SUM(Q40:Q43)</f>
        <v>6</v>
      </c>
      <c r="R39" s="40">
        <f t="shared" si="13"/>
        <v>14.8</v>
      </c>
      <c r="S39" s="39">
        <f>SUM(S40:S43)</f>
        <v>52</v>
      </c>
      <c r="T39" s="40">
        <f t="shared" si="14"/>
        <v>128</v>
      </c>
      <c r="U39" s="49" t="s">
        <v>35</v>
      </c>
      <c r="W39" s="2">
        <v>40621</v>
      </c>
      <c r="X39" s="2">
        <v>21443</v>
      </c>
    </row>
    <row r="40" spans="1:24" ht="21" customHeight="1">
      <c r="A40" s="50"/>
      <c r="B40" s="51" t="s">
        <v>53</v>
      </c>
      <c r="C40" s="79">
        <v>2</v>
      </c>
      <c r="D40" s="80">
        <f t="shared" si="0"/>
        <v>39.7</v>
      </c>
      <c r="E40" s="79">
        <v>1</v>
      </c>
      <c r="F40" s="80">
        <f t="shared" si="0"/>
        <v>19.9</v>
      </c>
      <c r="G40" s="79">
        <v>5</v>
      </c>
      <c r="H40" s="80">
        <f t="shared" si="8"/>
        <v>99.3</v>
      </c>
      <c r="I40" s="79">
        <v>6</v>
      </c>
      <c r="J40" s="80">
        <f t="shared" si="9"/>
        <v>119.1</v>
      </c>
      <c r="K40" s="79">
        <v>1</v>
      </c>
      <c r="L40" s="80">
        <f t="shared" si="10"/>
        <v>19.9</v>
      </c>
      <c r="M40" s="79">
        <v>1</v>
      </c>
      <c r="N40" s="80">
        <f t="shared" si="11"/>
        <v>19.9</v>
      </c>
      <c r="O40" s="79">
        <v>4</v>
      </c>
      <c r="P40" s="80">
        <f t="shared" si="12"/>
        <v>79.4</v>
      </c>
      <c r="Q40" s="79">
        <v>1</v>
      </c>
      <c r="R40" s="80">
        <f t="shared" si="13"/>
        <v>19.9</v>
      </c>
      <c r="S40" s="79">
        <v>12</v>
      </c>
      <c r="T40" s="80">
        <f t="shared" si="14"/>
        <v>238.2</v>
      </c>
      <c r="U40" s="52" t="s">
        <v>64</v>
      </c>
      <c r="W40" s="2">
        <v>5037</v>
      </c>
      <c r="X40" s="2">
        <v>2664</v>
      </c>
    </row>
    <row r="41" spans="1:24" ht="21" customHeight="1">
      <c r="A41" s="50"/>
      <c r="B41" s="51" t="s">
        <v>168</v>
      </c>
      <c r="C41" s="79">
        <v>2</v>
      </c>
      <c r="D41" s="80">
        <f t="shared" si="0"/>
        <v>13.3</v>
      </c>
      <c r="E41" s="79">
        <v>2</v>
      </c>
      <c r="F41" s="80">
        <f t="shared" si="0"/>
        <v>13.3</v>
      </c>
      <c r="G41" s="79">
        <v>10</v>
      </c>
      <c r="H41" s="80">
        <f t="shared" si="8"/>
        <v>66.5</v>
      </c>
      <c r="I41" s="79">
        <v>13</v>
      </c>
      <c r="J41" s="80">
        <f t="shared" si="9"/>
        <v>86.5</v>
      </c>
      <c r="K41" s="79">
        <v>2</v>
      </c>
      <c r="L41" s="80">
        <f t="shared" si="10"/>
        <v>13.3</v>
      </c>
      <c r="M41" s="79">
        <v>5</v>
      </c>
      <c r="N41" s="80">
        <f t="shared" si="11"/>
        <v>33.3</v>
      </c>
      <c r="O41" s="79">
        <v>6</v>
      </c>
      <c r="P41" s="80">
        <f t="shared" si="12"/>
        <v>39.9</v>
      </c>
      <c r="Q41" s="79">
        <v>3</v>
      </c>
      <c r="R41" s="80">
        <f t="shared" si="13"/>
        <v>20</v>
      </c>
      <c r="S41" s="79">
        <v>10</v>
      </c>
      <c r="T41" s="80">
        <f t="shared" si="14"/>
        <v>66.5</v>
      </c>
      <c r="U41" s="52" t="s">
        <v>169</v>
      </c>
      <c r="W41" s="2">
        <v>15033</v>
      </c>
      <c r="X41" s="2">
        <v>7989</v>
      </c>
    </row>
    <row r="42" spans="1:24" ht="21" customHeight="1">
      <c r="A42" s="50"/>
      <c r="B42" s="51" t="s">
        <v>54</v>
      </c>
      <c r="C42" s="79">
        <v>1</v>
      </c>
      <c r="D42" s="80">
        <f t="shared" si="0"/>
        <v>10.8</v>
      </c>
      <c r="E42" s="79">
        <v>1</v>
      </c>
      <c r="F42" s="80">
        <f t="shared" si="0"/>
        <v>10.8</v>
      </c>
      <c r="G42" s="79">
        <v>7</v>
      </c>
      <c r="H42" s="80">
        <f t="shared" si="8"/>
        <v>75.8</v>
      </c>
      <c r="I42" s="79">
        <v>18</v>
      </c>
      <c r="J42" s="80">
        <f t="shared" si="9"/>
        <v>195</v>
      </c>
      <c r="K42" s="79">
        <v>1</v>
      </c>
      <c r="L42" s="80">
        <f t="shared" si="10"/>
        <v>10.8</v>
      </c>
      <c r="M42" s="79">
        <v>2</v>
      </c>
      <c r="N42" s="80">
        <f t="shared" si="11"/>
        <v>21.7</v>
      </c>
      <c r="O42" s="79">
        <v>15</v>
      </c>
      <c r="P42" s="80">
        <f t="shared" si="12"/>
        <v>162.5</v>
      </c>
      <c r="Q42" s="79">
        <v>2</v>
      </c>
      <c r="R42" s="80">
        <f t="shared" si="13"/>
        <v>21.7</v>
      </c>
      <c r="S42" s="79">
        <v>14</v>
      </c>
      <c r="T42" s="80">
        <f t="shared" si="14"/>
        <v>151.6</v>
      </c>
      <c r="U42" s="52" t="s">
        <v>65</v>
      </c>
      <c r="W42" s="2">
        <v>9232</v>
      </c>
      <c r="X42" s="2">
        <v>4909</v>
      </c>
    </row>
    <row r="43" spans="1:24" ht="21" customHeight="1">
      <c r="A43" s="50"/>
      <c r="B43" s="51" t="s">
        <v>55</v>
      </c>
      <c r="C43" s="79">
        <v>3</v>
      </c>
      <c r="D43" s="80">
        <f t="shared" si="0"/>
        <v>26.5</v>
      </c>
      <c r="E43" s="79">
        <v>0</v>
      </c>
      <c r="F43" s="80">
        <f t="shared" si="0"/>
        <v>0</v>
      </c>
      <c r="G43" s="79">
        <v>5</v>
      </c>
      <c r="H43" s="80">
        <f t="shared" si="8"/>
        <v>44.2</v>
      </c>
      <c r="I43" s="79">
        <v>16</v>
      </c>
      <c r="J43" s="80">
        <f t="shared" si="9"/>
        <v>141.4</v>
      </c>
      <c r="K43" s="79">
        <v>1</v>
      </c>
      <c r="L43" s="80">
        <f t="shared" si="10"/>
        <v>8.8</v>
      </c>
      <c r="M43" s="79">
        <v>5</v>
      </c>
      <c r="N43" s="80">
        <f t="shared" si="11"/>
        <v>44.2</v>
      </c>
      <c r="O43" s="79">
        <v>10</v>
      </c>
      <c r="P43" s="80">
        <f t="shared" si="12"/>
        <v>88.3</v>
      </c>
      <c r="Q43" s="79">
        <v>0</v>
      </c>
      <c r="R43" s="80">
        <f t="shared" si="13"/>
        <v>0</v>
      </c>
      <c r="S43" s="79">
        <v>16</v>
      </c>
      <c r="T43" s="80">
        <f t="shared" si="14"/>
        <v>141.4</v>
      </c>
      <c r="U43" s="52" t="s">
        <v>66</v>
      </c>
      <c r="W43" s="2">
        <v>11319</v>
      </c>
      <c r="X43" s="2">
        <v>5881</v>
      </c>
    </row>
    <row r="44" spans="1:24" ht="21" customHeight="1">
      <c r="A44" s="38" t="s">
        <v>18</v>
      </c>
      <c r="B44" s="38"/>
      <c r="C44" s="39">
        <f>SUM(C45)</f>
        <v>3</v>
      </c>
      <c r="D44" s="40">
        <f t="shared" si="0"/>
        <v>24.3</v>
      </c>
      <c r="E44" s="39">
        <f>SUM(E45)</f>
        <v>0</v>
      </c>
      <c r="F44" s="40">
        <f t="shared" si="0"/>
        <v>0</v>
      </c>
      <c r="G44" s="39">
        <f>SUM(G45)</f>
        <v>10</v>
      </c>
      <c r="H44" s="40">
        <f t="shared" si="8"/>
        <v>80.9</v>
      </c>
      <c r="I44" s="39">
        <f>SUM(I45)</f>
        <v>18</v>
      </c>
      <c r="J44" s="40">
        <f t="shared" si="9"/>
        <v>145.7</v>
      </c>
      <c r="K44" s="39">
        <f>SUM(K45)</f>
        <v>0</v>
      </c>
      <c r="L44" s="40">
        <f t="shared" si="10"/>
        <v>0</v>
      </c>
      <c r="M44" s="39">
        <f>SUM(M45)</f>
        <v>8</v>
      </c>
      <c r="N44" s="40">
        <f t="shared" si="11"/>
        <v>64.7</v>
      </c>
      <c r="O44" s="39">
        <f>SUM(O45)</f>
        <v>10</v>
      </c>
      <c r="P44" s="40">
        <f t="shared" si="12"/>
        <v>80.9</v>
      </c>
      <c r="Q44" s="39">
        <f>SUM(Q45)</f>
        <v>3</v>
      </c>
      <c r="R44" s="40">
        <f t="shared" si="13"/>
        <v>24.3</v>
      </c>
      <c r="S44" s="39">
        <f>SUM(S45)</f>
        <v>17</v>
      </c>
      <c r="T44" s="40">
        <f t="shared" si="14"/>
        <v>137.6</v>
      </c>
      <c r="U44" s="49" t="s">
        <v>36</v>
      </c>
      <c r="W44" s="2">
        <v>12357</v>
      </c>
      <c r="X44" s="2">
        <v>6591</v>
      </c>
    </row>
    <row r="45" spans="1:24" ht="21" customHeight="1">
      <c r="A45" s="53"/>
      <c r="B45" s="54" t="s">
        <v>56</v>
      </c>
      <c r="C45" s="82">
        <v>3</v>
      </c>
      <c r="D45" s="83">
        <f t="shared" si="0"/>
        <v>24.3</v>
      </c>
      <c r="E45" s="82">
        <v>0</v>
      </c>
      <c r="F45" s="83">
        <f t="shared" si="0"/>
        <v>0</v>
      </c>
      <c r="G45" s="82">
        <v>10</v>
      </c>
      <c r="H45" s="83">
        <f t="shared" si="8"/>
        <v>80.9</v>
      </c>
      <c r="I45" s="82">
        <v>18</v>
      </c>
      <c r="J45" s="83">
        <f t="shared" si="9"/>
        <v>145.7</v>
      </c>
      <c r="K45" s="82">
        <v>0</v>
      </c>
      <c r="L45" s="83">
        <f t="shared" si="10"/>
        <v>0</v>
      </c>
      <c r="M45" s="82">
        <v>8</v>
      </c>
      <c r="N45" s="83">
        <f t="shared" si="11"/>
        <v>64.7</v>
      </c>
      <c r="O45" s="82">
        <v>10</v>
      </c>
      <c r="P45" s="83">
        <f t="shared" si="12"/>
        <v>80.9</v>
      </c>
      <c r="Q45" s="82">
        <v>3</v>
      </c>
      <c r="R45" s="83">
        <f t="shared" si="13"/>
        <v>24.3</v>
      </c>
      <c r="S45" s="82">
        <v>17</v>
      </c>
      <c r="T45" s="83">
        <f t="shared" si="14"/>
        <v>137.6</v>
      </c>
      <c r="U45" s="57" t="s">
        <v>25</v>
      </c>
      <c r="W45" s="2">
        <v>12357</v>
      </c>
      <c r="X45" s="2">
        <v>6591</v>
      </c>
    </row>
  </sheetData>
  <mergeCells count="53">
    <mergeCell ref="C4:D4"/>
    <mergeCell ref="C5:D5"/>
    <mergeCell ref="C6:D6"/>
    <mergeCell ref="I5:J5"/>
    <mergeCell ref="I6:J6"/>
    <mergeCell ref="E6:F6"/>
    <mergeCell ref="G6:H6"/>
    <mergeCell ref="E4:F4"/>
    <mergeCell ref="E5:F5"/>
    <mergeCell ref="G4:H4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G5:H5"/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2" r:id="rId1"/>
  <ignoredErrors>
    <ignoredError sqref="S4:T7" numberStoredAsText="1"/>
    <ignoredError sqref="A4:R7" numberStoredAsText="1" formula="1"/>
    <ignoredError sqref="R36:R44 Q38:Q39 S25 R26:R32 E30 R8:R12 R33 S8:S12 S30 A8:Q12 M44 R13:R25 A26:B32 O44 C26 D26:D32 C44 E26 F26:F32 E44 G26 H26:H32 G44 I26 J26:J32 I44 K26 L26:L32 K44 M26:M27 N26:N32 P26:P32 O26 S13 S26 Q30 C30 Q44 R34:R35 A34:B35 A36:B44 G30 C36 C39 E28 D34:D35 D36:D44 I30 E36 E39 G28 F34:F35 F36:F44 K30 G36 G39 H34:H35 H36:H44 M30 I36 I39 K28 J34:J35 J36:J44 O30 K36 K39 L34:L35 L36:L44 P34:P35 M36 M39 N34:N35 N36:N44 P36:P44 O36 O39 Q36 S36 S39 S4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16384" width="9.00390625" style="2" customWidth="1"/>
  </cols>
  <sheetData>
    <row r="1" spans="1:21" ht="18.75">
      <c r="A1" s="58" t="s">
        <v>0</v>
      </c>
      <c r="B1" s="59"/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" ht="14.25">
      <c r="A2" s="58" t="s">
        <v>235</v>
      </c>
      <c r="B2" s="59"/>
    </row>
    <row r="3" spans="2:21" ht="14.25" thickBot="1">
      <c r="B3" s="5"/>
      <c r="T3" s="6"/>
      <c r="U3" s="6" t="s">
        <v>242</v>
      </c>
    </row>
    <row r="4" spans="1:21" s="50" customFormat="1" ht="19.5" customHeight="1">
      <c r="A4" s="7" t="s">
        <v>170</v>
      </c>
      <c r="B4" s="8"/>
      <c r="C4" s="11" t="s">
        <v>38</v>
      </c>
      <c r="D4" s="12"/>
      <c r="E4" s="11" t="s">
        <v>38</v>
      </c>
      <c r="F4" s="12"/>
      <c r="G4" s="11" t="s">
        <v>38</v>
      </c>
      <c r="H4" s="12"/>
      <c r="I4" s="11"/>
      <c r="J4" s="12"/>
      <c r="K4" s="13" t="s">
        <v>38</v>
      </c>
      <c r="L4" s="12"/>
      <c r="M4" s="13" t="s">
        <v>38</v>
      </c>
      <c r="N4" s="12"/>
      <c r="O4" s="13" t="s">
        <v>38</v>
      </c>
      <c r="P4" s="12"/>
      <c r="Q4" s="13"/>
      <c r="R4" s="14"/>
      <c r="S4" s="11"/>
      <c r="T4" s="12"/>
      <c r="U4" s="15" t="s">
        <v>42</v>
      </c>
    </row>
    <row r="5" spans="1:24" s="50" customFormat="1" ht="19.5" customHeight="1">
      <c r="A5" s="16"/>
      <c r="B5" s="17"/>
      <c r="C5" s="20" t="s">
        <v>124</v>
      </c>
      <c r="D5" s="19"/>
      <c r="E5" s="20" t="s">
        <v>160</v>
      </c>
      <c r="F5" s="19"/>
      <c r="G5" s="20" t="s">
        <v>159</v>
      </c>
      <c r="H5" s="19"/>
      <c r="I5" s="20" t="s">
        <v>121</v>
      </c>
      <c r="J5" s="19"/>
      <c r="K5" s="18" t="s">
        <v>120</v>
      </c>
      <c r="L5" s="25"/>
      <c r="M5" s="18" t="s">
        <v>119</v>
      </c>
      <c r="N5" s="25"/>
      <c r="O5" s="18" t="s">
        <v>118</v>
      </c>
      <c r="P5" s="25"/>
      <c r="Q5" s="18" t="s">
        <v>117</v>
      </c>
      <c r="R5" s="25"/>
      <c r="S5" s="18" t="s">
        <v>116</v>
      </c>
      <c r="T5" s="19"/>
      <c r="U5" s="28"/>
      <c r="W5" s="2" t="s">
        <v>244</v>
      </c>
      <c r="X5" s="2"/>
    </row>
    <row r="6" spans="1:24" s="50" customFormat="1" ht="19.5" customHeight="1">
      <c r="A6" s="16"/>
      <c r="B6" s="17"/>
      <c r="C6" s="31" t="s">
        <v>221</v>
      </c>
      <c r="D6" s="32"/>
      <c r="E6" s="31" t="s">
        <v>222</v>
      </c>
      <c r="F6" s="32"/>
      <c r="G6" s="31" t="s">
        <v>223</v>
      </c>
      <c r="H6" s="33"/>
      <c r="I6" s="31" t="s">
        <v>224</v>
      </c>
      <c r="J6" s="32"/>
      <c r="K6" s="31" t="s">
        <v>225</v>
      </c>
      <c r="L6" s="32"/>
      <c r="M6" s="31" t="s">
        <v>226</v>
      </c>
      <c r="N6" s="32"/>
      <c r="O6" s="31" t="s">
        <v>227</v>
      </c>
      <c r="P6" s="32"/>
      <c r="Q6" s="31" t="s">
        <v>228</v>
      </c>
      <c r="R6" s="32"/>
      <c r="S6" s="60" t="s">
        <v>180</v>
      </c>
      <c r="T6" s="35"/>
      <c r="U6" s="28"/>
      <c r="W6" s="2" t="s">
        <v>126</v>
      </c>
      <c r="X6" s="2" t="s">
        <v>125</v>
      </c>
    </row>
    <row r="7" spans="1:24" s="50" customFormat="1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6" t="s">
        <v>67</v>
      </c>
      <c r="T7" s="36" t="s">
        <v>68</v>
      </c>
      <c r="U7" s="37"/>
      <c r="W7" s="2"/>
      <c r="X7" s="2"/>
    </row>
    <row r="8" spans="1:24" s="50" customFormat="1" ht="21" customHeight="1">
      <c r="A8" s="62" t="s">
        <v>78</v>
      </c>
      <c r="B8" s="63"/>
      <c r="C8" s="39">
        <f>SUM(C9:C16)</f>
        <v>8</v>
      </c>
      <c r="D8" s="40">
        <f aca="true" t="shared" si="0" ref="D8:D13">ROUND(C8/$W8*100000,1)</f>
        <v>24.1</v>
      </c>
      <c r="E8" s="39">
        <f>SUM(E9:E16)</f>
        <v>5</v>
      </c>
      <c r="F8" s="40">
        <f aca="true" t="shared" si="1" ref="F8:F13">ROUND(E8/$W8*100000,1)</f>
        <v>15.1</v>
      </c>
      <c r="G8" s="39">
        <f>SUM(G9:G16)</f>
        <v>10</v>
      </c>
      <c r="H8" s="40">
        <f>ROUND(G8/$W8*100000,1)</f>
        <v>30.1</v>
      </c>
      <c r="I8" s="39">
        <f>SUM(I9:I16)</f>
        <v>48</v>
      </c>
      <c r="J8" s="40">
        <f>ROUND(I8/$W8*100000,1)</f>
        <v>144.6</v>
      </c>
      <c r="K8" s="39">
        <f>SUM(K9:K16)</f>
        <v>4</v>
      </c>
      <c r="L8" s="40">
        <f>ROUND(K8/$W8*100000,1)</f>
        <v>12</v>
      </c>
      <c r="M8" s="39">
        <f>SUM(M9:M16)</f>
        <v>5</v>
      </c>
      <c r="N8" s="40">
        <f>ROUND(M8/$W8*100000,1)</f>
        <v>15.1</v>
      </c>
      <c r="O8" s="39">
        <f>SUM(O9:O16)</f>
        <v>30</v>
      </c>
      <c r="P8" s="40">
        <f>ROUND(O8/$W8*100000,1)</f>
        <v>90.4</v>
      </c>
      <c r="Q8" s="39">
        <f>SUM(Q9:Q16)</f>
        <v>4</v>
      </c>
      <c r="R8" s="40">
        <f>ROUND(Q8/$W8*100000,1)</f>
        <v>12</v>
      </c>
      <c r="S8" s="39">
        <f>SUM(S9:S16)</f>
        <v>27</v>
      </c>
      <c r="T8" s="40">
        <f>ROUND(S8/$W8*100000,1)</f>
        <v>81.3</v>
      </c>
      <c r="U8" s="88" t="s">
        <v>85</v>
      </c>
      <c r="W8" s="2">
        <v>33202</v>
      </c>
      <c r="X8" s="2">
        <v>18010</v>
      </c>
    </row>
    <row r="9" spans="1:24" s="50" customFormat="1" ht="21" customHeight="1">
      <c r="A9" s="65"/>
      <c r="B9" s="66" t="s">
        <v>127</v>
      </c>
      <c r="C9" s="79">
        <v>1</v>
      </c>
      <c r="D9" s="80">
        <f t="shared" si="0"/>
        <v>38.8</v>
      </c>
      <c r="E9" s="79">
        <v>0</v>
      </c>
      <c r="F9" s="80">
        <f t="shared" si="1"/>
        <v>0</v>
      </c>
      <c r="G9" s="79">
        <v>1</v>
      </c>
      <c r="H9" s="80">
        <f aca="true" t="shared" si="2" ref="H9:H23">ROUND(G9/$W9*100000,1)</f>
        <v>38.8</v>
      </c>
      <c r="I9" s="79">
        <v>3</v>
      </c>
      <c r="J9" s="80">
        <f aca="true" t="shared" si="3" ref="J9:J23">ROUND(I9/$W9*100000,1)</f>
        <v>116.3</v>
      </c>
      <c r="K9" s="79">
        <v>0</v>
      </c>
      <c r="L9" s="80">
        <f aca="true" t="shared" si="4" ref="L9:L23">ROUND(K9/$W9*100000,1)</f>
        <v>0</v>
      </c>
      <c r="M9" s="79">
        <v>0</v>
      </c>
      <c r="N9" s="80">
        <f aca="true" t="shared" si="5" ref="N9:N23">ROUND(M9/$W9*100000,1)</f>
        <v>0</v>
      </c>
      <c r="O9" s="79">
        <v>3</v>
      </c>
      <c r="P9" s="80">
        <f aca="true" t="shared" si="6" ref="P9:P23">ROUND(O9/$W9*100000,1)</f>
        <v>116.3</v>
      </c>
      <c r="Q9" s="79">
        <v>0</v>
      </c>
      <c r="R9" s="80">
        <f aca="true" t="shared" si="7" ref="R9:R23">ROUND(Q9/$W9*100000,1)</f>
        <v>0</v>
      </c>
      <c r="S9" s="79">
        <v>1</v>
      </c>
      <c r="T9" s="80">
        <f aca="true" t="shared" si="8" ref="T9:T46">ROUND(S9/$W9*100000,1)</f>
        <v>38.8</v>
      </c>
      <c r="U9" s="67" t="s">
        <v>108</v>
      </c>
      <c r="W9" s="2">
        <v>2580</v>
      </c>
      <c r="X9" s="2">
        <v>1441</v>
      </c>
    </row>
    <row r="10" spans="1:24" s="50" customFormat="1" ht="21" customHeight="1">
      <c r="A10" s="65"/>
      <c r="B10" s="66" t="s">
        <v>128</v>
      </c>
      <c r="C10" s="79">
        <v>2</v>
      </c>
      <c r="D10" s="80">
        <f t="shared" si="0"/>
        <v>27.6</v>
      </c>
      <c r="E10" s="79">
        <v>0</v>
      </c>
      <c r="F10" s="80">
        <f t="shared" si="1"/>
        <v>0</v>
      </c>
      <c r="G10" s="79">
        <v>2</v>
      </c>
      <c r="H10" s="80">
        <f t="shared" si="2"/>
        <v>27.6</v>
      </c>
      <c r="I10" s="79">
        <v>20</v>
      </c>
      <c r="J10" s="80">
        <f t="shared" si="3"/>
        <v>276.2</v>
      </c>
      <c r="K10" s="79">
        <v>2</v>
      </c>
      <c r="L10" s="80">
        <f t="shared" si="4"/>
        <v>27.6</v>
      </c>
      <c r="M10" s="79">
        <v>1</v>
      </c>
      <c r="N10" s="80">
        <f t="shared" si="5"/>
        <v>13.8</v>
      </c>
      <c r="O10" s="79">
        <v>10</v>
      </c>
      <c r="P10" s="80">
        <f t="shared" si="6"/>
        <v>138.1</v>
      </c>
      <c r="Q10" s="79">
        <v>0</v>
      </c>
      <c r="R10" s="80">
        <f t="shared" si="7"/>
        <v>0</v>
      </c>
      <c r="S10" s="79">
        <v>6</v>
      </c>
      <c r="T10" s="80">
        <f t="shared" si="8"/>
        <v>82.9</v>
      </c>
      <c r="U10" s="67" t="s">
        <v>115</v>
      </c>
      <c r="W10" s="2">
        <v>7240</v>
      </c>
      <c r="X10" s="2">
        <v>3873</v>
      </c>
    </row>
    <row r="11" spans="1:24" s="50" customFormat="1" ht="21" customHeight="1">
      <c r="A11" s="65"/>
      <c r="B11" s="66" t="s">
        <v>129</v>
      </c>
      <c r="C11" s="79">
        <v>1</v>
      </c>
      <c r="D11" s="80">
        <f t="shared" si="0"/>
        <v>50.7</v>
      </c>
      <c r="E11" s="79">
        <v>0</v>
      </c>
      <c r="F11" s="80">
        <f t="shared" si="1"/>
        <v>0</v>
      </c>
      <c r="G11" s="79">
        <v>1</v>
      </c>
      <c r="H11" s="80">
        <f t="shared" si="2"/>
        <v>50.7</v>
      </c>
      <c r="I11" s="79">
        <v>1</v>
      </c>
      <c r="J11" s="80">
        <f t="shared" si="3"/>
        <v>50.7</v>
      </c>
      <c r="K11" s="79">
        <v>0</v>
      </c>
      <c r="L11" s="80">
        <f t="shared" si="4"/>
        <v>0</v>
      </c>
      <c r="M11" s="79">
        <v>0</v>
      </c>
      <c r="N11" s="80">
        <f t="shared" si="5"/>
        <v>0</v>
      </c>
      <c r="O11" s="79">
        <v>1</v>
      </c>
      <c r="P11" s="80">
        <f t="shared" si="6"/>
        <v>50.7</v>
      </c>
      <c r="Q11" s="79">
        <v>0</v>
      </c>
      <c r="R11" s="80">
        <f t="shared" si="7"/>
        <v>0</v>
      </c>
      <c r="S11" s="79">
        <v>0</v>
      </c>
      <c r="T11" s="80">
        <f t="shared" si="8"/>
        <v>0</v>
      </c>
      <c r="U11" s="67" t="s">
        <v>111</v>
      </c>
      <c r="W11" s="2">
        <v>1974</v>
      </c>
      <c r="X11" s="2">
        <v>1054</v>
      </c>
    </row>
    <row r="12" spans="1:24" s="50" customFormat="1" ht="21" customHeight="1">
      <c r="A12" s="65"/>
      <c r="B12" s="66" t="s">
        <v>130</v>
      </c>
      <c r="C12" s="79">
        <v>1</v>
      </c>
      <c r="D12" s="80">
        <f t="shared" si="0"/>
        <v>28.4</v>
      </c>
      <c r="E12" s="79">
        <v>0</v>
      </c>
      <c r="F12" s="80">
        <f t="shared" si="1"/>
        <v>0</v>
      </c>
      <c r="G12" s="79">
        <v>4</v>
      </c>
      <c r="H12" s="80">
        <f t="shared" si="2"/>
        <v>113.5</v>
      </c>
      <c r="I12" s="79">
        <v>6</v>
      </c>
      <c r="J12" s="80">
        <f t="shared" si="3"/>
        <v>170.2</v>
      </c>
      <c r="K12" s="79">
        <v>0</v>
      </c>
      <c r="L12" s="80">
        <f t="shared" si="4"/>
        <v>0</v>
      </c>
      <c r="M12" s="79">
        <v>0</v>
      </c>
      <c r="N12" s="80">
        <f t="shared" si="5"/>
        <v>0</v>
      </c>
      <c r="O12" s="79">
        <v>5</v>
      </c>
      <c r="P12" s="80">
        <f t="shared" si="6"/>
        <v>141.8</v>
      </c>
      <c r="Q12" s="79">
        <v>0</v>
      </c>
      <c r="R12" s="80">
        <f t="shared" si="7"/>
        <v>0</v>
      </c>
      <c r="S12" s="79">
        <v>2</v>
      </c>
      <c r="T12" s="80">
        <f t="shared" si="8"/>
        <v>56.7</v>
      </c>
      <c r="U12" s="67" t="s">
        <v>112</v>
      </c>
      <c r="W12" s="2">
        <v>3525</v>
      </c>
      <c r="X12" s="2">
        <v>1866</v>
      </c>
    </row>
    <row r="13" spans="1:24" s="50" customFormat="1" ht="21" customHeight="1">
      <c r="A13" s="65"/>
      <c r="B13" s="66" t="s">
        <v>131</v>
      </c>
      <c r="C13" s="79">
        <v>0</v>
      </c>
      <c r="D13" s="80">
        <f t="shared" si="0"/>
        <v>0</v>
      </c>
      <c r="E13" s="79">
        <v>0</v>
      </c>
      <c r="F13" s="80">
        <f t="shared" si="1"/>
        <v>0</v>
      </c>
      <c r="G13" s="79">
        <v>1</v>
      </c>
      <c r="H13" s="80">
        <f t="shared" si="2"/>
        <v>36.2</v>
      </c>
      <c r="I13" s="79">
        <v>3</v>
      </c>
      <c r="J13" s="80">
        <f t="shared" si="3"/>
        <v>108.5</v>
      </c>
      <c r="K13" s="79">
        <v>0</v>
      </c>
      <c r="L13" s="80">
        <f t="shared" si="4"/>
        <v>0</v>
      </c>
      <c r="M13" s="79">
        <v>1</v>
      </c>
      <c r="N13" s="80">
        <f t="shared" si="5"/>
        <v>36.2</v>
      </c>
      <c r="O13" s="79">
        <v>2</v>
      </c>
      <c r="P13" s="80">
        <f t="shared" si="6"/>
        <v>72.4</v>
      </c>
      <c r="Q13" s="79">
        <v>0</v>
      </c>
      <c r="R13" s="80">
        <f t="shared" si="7"/>
        <v>0</v>
      </c>
      <c r="S13" s="79">
        <v>1</v>
      </c>
      <c r="T13" s="80">
        <f t="shared" si="8"/>
        <v>36.2</v>
      </c>
      <c r="U13" s="67" t="s">
        <v>100</v>
      </c>
      <c r="W13" s="2">
        <v>2764</v>
      </c>
      <c r="X13" s="2">
        <v>1506</v>
      </c>
    </row>
    <row r="14" spans="1:24" s="50" customFormat="1" ht="21" customHeight="1">
      <c r="A14" s="65"/>
      <c r="B14" s="66" t="s">
        <v>132</v>
      </c>
      <c r="C14" s="79">
        <v>1</v>
      </c>
      <c r="D14" s="80">
        <f aca="true" t="shared" si="9" ref="D14:F46">ROUND(C14/$W14*100000,1)</f>
        <v>24.2</v>
      </c>
      <c r="E14" s="79">
        <v>1</v>
      </c>
      <c r="F14" s="80">
        <f t="shared" si="9"/>
        <v>24.2</v>
      </c>
      <c r="G14" s="79">
        <v>0</v>
      </c>
      <c r="H14" s="80">
        <f t="shared" si="2"/>
        <v>0</v>
      </c>
      <c r="I14" s="79">
        <v>2</v>
      </c>
      <c r="J14" s="80">
        <f t="shared" si="3"/>
        <v>48.4</v>
      </c>
      <c r="K14" s="79">
        <v>0</v>
      </c>
      <c r="L14" s="80">
        <f t="shared" si="4"/>
        <v>0</v>
      </c>
      <c r="M14" s="79">
        <v>0</v>
      </c>
      <c r="N14" s="80">
        <f t="shared" si="5"/>
        <v>0</v>
      </c>
      <c r="O14" s="79">
        <v>2</v>
      </c>
      <c r="P14" s="80">
        <f t="shared" si="6"/>
        <v>48.4</v>
      </c>
      <c r="Q14" s="79">
        <v>2</v>
      </c>
      <c r="R14" s="80">
        <f t="shared" si="7"/>
        <v>48.4</v>
      </c>
      <c r="S14" s="79">
        <v>2</v>
      </c>
      <c r="T14" s="80">
        <f t="shared" si="8"/>
        <v>48.4</v>
      </c>
      <c r="U14" s="67" t="s">
        <v>114</v>
      </c>
      <c r="W14" s="2">
        <v>4133</v>
      </c>
      <c r="X14" s="2">
        <v>2211</v>
      </c>
    </row>
    <row r="15" spans="1:24" s="50" customFormat="1" ht="21" customHeight="1">
      <c r="A15" s="65"/>
      <c r="B15" s="66" t="s">
        <v>133</v>
      </c>
      <c r="C15" s="79">
        <v>0</v>
      </c>
      <c r="D15" s="80">
        <f t="shared" si="9"/>
        <v>0</v>
      </c>
      <c r="E15" s="79">
        <v>0</v>
      </c>
      <c r="F15" s="80">
        <f t="shared" si="9"/>
        <v>0</v>
      </c>
      <c r="G15" s="79">
        <v>0</v>
      </c>
      <c r="H15" s="80">
        <f t="shared" si="2"/>
        <v>0</v>
      </c>
      <c r="I15" s="79">
        <v>3</v>
      </c>
      <c r="J15" s="80">
        <f t="shared" si="3"/>
        <v>125.7</v>
      </c>
      <c r="K15" s="79">
        <v>1</v>
      </c>
      <c r="L15" s="80">
        <f t="shared" si="4"/>
        <v>41.9</v>
      </c>
      <c r="M15" s="79">
        <v>1</v>
      </c>
      <c r="N15" s="80">
        <f t="shared" si="5"/>
        <v>41.9</v>
      </c>
      <c r="O15" s="79">
        <v>1</v>
      </c>
      <c r="P15" s="80">
        <f t="shared" si="6"/>
        <v>41.9</v>
      </c>
      <c r="Q15" s="79">
        <v>0</v>
      </c>
      <c r="R15" s="80">
        <f t="shared" si="7"/>
        <v>0</v>
      </c>
      <c r="S15" s="79">
        <v>2</v>
      </c>
      <c r="T15" s="80">
        <f t="shared" si="8"/>
        <v>83.8</v>
      </c>
      <c r="U15" s="67" t="s">
        <v>113</v>
      </c>
      <c r="W15" s="2">
        <v>2387</v>
      </c>
      <c r="X15" s="2">
        <v>1338</v>
      </c>
    </row>
    <row r="16" spans="1:24" s="50" customFormat="1" ht="21" customHeight="1">
      <c r="A16" s="65"/>
      <c r="B16" s="66" t="s">
        <v>134</v>
      </c>
      <c r="C16" s="79">
        <v>2</v>
      </c>
      <c r="D16" s="80">
        <f t="shared" si="9"/>
        <v>23.3</v>
      </c>
      <c r="E16" s="79">
        <v>4</v>
      </c>
      <c r="F16" s="80">
        <f t="shared" si="9"/>
        <v>46.5</v>
      </c>
      <c r="G16" s="79">
        <v>1</v>
      </c>
      <c r="H16" s="80">
        <f t="shared" si="2"/>
        <v>11.6</v>
      </c>
      <c r="I16" s="79">
        <v>10</v>
      </c>
      <c r="J16" s="80">
        <f t="shared" si="3"/>
        <v>116.3</v>
      </c>
      <c r="K16" s="79">
        <v>1</v>
      </c>
      <c r="L16" s="80">
        <f t="shared" si="4"/>
        <v>11.6</v>
      </c>
      <c r="M16" s="79">
        <v>2</v>
      </c>
      <c r="N16" s="80">
        <f t="shared" si="5"/>
        <v>23.3</v>
      </c>
      <c r="O16" s="79">
        <v>6</v>
      </c>
      <c r="P16" s="80">
        <f t="shared" si="6"/>
        <v>69.8</v>
      </c>
      <c r="Q16" s="79">
        <v>2</v>
      </c>
      <c r="R16" s="80">
        <f t="shared" si="7"/>
        <v>23.3</v>
      </c>
      <c r="S16" s="79">
        <v>13</v>
      </c>
      <c r="T16" s="80">
        <f t="shared" si="8"/>
        <v>151.2</v>
      </c>
      <c r="U16" s="67" t="s">
        <v>90</v>
      </c>
      <c r="W16" s="2">
        <v>8599</v>
      </c>
      <c r="X16" s="2">
        <v>4721</v>
      </c>
    </row>
    <row r="17" spans="1:24" s="50" customFormat="1" ht="21" customHeight="1">
      <c r="A17" s="68" t="s">
        <v>79</v>
      </c>
      <c r="B17" s="69"/>
      <c r="C17" s="39">
        <f>SUM(C18:C25)</f>
        <v>10</v>
      </c>
      <c r="D17" s="40">
        <f t="shared" si="9"/>
        <v>19.4</v>
      </c>
      <c r="E17" s="39">
        <f>SUM(E18:E25)</f>
        <v>12</v>
      </c>
      <c r="F17" s="40">
        <f t="shared" si="9"/>
        <v>23.2</v>
      </c>
      <c r="G17" s="39">
        <f>SUM(G18:G25)</f>
        <v>39</v>
      </c>
      <c r="H17" s="40">
        <f t="shared" si="2"/>
        <v>75.6</v>
      </c>
      <c r="I17" s="39">
        <f>SUM(I18:I25)</f>
        <v>88</v>
      </c>
      <c r="J17" s="40">
        <f t="shared" si="3"/>
        <v>170.5</v>
      </c>
      <c r="K17" s="39">
        <f>SUM(K18:K25)</f>
        <v>9</v>
      </c>
      <c r="L17" s="40">
        <f t="shared" si="4"/>
        <v>17.4</v>
      </c>
      <c r="M17" s="39">
        <f>SUM(M18:M25)</f>
        <v>30</v>
      </c>
      <c r="N17" s="40">
        <f t="shared" si="5"/>
        <v>58.1</v>
      </c>
      <c r="O17" s="39">
        <f>SUM(O18:O25)</f>
        <v>49</v>
      </c>
      <c r="P17" s="40">
        <f t="shared" si="6"/>
        <v>94.9</v>
      </c>
      <c r="Q17" s="39">
        <f>SUM(Q18:Q25)</f>
        <v>3</v>
      </c>
      <c r="R17" s="40">
        <f t="shared" si="7"/>
        <v>5.8</v>
      </c>
      <c r="S17" s="39">
        <f>SUM(S18:S25)</f>
        <v>71</v>
      </c>
      <c r="T17" s="40">
        <f t="shared" si="8"/>
        <v>137.5</v>
      </c>
      <c r="U17" s="64" t="s">
        <v>91</v>
      </c>
      <c r="W17" s="2">
        <v>51618</v>
      </c>
      <c r="X17" s="2">
        <v>27607</v>
      </c>
    </row>
    <row r="18" spans="1:24" s="50" customFormat="1" ht="21" customHeight="1">
      <c r="A18" s="65"/>
      <c r="B18" s="66" t="s">
        <v>135</v>
      </c>
      <c r="C18" s="79">
        <v>0</v>
      </c>
      <c r="D18" s="80">
        <f t="shared" si="9"/>
        <v>0</v>
      </c>
      <c r="E18" s="79">
        <v>5</v>
      </c>
      <c r="F18" s="80">
        <f t="shared" si="9"/>
        <v>53.7</v>
      </c>
      <c r="G18" s="79">
        <v>2</v>
      </c>
      <c r="H18" s="80">
        <f t="shared" si="2"/>
        <v>21.5</v>
      </c>
      <c r="I18" s="79">
        <v>19</v>
      </c>
      <c r="J18" s="80">
        <f t="shared" si="3"/>
        <v>204.2</v>
      </c>
      <c r="K18" s="79">
        <v>5</v>
      </c>
      <c r="L18" s="80">
        <f t="shared" si="4"/>
        <v>53.7</v>
      </c>
      <c r="M18" s="79">
        <v>4</v>
      </c>
      <c r="N18" s="80">
        <f t="shared" si="5"/>
        <v>43</v>
      </c>
      <c r="O18" s="79">
        <v>10</v>
      </c>
      <c r="P18" s="80">
        <f t="shared" si="6"/>
        <v>107.5</v>
      </c>
      <c r="Q18" s="79">
        <v>1</v>
      </c>
      <c r="R18" s="80">
        <f t="shared" si="7"/>
        <v>10.7</v>
      </c>
      <c r="S18" s="79">
        <v>13</v>
      </c>
      <c r="T18" s="80">
        <f t="shared" si="8"/>
        <v>139.7</v>
      </c>
      <c r="U18" s="67" t="s">
        <v>92</v>
      </c>
      <c r="W18" s="2">
        <v>9303</v>
      </c>
      <c r="X18" s="2">
        <v>4974</v>
      </c>
    </row>
    <row r="19" spans="1:24" s="50" customFormat="1" ht="21" customHeight="1">
      <c r="A19" s="65"/>
      <c r="B19" s="66" t="s">
        <v>136</v>
      </c>
      <c r="C19" s="79">
        <v>2</v>
      </c>
      <c r="D19" s="80">
        <f t="shared" si="9"/>
        <v>11</v>
      </c>
      <c r="E19" s="79">
        <v>2</v>
      </c>
      <c r="F19" s="80">
        <f t="shared" si="9"/>
        <v>11</v>
      </c>
      <c r="G19" s="79">
        <v>9</v>
      </c>
      <c r="H19" s="80">
        <f t="shared" si="2"/>
        <v>49.5</v>
      </c>
      <c r="I19" s="79">
        <v>24</v>
      </c>
      <c r="J19" s="80">
        <f t="shared" si="3"/>
        <v>132</v>
      </c>
      <c r="K19" s="79">
        <v>2</v>
      </c>
      <c r="L19" s="80">
        <f t="shared" si="4"/>
        <v>11</v>
      </c>
      <c r="M19" s="79">
        <v>7</v>
      </c>
      <c r="N19" s="80">
        <f t="shared" si="5"/>
        <v>38.5</v>
      </c>
      <c r="O19" s="79">
        <v>15</v>
      </c>
      <c r="P19" s="80">
        <f t="shared" si="6"/>
        <v>82.5</v>
      </c>
      <c r="Q19" s="79">
        <v>0</v>
      </c>
      <c r="R19" s="80">
        <f t="shared" si="7"/>
        <v>0</v>
      </c>
      <c r="S19" s="79">
        <v>27</v>
      </c>
      <c r="T19" s="80">
        <f t="shared" si="8"/>
        <v>148.5</v>
      </c>
      <c r="U19" s="67" t="s">
        <v>93</v>
      </c>
      <c r="W19" s="2">
        <v>18176</v>
      </c>
      <c r="X19" s="2">
        <v>9790</v>
      </c>
    </row>
    <row r="20" spans="1:24" s="50" customFormat="1" ht="21" customHeight="1">
      <c r="A20" s="65"/>
      <c r="B20" s="66" t="s">
        <v>137</v>
      </c>
      <c r="C20" s="79">
        <v>3</v>
      </c>
      <c r="D20" s="80">
        <f t="shared" si="9"/>
        <v>120.7</v>
      </c>
      <c r="E20" s="79">
        <v>2</v>
      </c>
      <c r="F20" s="80">
        <f t="shared" si="9"/>
        <v>80.5</v>
      </c>
      <c r="G20" s="79">
        <v>7</v>
      </c>
      <c r="H20" s="80">
        <f t="shared" si="2"/>
        <v>281.6</v>
      </c>
      <c r="I20" s="79">
        <v>5</v>
      </c>
      <c r="J20" s="80">
        <f t="shared" si="3"/>
        <v>201.1</v>
      </c>
      <c r="K20" s="79">
        <v>0</v>
      </c>
      <c r="L20" s="80">
        <f t="shared" si="4"/>
        <v>0</v>
      </c>
      <c r="M20" s="79">
        <v>2</v>
      </c>
      <c r="N20" s="80">
        <f t="shared" si="5"/>
        <v>80.5</v>
      </c>
      <c r="O20" s="79">
        <v>3</v>
      </c>
      <c r="P20" s="80">
        <f t="shared" si="6"/>
        <v>120.7</v>
      </c>
      <c r="Q20" s="79">
        <v>0</v>
      </c>
      <c r="R20" s="80">
        <f t="shared" si="7"/>
        <v>0</v>
      </c>
      <c r="S20" s="79">
        <v>1</v>
      </c>
      <c r="T20" s="80">
        <f t="shared" si="8"/>
        <v>40.2</v>
      </c>
      <c r="U20" s="67" t="s">
        <v>94</v>
      </c>
      <c r="W20" s="2">
        <v>2486</v>
      </c>
      <c r="X20" s="2">
        <v>1346</v>
      </c>
    </row>
    <row r="21" spans="1:24" s="50" customFormat="1" ht="21" customHeight="1">
      <c r="A21" s="65"/>
      <c r="B21" s="66" t="s">
        <v>138</v>
      </c>
      <c r="C21" s="79">
        <v>0</v>
      </c>
      <c r="D21" s="80">
        <f t="shared" si="9"/>
        <v>0</v>
      </c>
      <c r="E21" s="79">
        <v>0</v>
      </c>
      <c r="F21" s="80">
        <f t="shared" si="9"/>
        <v>0</v>
      </c>
      <c r="G21" s="79">
        <v>9</v>
      </c>
      <c r="H21" s="80">
        <f t="shared" si="2"/>
        <v>143.6</v>
      </c>
      <c r="I21" s="79">
        <v>14</v>
      </c>
      <c r="J21" s="80">
        <f t="shared" si="3"/>
        <v>223.4</v>
      </c>
      <c r="K21" s="79">
        <v>1</v>
      </c>
      <c r="L21" s="80">
        <f t="shared" si="4"/>
        <v>16</v>
      </c>
      <c r="M21" s="79">
        <v>6</v>
      </c>
      <c r="N21" s="80">
        <f t="shared" si="5"/>
        <v>95.7</v>
      </c>
      <c r="O21" s="79">
        <v>7</v>
      </c>
      <c r="P21" s="80">
        <f t="shared" si="6"/>
        <v>111.7</v>
      </c>
      <c r="Q21" s="79">
        <v>0</v>
      </c>
      <c r="R21" s="80">
        <f t="shared" si="7"/>
        <v>0</v>
      </c>
      <c r="S21" s="79">
        <v>7</v>
      </c>
      <c r="T21" s="80">
        <f t="shared" si="8"/>
        <v>111.7</v>
      </c>
      <c r="U21" s="67" t="s">
        <v>95</v>
      </c>
      <c r="W21" s="2">
        <v>6268</v>
      </c>
      <c r="X21" s="2">
        <v>3376</v>
      </c>
    </row>
    <row r="22" spans="1:24" s="50" customFormat="1" ht="21" customHeight="1">
      <c r="A22" s="65"/>
      <c r="B22" s="66" t="s">
        <v>139</v>
      </c>
      <c r="C22" s="79">
        <v>2</v>
      </c>
      <c r="D22" s="80">
        <f t="shared" si="9"/>
        <v>60.6</v>
      </c>
      <c r="E22" s="79">
        <v>1</v>
      </c>
      <c r="F22" s="80">
        <f t="shared" si="9"/>
        <v>30.3</v>
      </c>
      <c r="G22" s="79">
        <v>2</v>
      </c>
      <c r="H22" s="80">
        <f t="shared" si="2"/>
        <v>60.6</v>
      </c>
      <c r="I22" s="79">
        <v>5</v>
      </c>
      <c r="J22" s="80">
        <f t="shared" si="3"/>
        <v>151.4</v>
      </c>
      <c r="K22" s="79">
        <v>0</v>
      </c>
      <c r="L22" s="80">
        <f t="shared" si="4"/>
        <v>0</v>
      </c>
      <c r="M22" s="79">
        <v>3</v>
      </c>
      <c r="N22" s="80">
        <f t="shared" si="5"/>
        <v>90.9</v>
      </c>
      <c r="O22" s="79">
        <v>2</v>
      </c>
      <c r="P22" s="80">
        <f t="shared" si="6"/>
        <v>60.6</v>
      </c>
      <c r="Q22" s="79">
        <v>0</v>
      </c>
      <c r="R22" s="80">
        <f t="shared" si="7"/>
        <v>0</v>
      </c>
      <c r="S22" s="79">
        <v>5</v>
      </c>
      <c r="T22" s="80">
        <f t="shared" si="8"/>
        <v>151.4</v>
      </c>
      <c r="U22" s="67" t="s">
        <v>96</v>
      </c>
      <c r="W22" s="2">
        <v>3302</v>
      </c>
      <c r="X22" s="2">
        <v>1742</v>
      </c>
    </row>
    <row r="23" spans="1:24" s="50" customFormat="1" ht="21" customHeight="1">
      <c r="A23" s="65"/>
      <c r="B23" s="66" t="s">
        <v>140</v>
      </c>
      <c r="C23" s="79">
        <v>1</v>
      </c>
      <c r="D23" s="80">
        <f t="shared" si="9"/>
        <v>18.8</v>
      </c>
      <c r="E23" s="79">
        <v>2</v>
      </c>
      <c r="F23" s="80">
        <f t="shared" si="9"/>
        <v>37.7</v>
      </c>
      <c r="G23" s="79">
        <v>8</v>
      </c>
      <c r="H23" s="80">
        <f t="shared" si="2"/>
        <v>150.7</v>
      </c>
      <c r="I23" s="79">
        <v>11</v>
      </c>
      <c r="J23" s="80">
        <f t="shared" si="3"/>
        <v>207.2</v>
      </c>
      <c r="K23" s="79">
        <v>1</v>
      </c>
      <c r="L23" s="80">
        <f t="shared" si="4"/>
        <v>18.8</v>
      </c>
      <c r="M23" s="79">
        <v>5</v>
      </c>
      <c r="N23" s="80">
        <f t="shared" si="5"/>
        <v>94.2</v>
      </c>
      <c r="O23" s="79">
        <v>5</v>
      </c>
      <c r="P23" s="80">
        <f t="shared" si="6"/>
        <v>94.2</v>
      </c>
      <c r="Q23" s="79">
        <v>1</v>
      </c>
      <c r="R23" s="80">
        <f t="shared" si="7"/>
        <v>18.8</v>
      </c>
      <c r="S23" s="79">
        <v>13</v>
      </c>
      <c r="T23" s="80">
        <f t="shared" si="8"/>
        <v>244.9</v>
      </c>
      <c r="U23" s="67" t="s">
        <v>97</v>
      </c>
      <c r="W23" s="2">
        <v>5309</v>
      </c>
      <c r="X23" s="2">
        <v>2795</v>
      </c>
    </row>
    <row r="24" spans="1:24" s="50" customFormat="1" ht="21" customHeight="1">
      <c r="A24" s="65"/>
      <c r="B24" s="66" t="s">
        <v>141</v>
      </c>
      <c r="C24" s="79">
        <v>1</v>
      </c>
      <c r="D24" s="80">
        <f t="shared" si="9"/>
        <v>40.5</v>
      </c>
      <c r="E24" s="79">
        <v>0</v>
      </c>
      <c r="F24" s="80">
        <f t="shared" si="9"/>
        <v>0</v>
      </c>
      <c r="G24" s="79">
        <v>0</v>
      </c>
      <c r="H24" s="80">
        <f aca="true" t="shared" si="10" ref="H24:J26">ROUND(G24/$W24*100000,1)</f>
        <v>0</v>
      </c>
      <c r="I24" s="79">
        <v>5</v>
      </c>
      <c r="J24" s="80">
        <f t="shared" si="10"/>
        <v>202.7</v>
      </c>
      <c r="K24" s="79">
        <v>0</v>
      </c>
      <c r="L24" s="80">
        <f aca="true" t="shared" si="11" ref="L24:N26">ROUND(K24/$W24*100000,1)</f>
        <v>0</v>
      </c>
      <c r="M24" s="79">
        <v>2</v>
      </c>
      <c r="N24" s="80">
        <f t="shared" si="11"/>
        <v>81.1</v>
      </c>
      <c r="O24" s="79">
        <v>3</v>
      </c>
      <c r="P24" s="80">
        <f aca="true" t="shared" si="12" ref="P24:R26">ROUND(O24/$W24*100000,1)</f>
        <v>121.6</v>
      </c>
      <c r="Q24" s="79">
        <v>0</v>
      </c>
      <c r="R24" s="80">
        <f t="shared" si="12"/>
        <v>0</v>
      </c>
      <c r="S24" s="79">
        <v>2</v>
      </c>
      <c r="T24" s="80">
        <f t="shared" si="8"/>
        <v>81.1</v>
      </c>
      <c r="U24" s="67" t="s">
        <v>98</v>
      </c>
      <c r="W24" s="2">
        <v>2467</v>
      </c>
      <c r="X24" s="2">
        <v>1297</v>
      </c>
    </row>
    <row r="25" spans="1:24" s="50" customFormat="1" ht="21" customHeight="1">
      <c r="A25" s="65"/>
      <c r="B25" s="66" t="s">
        <v>142</v>
      </c>
      <c r="C25" s="79">
        <v>1</v>
      </c>
      <c r="D25" s="80">
        <f t="shared" si="9"/>
        <v>23.2</v>
      </c>
      <c r="E25" s="79">
        <v>0</v>
      </c>
      <c r="F25" s="80">
        <f t="shared" si="9"/>
        <v>0</v>
      </c>
      <c r="G25" s="79">
        <v>2</v>
      </c>
      <c r="H25" s="80">
        <f t="shared" si="10"/>
        <v>46.4</v>
      </c>
      <c r="I25" s="79">
        <v>5</v>
      </c>
      <c r="J25" s="80">
        <f t="shared" si="10"/>
        <v>116.1</v>
      </c>
      <c r="K25" s="79">
        <v>0</v>
      </c>
      <c r="L25" s="80">
        <f t="shared" si="11"/>
        <v>0</v>
      </c>
      <c r="M25" s="79">
        <v>1</v>
      </c>
      <c r="N25" s="80">
        <f t="shared" si="11"/>
        <v>23.2</v>
      </c>
      <c r="O25" s="79">
        <v>4</v>
      </c>
      <c r="P25" s="80">
        <f t="shared" si="12"/>
        <v>92.9</v>
      </c>
      <c r="Q25" s="79">
        <v>1</v>
      </c>
      <c r="R25" s="80">
        <f t="shared" si="12"/>
        <v>23.2</v>
      </c>
      <c r="S25" s="79">
        <v>3</v>
      </c>
      <c r="T25" s="80">
        <f t="shared" si="8"/>
        <v>69.7</v>
      </c>
      <c r="U25" s="67" t="s">
        <v>99</v>
      </c>
      <c r="W25" s="2">
        <v>4307</v>
      </c>
      <c r="X25" s="2">
        <v>2287</v>
      </c>
    </row>
    <row r="26" spans="1:24" s="50" customFormat="1" ht="21" customHeight="1">
      <c r="A26" s="68" t="s">
        <v>80</v>
      </c>
      <c r="B26" s="69"/>
      <c r="C26" s="39">
        <f>SUM(C27:C29)</f>
        <v>1</v>
      </c>
      <c r="D26" s="40">
        <f t="shared" si="9"/>
        <v>9.1</v>
      </c>
      <c r="E26" s="39">
        <f>SUM(E27:E29)</f>
        <v>1</v>
      </c>
      <c r="F26" s="40">
        <f t="shared" si="9"/>
        <v>9.1</v>
      </c>
      <c r="G26" s="39">
        <f>SUM(G27:G29)</f>
        <v>4</v>
      </c>
      <c r="H26" s="40">
        <f t="shared" si="10"/>
        <v>36.6</v>
      </c>
      <c r="I26" s="39">
        <f>SUM(I27:I29)</f>
        <v>20</v>
      </c>
      <c r="J26" s="40">
        <f t="shared" si="10"/>
        <v>182.9</v>
      </c>
      <c r="K26" s="39">
        <f>SUM(K27:K29)</f>
        <v>5</v>
      </c>
      <c r="L26" s="40">
        <f t="shared" si="11"/>
        <v>45.7</v>
      </c>
      <c r="M26" s="39">
        <f>SUM(M27:M29)</f>
        <v>2</v>
      </c>
      <c r="N26" s="40">
        <f t="shared" si="11"/>
        <v>18.3</v>
      </c>
      <c r="O26" s="39">
        <f>SUM(O27:O29)</f>
        <v>12</v>
      </c>
      <c r="P26" s="40">
        <f t="shared" si="12"/>
        <v>109.7</v>
      </c>
      <c r="Q26" s="39">
        <f>SUM(Q27:Q29)</f>
        <v>2</v>
      </c>
      <c r="R26" s="40">
        <f t="shared" si="12"/>
        <v>18.3</v>
      </c>
      <c r="S26" s="39">
        <f>SUM(S27:S29)</f>
        <v>10</v>
      </c>
      <c r="T26" s="40">
        <f t="shared" si="8"/>
        <v>91.5</v>
      </c>
      <c r="U26" s="64" t="s">
        <v>100</v>
      </c>
      <c r="W26" s="2">
        <v>10934</v>
      </c>
      <c r="X26" s="2">
        <v>5760</v>
      </c>
    </row>
    <row r="27" spans="1:24" s="50" customFormat="1" ht="21" customHeight="1">
      <c r="A27" s="65"/>
      <c r="B27" s="66" t="s">
        <v>143</v>
      </c>
      <c r="C27" s="79">
        <v>1</v>
      </c>
      <c r="D27" s="80">
        <f t="shared" si="9"/>
        <v>29.1</v>
      </c>
      <c r="E27" s="79">
        <v>0</v>
      </c>
      <c r="F27" s="80">
        <f t="shared" si="9"/>
        <v>0</v>
      </c>
      <c r="G27" s="79">
        <v>1</v>
      </c>
      <c r="H27" s="80">
        <f aca="true" t="shared" si="13" ref="H27:H46">ROUND(G27/$W27*100000,1)</f>
        <v>29.1</v>
      </c>
      <c r="I27" s="79">
        <v>5</v>
      </c>
      <c r="J27" s="80">
        <f aca="true" t="shared" si="14" ref="J27:J46">ROUND(I27/$W27*100000,1)</f>
        <v>145.4</v>
      </c>
      <c r="K27" s="79">
        <v>3</v>
      </c>
      <c r="L27" s="80">
        <f aca="true" t="shared" si="15" ref="L27:L46">ROUND(K27/$W27*100000,1)</f>
        <v>87.3</v>
      </c>
      <c r="M27" s="79">
        <v>0</v>
      </c>
      <c r="N27" s="80">
        <f aca="true" t="shared" si="16" ref="N27:N46">ROUND(M27/$W27*100000,1)</f>
        <v>0</v>
      </c>
      <c r="O27" s="79">
        <v>2</v>
      </c>
      <c r="P27" s="80">
        <f aca="true" t="shared" si="17" ref="P27:P46">ROUND(O27/$W27*100000,1)</f>
        <v>58.2</v>
      </c>
      <c r="Q27" s="79">
        <v>1</v>
      </c>
      <c r="R27" s="80">
        <f aca="true" t="shared" si="18" ref="R27:R46">ROUND(Q27/$W27*100000,1)</f>
        <v>29.1</v>
      </c>
      <c r="S27" s="79">
        <v>2</v>
      </c>
      <c r="T27" s="80">
        <f t="shared" si="8"/>
        <v>58.2</v>
      </c>
      <c r="U27" s="67" t="s">
        <v>101</v>
      </c>
      <c r="W27" s="2">
        <v>3438</v>
      </c>
      <c r="X27" s="2">
        <v>1841</v>
      </c>
    </row>
    <row r="28" spans="1:24" s="50" customFormat="1" ht="21" customHeight="1">
      <c r="A28" s="65"/>
      <c r="B28" s="66" t="s">
        <v>144</v>
      </c>
      <c r="C28" s="79">
        <v>0</v>
      </c>
      <c r="D28" s="80">
        <f t="shared" si="9"/>
        <v>0</v>
      </c>
      <c r="E28" s="79">
        <v>1</v>
      </c>
      <c r="F28" s="80">
        <f t="shared" si="9"/>
        <v>21.4</v>
      </c>
      <c r="G28" s="79">
        <v>2</v>
      </c>
      <c r="H28" s="80">
        <f t="shared" si="13"/>
        <v>42.7</v>
      </c>
      <c r="I28" s="79">
        <v>9</v>
      </c>
      <c r="J28" s="80">
        <f t="shared" si="14"/>
        <v>192.2</v>
      </c>
      <c r="K28" s="79">
        <v>0</v>
      </c>
      <c r="L28" s="80">
        <f t="shared" si="15"/>
        <v>0</v>
      </c>
      <c r="M28" s="79">
        <v>2</v>
      </c>
      <c r="N28" s="80">
        <f t="shared" si="16"/>
        <v>42.7</v>
      </c>
      <c r="O28" s="79">
        <v>7</v>
      </c>
      <c r="P28" s="80">
        <f t="shared" si="17"/>
        <v>149.5</v>
      </c>
      <c r="Q28" s="79">
        <v>1</v>
      </c>
      <c r="R28" s="80">
        <f t="shared" si="18"/>
        <v>21.4</v>
      </c>
      <c r="S28" s="79">
        <v>5</v>
      </c>
      <c r="T28" s="80">
        <f t="shared" si="8"/>
        <v>106.8</v>
      </c>
      <c r="U28" s="67" t="s">
        <v>102</v>
      </c>
      <c r="W28" s="2">
        <v>4683</v>
      </c>
      <c r="X28" s="2">
        <v>2444</v>
      </c>
    </row>
    <row r="29" spans="1:24" s="50" customFormat="1" ht="21" customHeight="1">
      <c r="A29" s="65"/>
      <c r="B29" s="66" t="s">
        <v>145</v>
      </c>
      <c r="C29" s="79">
        <v>0</v>
      </c>
      <c r="D29" s="80">
        <f t="shared" si="9"/>
        <v>0</v>
      </c>
      <c r="E29" s="79">
        <v>0</v>
      </c>
      <c r="F29" s="80">
        <f t="shared" si="9"/>
        <v>0</v>
      </c>
      <c r="G29" s="79">
        <v>1</v>
      </c>
      <c r="H29" s="80">
        <f t="shared" si="13"/>
        <v>35.5</v>
      </c>
      <c r="I29" s="79">
        <v>6</v>
      </c>
      <c r="J29" s="80">
        <f t="shared" si="14"/>
        <v>213.3</v>
      </c>
      <c r="K29" s="79">
        <v>2</v>
      </c>
      <c r="L29" s="80">
        <f t="shared" si="15"/>
        <v>71.1</v>
      </c>
      <c r="M29" s="79">
        <v>0</v>
      </c>
      <c r="N29" s="80">
        <f t="shared" si="16"/>
        <v>0</v>
      </c>
      <c r="O29" s="79">
        <v>3</v>
      </c>
      <c r="P29" s="80">
        <f t="shared" si="17"/>
        <v>106.6</v>
      </c>
      <c r="Q29" s="79">
        <v>0</v>
      </c>
      <c r="R29" s="80">
        <f t="shared" si="18"/>
        <v>0</v>
      </c>
      <c r="S29" s="79">
        <v>3</v>
      </c>
      <c r="T29" s="80">
        <f t="shared" si="8"/>
        <v>106.6</v>
      </c>
      <c r="U29" s="67" t="s">
        <v>100</v>
      </c>
      <c r="W29" s="2">
        <v>2813</v>
      </c>
      <c r="X29" s="2">
        <v>1475</v>
      </c>
    </row>
    <row r="30" spans="1:24" s="50" customFormat="1" ht="21" customHeight="1">
      <c r="A30" s="68" t="s">
        <v>81</v>
      </c>
      <c r="B30" s="69"/>
      <c r="C30" s="39">
        <f>SUM(C31:C32)</f>
        <v>9</v>
      </c>
      <c r="D30" s="40">
        <f t="shared" si="9"/>
        <v>30.3</v>
      </c>
      <c r="E30" s="39">
        <f>SUM(E31:E32)</f>
        <v>9</v>
      </c>
      <c r="F30" s="40">
        <f t="shared" si="9"/>
        <v>30.3</v>
      </c>
      <c r="G30" s="39">
        <f>SUM(G31:G32)</f>
        <v>14</v>
      </c>
      <c r="H30" s="40">
        <f t="shared" si="13"/>
        <v>47.2</v>
      </c>
      <c r="I30" s="39">
        <f>SUM(I31:I32)</f>
        <v>53</v>
      </c>
      <c r="J30" s="40">
        <f t="shared" si="14"/>
        <v>178.5</v>
      </c>
      <c r="K30" s="39">
        <f>SUM(K31:K32)</f>
        <v>3</v>
      </c>
      <c r="L30" s="40">
        <f t="shared" si="15"/>
        <v>10.1</v>
      </c>
      <c r="M30" s="39">
        <f>SUM(M31:M32)</f>
        <v>9</v>
      </c>
      <c r="N30" s="40">
        <f t="shared" si="16"/>
        <v>30.3</v>
      </c>
      <c r="O30" s="39">
        <f>SUM(O31:O32)</f>
        <v>36</v>
      </c>
      <c r="P30" s="40">
        <f t="shared" si="17"/>
        <v>121.2</v>
      </c>
      <c r="Q30" s="39">
        <f>SUM(Q31:Q32)</f>
        <v>0</v>
      </c>
      <c r="R30" s="40">
        <f t="shared" si="18"/>
        <v>0</v>
      </c>
      <c r="S30" s="39">
        <f>SUM(S31:S32)</f>
        <v>28</v>
      </c>
      <c r="T30" s="40">
        <f t="shared" si="8"/>
        <v>94.3</v>
      </c>
      <c r="U30" s="64" t="s">
        <v>103</v>
      </c>
      <c r="W30" s="2">
        <v>29692</v>
      </c>
      <c r="X30" s="2">
        <v>15500</v>
      </c>
    </row>
    <row r="31" spans="1:24" s="50" customFormat="1" ht="21" customHeight="1">
      <c r="A31" s="65"/>
      <c r="B31" s="66" t="s">
        <v>146</v>
      </c>
      <c r="C31" s="79">
        <v>4</v>
      </c>
      <c r="D31" s="80">
        <f t="shared" si="9"/>
        <v>35.5</v>
      </c>
      <c r="E31" s="79">
        <v>4</v>
      </c>
      <c r="F31" s="80">
        <f t="shared" si="9"/>
        <v>35.5</v>
      </c>
      <c r="G31" s="79">
        <v>3</v>
      </c>
      <c r="H31" s="80">
        <f t="shared" si="13"/>
        <v>26.7</v>
      </c>
      <c r="I31" s="79">
        <v>18</v>
      </c>
      <c r="J31" s="80">
        <f t="shared" si="14"/>
        <v>160</v>
      </c>
      <c r="K31" s="79">
        <v>1</v>
      </c>
      <c r="L31" s="80">
        <f t="shared" si="15"/>
        <v>8.9</v>
      </c>
      <c r="M31" s="79">
        <v>3</v>
      </c>
      <c r="N31" s="80">
        <f t="shared" si="16"/>
        <v>26.7</v>
      </c>
      <c r="O31" s="79">
        <v>12</v>
      </c>
      <c r="P31" s="80">
        <f t="shared" si="17"/>
        <v>106.6</v>
      </c>
      <c r="Q31" s="79">
        <v>0</v>
      </c>
      <c r="R31" s="80">
        <f t="shared" si="18"/>
        <v>0</v>
      </c>
      <c r="S31" s="79">
        <v>15</v>
      </c>
      <c r="T31" s="80">
        <f t="shared" si="8"/>
        <v>133.3</v>
      </c>
      <c r="U31" s="67" t="s">
        <v>104</v>
      </c>
      <c r="W31" s="2">
        <v>11253</v>
      </c>
      <c r="X31" s="2">
        <v>5925</v>
      </c>
    </row>
    <row r="32" spans="1:24" s="50" customFormat="1" ht="21" customHeight="1">
      <c r="A32" s="65"/>
      <c r="B32" s="66" t="s">
        <v>147</v>
      </c>
      <c r="C32" s="79">
        <v>5</v>
      </c>
      <c r="D32" s="80">
        <f t="shared" si="9"/>
        <v>27.1</v>
      </c>
      <c r="E32" s="79">
        <v>5</v>
      </c>
      <c r="F32" s="80">
        <f t="shared" si="9"/>
        <v>27.1</v>
      </c>
      <c r="G32" s="79">
        <v>11</v>
      </c>
      <c r="H32" s="80">
        <f t="shared" si="13"/>
        <v>59.7</v>
      </c>
      <c r="I32" s="79">
        <v>35</v>
      </c>
      <c r="J32" s="80">
        <f t="shared" si="14"/>
        <v>189.8</v>
      </c>
      <c r="K32" s="79">
        <v>2</v>
      </c>
      <c r="L32" s="80">
        <f t="shared" si="15"/>
        <v>10.8</v>
      </c>
      <c r="M32" s="79">
        <v>6</v>
      </c>
      <c r="N32" s="80">
        <f t="shared" si="16"/>
        <v>32.5</v>
      </c>
      <c r="O32" s="79">
        <v>24</v>
      </c>
      <c r="P32" s="80">
        <f t="shared" si="17"/>
        <v>130.2</v>
      </c>
      <c r="Q32" s="79">
        <v>0</v>
      </c>
      <c r="R32" s="80">
        <f t="shared" si="18"/>
        <v>0</v>
      </c>
      <c r="S32" s="79">
        <v>13</v>
      </c>
      <c r="T32" s="80">
        <f t="shared" si="8"/>
        <v>70.5</v>
      </c>
      <c r="U32" s="67" t="s">
        <v>103</v>
      </c>
      <c r="W32" s="2">
        <v>18439</v>
      </c>
      <c r="X32" s="2">
        <v>9575</v>
      </c>
    </row>
    <row r="33" spans="1:24" s="50" customFormat="1" ht="21" customHeight="1">
      <c r="A33" s="68" t="s">
        <v>82</v>
      </c>
      <c r="B33" s="69"/>
      <c r="C33" s="39">
        <f>SUM(C34:C38)</f>
        <v>3</v>
      </c>
      <c r="D33" s="40">
        <f t="shared" si="9"/>
        <v>21.2</v>
      </c>
      <c r="E33" s="39">
        <f>SUM(E34:E38)</f>
        <v>4</v>
      </c>
      <c r="F33" s="40">
        <f t="shared" si="9"/>
        <v>28.2</v>
      </c>
      <c r="G33" s="39">
        <f>SUM(G34:G38)</f>
        <v>12</v>
      </c>
      <c r="H33" s="40">
        <f t="shared" si="13"/>
        <v>84.7</v>
      </c>
      <c r="I33" s="39">
        <f>SUM(I34:I38)</f>
        <v>30</v>
      </c>
      <c r="J33" s="40">
        <f t="shared" si="14"/>
        <v>211.8</v>
      </c>
      <c r="K33" s="39">
        <f>SUM(K34:K38)</f>
        <v>3</v>
      </c>
      <c r="L33" s="40">
        <f t="shared" si="15"/>
        <v>21.2</v>
      </c>
      <c r="M33" s="39">
        <f>SUM(M34:M38)</f>
        <v>10</v>
      </c>
      <c r="N33" s="40">
        <f t="shared" si="16"/>
        <v>70.6</v>
      </c>
      <c r="O33" s="39">
        <f>SUM(O34:O38)</f>
        <v>17</v>
      </c>
      <c r="P33" s="40">
        <f t="shared" si="17"/>
        <v>120</v>
      </c>
      <c r="Q33" s="39">
        <f>SUM(Q34:Q38)</f>
        <v>1</v>
      </c>
      <c r="R33" s="40">
        <f t="shared" si="18"/>
        <v>7.1</v>
      </c>
      <c r="S33" s="39">
        <f>SUM(S34:S38)</f>
        <v>21</v>
      </c>
      <c r="T33" s="40">
        <f t="shared" si="8"/>
        <v>148.3</v>
      </c>
      <c r="U33" s="64" t="s">
        <v>105</v>
      </c>
      <c r="W33" s="2">
        <v>14164</v>
      </c>
      <c r="X33" s="2">
        <v>7378</v>
      </c>
    </row>
    <row r="34" spans="1:24" s="50" customFormat="1" ht="21" customHeight="1">
      <c r="A34" s="65"/>
      <c r="B34" s="66" t="s">
        <v>148</v>
      </c>
      <c r="C34" s="79">
        <v>0</v>
      </c>
      <c r="D34" s="80">
        <f t="shared" si="9"/>
        <v>0</v>
      </c>
      <c r="E34" s="79">
        <v>0</v>
      </c>
      <c r="F34" s="80">
        <f t="shared" si="9"/>
        <v>0</v>
      </c>
      <c r="G34" s="79">
        <v>1</v>
      </c>
      <c r="H34" s="80">
        <f t="shared" si="13"/>
        <v>62.7</v>
      </c>
      <c r="I34" s="79">
        <v>1</v>
      </c>
      <c r="J34" s="80">
        <f t="shared" si="14"/>
        <v>62.7</v>
      </c>
      <c r="K34" s="79">
        <v>0</v>
      </c>
      <c r="L34" s="80">
        <f t="shared" si="15"/>
        <v>0</v>
      </c>
      <c r="M34" s="79">
        <v>1</v>
      </c>
      <c r="N34" s="80">
        <f t="shared" si="16"/>
        <v>62.7</v>
      </c>
      <c r="O34" s="79">
        <v>0</v>
      </c>
      <c r="P34" s="80">
        <f t="shared" si="17"/>
        <v>0</v>
      </c>
      <c r="Q34" s="79">
        <v>0</v>
      </c>
      <c r="R34" s="80">
        <f t="shared" si="18"/>
        <v>0</v>
      </c>
      <c r="S34" s="79">
        <v>0</v>
      </c>
      <c r="T34" s="80">
        <f t="shared" si="8"/>
        <v>0</v>
      </c>
      <c r="U34" s="67" t="s">
        <v>106</v>
      </c>
      <c r="W34" s="2">
        <v>1596</v>
      </c>
      <c r="X34" s="2">
        <v>813</v>
      </c>
    </row>
    <row r="35" spans="1:24" s="50" customFormat="1" ht="21" customHeight="1">
      <c r="A35" s="65"/>
      <c r="B35" s="66" t="s">
        <v>149</v>
      </c>
      <c r="C35" s="79">
        <v>0</v>
      </c>
      <c r="D35" s="80">
        <f t="shared" si="9"/>
        <v>0</v>
      </c>
      <c r="E35" s="79">
        <v>0</v>
      </c>
      <c r="F35" s="80">
        <f t="shared" si="9"/>
        <v>0</v>
      </c>
      <c r="G35" s="79">
        <v>0</v>
      </c>
      <c r="H35" s="80">
        <f t="shared" si="13"/>
        <v>0</v>
      </c>
      <c r="I35" s="79">
        <v>3</v>
      </c>
      <c r="J35" s="80">
        <f t="shared" si="14"/>
        <v>230.9</v>
      </c>
      <c r="K35" s="79">
        <v>1</v>
      </c>
      <c r="L35" s="80">
        <f t="shared" si="15"/>
        <v>77</v>
      </c>
      <c r="M35" s="79">
        <v>1</v>
      </c>
      <c r="N35" s="80">
        <f t="shared" si="16"/>
        <v>77</v>
      </c>
      <c r="O35" s="79">
        <v>1</v>
      </c>
      <c r="P35" s="80">
        <f t="shared" si="17"/>
        <v>77</v>
      </c>
      <c r="Q35" s="79">
        <v>1</v>
      </c>
      <c r="R35" s="80">
        <f t="shared" si="18"/>
        <v>77</v>
      </c>
      <c r="S35" s="79">
        <v>4</v>
      </c>
      <c r="T35" s="80">
        <f t="shared" si="8"/>
        <v>307.9</v>
      </c>
      <c r="U35" s="67" t="s">
        <v>107</v>
      </c>
      <c r="W35" s="2">
        <v>1299</v>
      </c>
      <c r="X35" s="2">
        <v>664</v>
      </c>
    </row>
    <row r="36" spans="1:24" s="50" customFormat="1" ht="21" customHeight="1">
      <c r="A36" s="65"/>
      <c r="B36" s="66" t="s">
        <v>150</v>
      </c>
      <c r="C36" s="79">
        <v>1</v>
      </c>
      <c r="D36" s="80">
        <f t="shared" si="9"/>
        <v>79.9</v>
      </c>
      <c r="E36" s="79">
        <v>0</v>
      </c>
      <c r="F36" s="80">
        <f t="shared" si="9"/>
        <v>0</v>
      </c>
      <c r="G36" s="79">
        <v>1</v>
      </c>
      <c r="H36" s="80">
        <f t="shared" si="13"/>
        <v>79.9</v>
      </c>
      <c r="I36" s="79">
        <v>5</v>
      </c>
      <c r="J36" s="80">
        <f t="shared" si="14"/>
        <v>399.4</v>
      </c>
      <c r="K36" s="79">
        <v>1</v>
      </c>
      <c r="L36" s="80">
        <f t="shared" si="15"/>
        <v>79.9</v>
      </c>
      <c r="M36" s="79">
        <v>0</v>
      </c>
      <c r="N36" s="80">
        <f t="shared" si="16"/>
        <v>0</v>
      </c>
      <c r="O36" s="79">
        <v>4</v>
      </c>
      <c r="P36" s="80">
        <f t="shared" si="17"/>
        <v>319.5</v>
      </c>
      <c r="Q36" s="79">
        <v>0</v>
      </c>
      <c r="R36" s="80">
        <f t="shared" si="18"/>
        <v>0</v>
      </c>
      <c r="S36" s="79">
        <v>2</v>
      </c>
      <c r="T36" s="80">
        <f t="shared" si="8"/>
        <v>159.7</v>
      </c>
      <c r="U36" s="67" t="s">
        <v>108</v>
      </c>
      <c r="W36" s="2">
        <v>1252</v>
      </c>
      <c r="X36" s="2">
        <v>611</v>
      </c>
    </row>
    <row r="37" spans="1:24" s="50" customFormat="1" ht="21" customHeight="1">
      <c r="A37" s="65"/>
      <c r="B37" s="66" t="s">
        <v>151</v>
      </c>
      <c r="C37" s="79">
        <v>1</v>
      </c>
      <c r="D37" s="80">
        <f t="shared" si="9"/>
        <v>26.8</v>
      </c>
      <c r="E37" s="79">
        <v>2</v>
      </c>
      <c r="F37" s="80">
        <f t="shared" si="9"/>
        <v>53.7</v>
      </c>
      <c r="G37" s="79">
        <v>6</v>
      </c>
      <c r="H37" s="80">
        <f t="shared" si="13"/>
        <v>161</v>
      </c>
      <c r="I37" s="79">
        <v>8</v>
      </c>
      <c r="J37" s="80">
        <f t="shared" si="14"/>
        <v>214.6</v>
      </c>
      <c r="K37" s="79">
        <v>1</v>
      </c>
      <c r="L37" s="80">
        <f t="shared" si="15"/>
        <v>26.8</v>
      </c>
      <c r="M37" s="79">
        <v>3</v>
      </c>
      <c r="N37" s="80">
        <f t="shared" si="16"/>
        <v>80.5</v>
      </c>
      <c r="O37" s="79">
        <v>4</v>
      </c>
      <c r="P37" s="80">
        <f t="shared" si="17"/>
        <v>107.3</v>
      </c>
      <c r="Q37" s="79">
        <v>0</v>
      </c>
      <c r="R37" s="80">
        <f t="shared" si="18"/>
        <v>0</v>
      </c>
      <c r="S37" s="79">
        <v>2</v>
      </c>
      <c r="T37" s="80">
        <f t="shared" si="8"/>
        <v>53.7</v>
      </c>
      <c r="U37" s="67" t="s">
        <v>97</v>
      </c>
      <c r="W37" s="2">
        <v>3727</v>
      </c>
      <c r="X37" s="2">
        <v>1955</v>
      </c>
    </row>
    <row r="38" spans="1:24" s="50" customFormat="1" ht="21" customHeight="1">
      <c r="A38" s="65"/>
      <c r="B38" s="66" t="s">
        <v>152</v>
      </c>
      <c r="C38" s="79">
        <v>1</v>
      </c>
      <c r="D38" s="80">
        <f t="shared" si="9"/>
        <v>15.9</v>
      </c>
      <c r="E38" s="79">
        <v>2</v>
      </c>
      <c r="F38" s="80">
        <f t="shared" si="9"/>
        <v>31.8</v>
      </c>
      <c r="G38" s="79">
        <v>4</v>
      </c>
      <c r="H38" s="80">
        <f t="shared" si="13"/>
        <v>63.6</v>
      </c>
      <c r="I38" s="79">
        <v>13</v>
      </c>
      <c r="J38" s="80">
        <f t="shared" si="14"/>
        <v>206.7</v>
      </c>
      <c r="K38" s="79">
        <v>0</v>
      </c>
      <c r="L38" s="80">
        <f t="shared" si="15"/>
        <v>0</v>
      </c>
      <c r="M38" s="79">
        <v>5</v>
      </c>
      <c r="N38" s="80">
        <f t="shared" si="16"/>
        <v>79.5</v>
      </c>
      <c r="O38" s="79">
        <v>8</v>
      </c>
      <c r="P38" s="80">
        <f t="shared" si="17"/>
        <v>127.2</v>
      </c>
      <c r="Q38" s="79">
        <v>0</v>
      </c>
      <c r="R38" s="80">
        <f t="shared" si="18"/>
        <v>0</v>
      </c>
      <c r="S38" s="79">
        <v>13</v>
      </c>
      <c r="T38" s="80">
        <f t="shared" si="8"/>
        <v>206.7</v>
      </c>
      <c r="U38" s="67" t="s">
        <v>109</v>
      </c>
      <c r="W38" s="2">
        <v>6290</v>
      </c>
      <c r="X38" s="2">
        <v>3335</v>
      </c>
    </row>
    <row r="39" spans="1:24" s="50" customFormat="1" ht="21" customHeight="1">
      <c r="A39" s="68" t="s">
        <v>83</v>
      </c>
      <c r="B39" s="69"/>
      <c r="C39" s="39">
        <f>SUM(C40:C43)</f>
        <v>7</v>
      </c>
      <c r="D39" s="40">
        <f t="shared" si="9"/>
        <v>39.3</v>
      </c>
      <c r="E39" s="39">
        <f>SUM(E40:E43)</f>
        <v>4</v>
      </c>
      <c r="F39" s="40">
        <f t="shared" si="9"/>
        <v>22.5</v>
      </c>
      <c r="G39" s="39">
        <f>SUM(G40:G43)</f>
        <v>15</v>
      </c>
      <c r="H39" s="40">
        <f t="shared" si="13"/>
        <v>84.3</v>
      </c>
      <c r="I39" s="39">
        <f>SUM(I40:I43)</f>
        <v>42</v>
      </c>
      <c r="J39" s="40">
        <f t="shared" si="14"/>
        <v>236</v>
      </c>
      <c r="K39" s="39">
        <f>SUM(K40:K43)</f>
        <v>8</v>
      </c>
      <c r="L39" s="40">
        <f t="shared" si="15"/>
        <v>44.9</v>
      </c>
      <c r="M39" s="39">
        <f>SUM(M40:M43)</f>
        <v>8</v>
      </c>
      <c r="N39" s="40">
        <f t="shared" si="16"/>
        <v>44.9</v>
      </c>
      <c r="O39" s="39">
        <f>SUM(O40:O43)</f>
        <v>24</v>
      </c>
      <c r="P39" s="40">
        <f t="shared" si="17"/>
        <v>134.8</v>
      </c>
      <c r="Q39" s="39">
        <f>SUM(Q40:Q43)</f>
        <v>1</v>
      </c>
      <c r="R39" s="40">
        <f t="shared" si="18"/>
        <v>5.6</v>
      </c>
      <c r="S39" s="39">
        <f>SUM(S40:S43)</f>
        <v>26</v>
      </c>
      <c r="T39" s="40">
        <f t="shared" si="8"/>
        <v>146.1</v>
      </c>
      <c r="U39" s="64" t="s">
        <v>110</v>
      </c>
      <c r="W39" s="2">
        <v>17798</v>
      </c>
      <c r="X39" s="2">
        <v>9500</v>
      </c>
    </row>
    <row r="40" spans="1:24" s="50" customFormat="1" ht="21" customHeight="1">
      <c r="A40" s="65"/>
      <c r="B40" s="66" t="s">
        <v>153</v>
      </c>
      <c r="C40" s="79">
        <v>3</v>
      </c>
      <c r="D40" s="80">
        <f t="shared" si="9"/>
        <v>53.9</v>
      </c>
      <c r="E40" s="79">
        <v>1</v>
      </c>
      <c r="F40" s="80">
        <f t="shared" si="9"/>
        <v>18</v>
      </c>
      <c r="G40" s="79">
        <v>3</v>
      </c>
      <c r="H40" s="80">
        <f t="shared" si="13"/>
        <v>53.9</v>
      </c>
      <c r="I40" s="79">
        <v>12</v>
      </c>
      <c r="J40" s="80">
        <f t="shared" si="14"/>
        <v>215.5</v>
      </c>
      <c r="K40" s="79">
        <v>2</v>
      </c>
      <c r="L40" s="80">
        <f t="shared" si="15"/>
        <v>35.9</v>
      </c>
      <c r="M40" s="79">
        <v>2</v>
      </c>
      <c r="N40" s="80">
        <f t="shared" si="16"/>
        <v>35.9</v>
      </c>
      <c r="O40" s="79">
        <v>7</v>
      </c>
      <c r="P40" s="80">
        <f t="shared" si="17"/>
        <v>125.7</v>
      </c>
      <c r="Q40" s="79">
        <v>0</v>
      </c>
      <c r="R40" s="80">
        <f t="shared" si="18"/>
        <v>0</v>
      </c>
      <c r="S40" s="79">
        <v>9</v>
      </c>
      <c r="T40" s="80">
        <f t="shared" si="8"/>
        <v>161.6</v>
      </c>
      <c r="U40" s="67" t="s">
        <v>93</v>
      </c>
      <c r="W40" s="2">
        <v>5568</v>
      </c>
      <c r="X40" s="2">
        <v>2990</v>
      </c>
    </row>
    <row r="41" spans="1:24" s="50" customFormat="1" ht="21" customHeight="1">
      <c r="A41" s="65"/>
      <c r="B41" s="66" t="s">
        <v>154</v>
      </c>
      <c r="C41" s="79">
        <v>1</v>
      </c>
      <c r="D41" s="80">
        <f t="shared" si="9"/>
        <v>26.9</v>
      </c>
      <c r="E41" s="79">
        <v>2</v>
      </c>
      <c r="F41" s="80">
        <f t="shared" si="9"/>
        <v>53.8</v>
      </c>
      <c r="G41" s="79">
        <v>3</v>
      </c>
      <c r="H41" s="80">
        <f t="shared" si="13"/>
        <v>80.7</v>
      </c>
      <c r="I41" s="79">
        <v>11</v>
      </c>
      <c r="J41" s="80">
        <f t="shared" si="14"/>
        <v>295.9</v>
      </c>
      <c r="K41" s="79">
        <v>3</v>
      </c>
      <c r="L41" s="80">
        <f t="shared" si="15"/>
        <v>80.7</v>
      </c>
      <c r="M41" s="79">
        <v>1</v>
      </c>
      <c r="N41" s="80">
        <f t="shared" si="16"/>
        <v>26.9</v>
      </c>
      <c r="O41" s="79">
        <v>7</v>
      </c>
      <c r="P41" s="80">
        <f t="shared" si="17"/>
        <v>188.3</v>
      </c>
      <c r="Q41" s="79">
        <v>0</v>
      </c>
      <c r="R41" s="80">
        <f t="shared" si="18"/>
        <v>0</v>
      </c>
      <c r="S41" s="79">
        <v>4</v>
      </c>
      <c r="T41" s="80">
        <f t="shared" si="8"/>
        <v>107.6</v>
      </c>
      <c r="U41" s="67" t="s">
        <v>111</v>
      </c>
      <c r="W41" s="2">
        <v>3718</v>
      </c>
      <c r="X41" s="2">
        <v>1988</v>
      </c>
    </row>
    <row r="42" spans="1:24" s="50" customFormat="1" ht="21" customHeight="1">
      <c r="A42" s="65"/>
      <c r="B42" s="66" t="s">
        <v>155</v>
      </c>
      <c r="C42" s="79">
        <v>2</v>
      </c>
      <c r="D42" s="80">
        <f t="shared" si="9"/>
        <v>38.4</v>
      </c>
      <c r="E42" s="79">
        <v>1</v>
      </c>
      <c r="F42" s="80">
        <f t="shared" si="9"/>
        <v>19.2</v>
      </c>
      <c r="G42" s="79">
        <v>4</v>
      </c>
      <c r="H42" s="80">
        <f t="shared" si="13"/>
        <v>76.8</v>
      </c>
      <c r="I42" s="79">
        <v>15</v>
      </c>
      <c r="J42" s="80">
        <f t="shared" si="14"/>
        <v>287.9</v>
      </c>
      <c r="K42" s="79">
        <v>2</v>
      </c>
      <c r="L42" s="80">
        <f t="shared" si="15"/>
        <v>38.4</v>
      </c>
      <c r="M42" s="79">
        <v>4</v>
      </c>
      <c r="N42" s="80">
        <f t="shared" si="16"/>
        <v>76.8</v>
      </c>
      <c r="O42" s="79">
        <v>9</v>
      </c>
      <c r="P42" s="80">
        <f t="shared" si="17"/>
        <v>172.7</v>
      </c>
      <c r="Q42" s="79">
        <v>0</v>
      </c>
      <c r="R42" s="80">
        <f t="shared" si="18"/>
        <v>0</v>
      </c>
      <c r="S42" s="79">
        <v>10</v>
      </c>
      <c r="T42" s="80">
        <f t="shared" si="8"/>
        <v>191.9</v>
      </c>
      <c r="U42" s="67" t="s">
        <v>89</v>
      </c>
      <c r="W42" s="2">
        <v>5210</v>
      </c>
      <c r="X42" s="2">
        <v>2804</v>
      </c>
    </row>
    <row r="43" spans="1:24" s="50" customFormat="1" ht="21" customHeight="1">
      <c r="A43" s="65"/>
      <c r="B43" s="66" t="s">
        <v>156</v>
      </c>
      <c r="C43" s="79">
        <v>1</v>
      </c>
      <c r="D43" s="80">
        <f t="shared" si="9"/>
        <v>30.3</v>
      </c>
      <c r="E43" s="79">
        <v>0</v>
      </c>
      <c r="F43" s="80">
        <f t="shared" si="9"/>
        <v>0</v>
      </c>
      <c r="G43" s="79">
        <v>5</v>
      </c>
      <c r="H43" s="80">
        <f t="shared" si="13"/>
        <v>151.4</v>
      </c>
      <c r="I43" s="79">
        <v>4</v>
      </c>
      <c r="J43" s="80">
        <f t="shared" si="14"/>
        <v>121.1</v>
      </c>
      <c r="K43" s="79">
        <v>1</v>
      </c>
      <c r="L43" s="80">
        <f t="shared" si="15"/>
        <v>30.3</v>
      </c>
      <c r="M43" s="79">
        <v>1</v>
      </c>
      <c r="N43" s="80">
        <f t="shared" si="16"/>
        <v>30.3</v>
      </c>
      <c r="O43" s="79">
        <v>1</v>
      </c>
      <c r="P43" s="80">
        <f t="shared" si="17"/>
        <v>30.3</v>
      </c>
      <c r="Q43" s="79">
        <v>1</v>
      </c>
      <c r="R43" s="80">
        <f t="shared" si="18"/>
        <v>30.3</v>
      </c>
      <c r="S43" s="79">
        <v>3</v>
      </c>
      <c r="T43" s="80">
        <f t="shared" si="8"/>
        <v>90.9</v>
      </c>
      <c r="U43" s="67" t="s">
        <v>88</v>
      </c>
      <c r="W43" s="2">
        <v>3302</v>
      </c>
      <c r="X43" s="2">
        <v>1718</v>
      </c>
    </row>
    <row r="44" spans="1:24" s="50" customFormat="1" ht="21" customHeight="1">
      <c r="A44" s="68" t="s">
        <v>84</v>
      </c>
      <c r="B44" s="69"/>
      <c r="C44" s="39">
        <f>SUM(C45:C46)</f>
        <v>5</v>
      </c>
      <c r="D44" s="40">
        <f t="shared" si="9"/>
        <v>39.4</v>
      </c>
      <c r="E44" s="39">
        <f>SUM(E45:E46)</f>
        <v>2</v>
      </c>
      <c r="F44" s="40">
        <f t="shared" si="9"/>
        <v>15.8</v>
      </c>
      <c r="G44" s="39">
        <f>SUM(G45:G46)</f>
        <v>4</v>
      </c>
      <c r="H44" s="40">
        <f t="shared" si="13"/>
        <v>31.5</v>
      </c>
      <c r="I44" s="39">
        <f>SUM(I45:I46)</f>
        <v>27</v>
      </c>
      <c r="J44" s="40">
        <f t="shared" si="14"/>
        <v>212.6</v>
      </c>
      <c r="K44" s="39">
        <f>SUM(K45:K46)</f>
        <v>1</v>
      </c>
      <c r="L44" s="40">
        <f t="shared" si="15"/>
        <v>7.9</v>
      </c>
      <c r="M44" s="39">
        <f>SUM(M45:M46)</f>
        <v>7</v>
      </c>
      <c r="N44" s="40">
        <f t="shared" si="16"/>
        <v>55.1</v>
      </c>
      <c r="O44" s="39">
        <f>SUM(O45:O46)</f>
        <v>16</v>
      </c>
      <c r="P44" s="40">
        <f t="shared" si="17"/>
        <v>126</v>
      </c>
      <c r="Q44" s="39">
        <f>SUM(Q45:Q46)</f>
        <v>0</v>
      </c>
      <c r="R44" s="40">
        <f t="shared" si="18"/>
        <v>0</v>
      </c>
      <c r="S44" s="39">
        <f>SUM(S45:S46)</f>
        <v>31</v>
      </c>
      <c r="T44" s="40">
        <f t="shared" si="8"/>
        <v>244.2</v>
      </c>
      <c r="U44" s="64" t="s">
        <v>112</v>
      </c>
      <c r="W44" s="2">
        <v>12697</v>
      </c>
      <c r="X44" s="2">
        <v>6760</v>
      </c>
    </row>
    <row r="45" spans="1:24" s="50" customFormat="1" ht="21" customHeight="1">
      <c r="A45" s="65"/>
      <c r="B45" s="66" t="s">
        <v>157</v>
      </c>
      <c r="C45" s="79">
        <v>0</v>
      </c>
      <c r="D45" s="80">
        <f t="shared" si="9"/>
        <v>0</v>
      </c>
      <c r="E45" s="79">
        <v>1</v>
      </c>
      <c r="F45" s="80">
        <f t="shared" si="9"/>
        <v>20.6</v>
      </c>
      <c r="G45" s="79">
        <v>2</v>
      </c>
      <c r="H45" s="80">
        <f t="shared" si="13"/>
        <v>41.2</v>
      </c>
      <c r="I45" s="79">
        <v>11</v>
      </c>
      <c r="J45" s="80">
        <f t="shared" si="14"/>
        <v>226.8</v>
      </c>
      <c r="K45" s="79">
        <v>0</v>
      </c>
      <c r="L45" s="80">
        <f t="shared" si="15"/>
        <v>0</v>
      </c>
      <c r="M45" s="79">
        <v>2</v>
      </c>
      <c r="N45" s="80">
        <f t="shared" si="16"/>
        <v>41.2</v>
      </c>
      <c r="O45" s="79">
        <v>8</v>
      </c>
      <c r="P45" s="80">
        <f t="shared" si="17"/>
        <v>164.9</v>
      </c>
      <c r="Q45" s="79">
        <v>0</v>
      </c>
      <c r="R45" s="80">
        <f t="shared" si="18"/>
        <v>0</v>
      </c>
      <c r="S45" s="79">
        <v>9</v>
      </c>
      <c r="T45" s="80">
        <f t="shared" si="8"/>
        <v>185.5</v>
      </c>
      <c r="U45" s="67" t="s">
        <v>87</v>
      </c>
      <c r="W45" s="2">
        <v>4851</v>
      </c>
      <c r="X45" s="2">
        <v>2618</v>
      </c>
    </row>
    <row r="46" spans="1:24" s="50" customFormat="1" ht="21" customHeight="1">
      <c r="A46" s="70"/>
      <c r="B46" s="71" t="s">
        <v>158</v>
      </c>
      <c r="C46" s="82">
        <v>5</v>
      </c>
      <c r="D46" s="83">
        <f t="shared" si="9"/>
        <v>63.7</v>
      </c>
      <c r="E46" s="82">
        <v>1</v>
      </c>
      <c r="F46" s="83">
        <f t="shared" si="9"/>
        <v>12.7</v>
      </c>
      <c r="G46" s="82">
        <v>2</v>
      </c>
      <c r="H46" s="83">
        <f t="shared" si="13"/>
        <v>25.5</v>
      </c>
      <c r="I46" s="82">
        <v>16</v>
      </c>
      <c r="J46" s="83">
        <f t="shared" si="14"/>
        <v>203.9</v>
      </c>
      <c r="K46" s="82">
        <v>1</v>
      </c>
      <c r="L46" s="83">
        <f t="shared" si="15"/>
        <v>12.7</v>
      </c>
      <c r="M46" s="82">
        <v>5</v>
      </c>
      <c r="N46" s="83">
        <f t="shared" si="16"/>
        <v>63.7</v>
      </c>
      <c r="O46" s="82">
        <v>8</v>
      </c>
      <c r="P46" s="83">
        <f t="shared" si="17"/>
        <v>102</v>
      </c>
      <c r="Q46" s="82">
        <v>0</v>
      </c>
      <c r="R46" s="83">
        <f t="shared" si="18"/>
        <v>0</v>
      </c>
      <c r="S46" s="82">
        <v>22</v>
      </c>
      <c r="T46" s="83">
        <f t="shared" si="8"/>
        <v>280.4</v>
      </c>
      <c r="U46" s="72" t="s">
        <v>86</v>
      </c>
      <c r="W46" s="2">
        <v>7846</v>
      </c>
      <c r="X46" s="2">
        <v>4142</v>
      </c>
    </row>
  </sheetData>
  <mergeCells count="37">
    <mergeCell ref="G4:H4"/>
    <mergeCell ref="G5:H5"/>
    <mergeCell ref="C5:D5"/>
    <mergeCell ref="C6:D6"/>
    <mergeCell ref="E4:F4"/>
    <mergeCell ref="E5:F5"/>
    <mergeCell ref="A39:B39"/>
    <mergeCell ref="A44:B44"/>
    <mergeCell ref="A26:B26"/>
    <mergeCell ref="A30:B30"/>
    <mergeCell ref="C1:U1"/>
    <mergeCell ref="A4:B7"/>
    <mergeCell ref="U4:U7"/>
    <mergeCell ref="O4:P4"/>
    <mergeCell ref="O5:P5"/>
    <mergeCell ref="O6:P6"/>
    <mergeCell ref="S6:T6"/>
    <mergeCell ref="Q4:R4"/>
    <mergeCell ref="Q5:R5"/>
    <mergeCell ref="C4:D4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A8:B8"/>
    <mergeCell ref="A33:B33"/>
    <mergeCell ref="I5:J5"/>
    <mergeCell ref="I6:J6"/>
    <mergeCell ref="E6:F6"/>
    <mergeCell ref="G6:H6"/>
    <mergeCell ref="A17:B17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1" r:id="rId1"/>
  <ignoredErrors>
    <ignoredError sqref="A4:T7" numberStoredAsText="1" formula="1"/>
    <ignoredError sqref="U1:U44 A1:T3 A8:B44 O44 C8 C17 D8:D44 K44 E8 E17 F8:F44 Q44 G8 G17 H8:H44 C44 I8 I17 J8:J44 E44 K8 K17 L8:L44 G44 M8 M17 N8:N44 I44 O8 O17 P8:P44 M44 Q8 Q10:Q12 Q15 Q17 Q20 R8:R44 T8:T44 S8 S17 C26 C30 E26 E28:E30 G22 G26 G30 I26 I30 K24:K26 K30 M26 M30 O22 O26 O30 C33 E33 G33 I33 K33 M33 O33 Q22 Q25:Q26 Q30 Q33 S26 S30 S33 C39 E39 G39 I39 K39 M39 O39 Q36:Q40 S39 S4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58" t="s">
        <v>0</v>
      </c>
      <c r="B1" s="59"/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9"/>
      <c r="U1" s="89"/>
    </row>
    <row r="2" spans="1:2" ht="14.25">
      <c r="A2" s="58" t="s">
        <v>236</v>
      </c>
      <c r="B2" s="59"/>
    </row>
    <row r="3" spans="2:21" ht="14.25" thickBot="1">
      <c r="B3" s="5"/>
      <c r="R3" s="6"/>
      <c r="S3" s="6" t="s">
        <v>242</v>
      </c>
      <c r="U3" s="90"/>
    </row>
    <row r="4" spans="1:20" ht="19.5" customHeight="1">
      <c r="A4" s="7" t="s">
        <v>170</v>
      </c>
      <c r="B4" s="8"/>
      <c r="C4" s="9" t="s">
        <v>161</v>
      </c>
      <c r="D4" s="10"/>
      <c r="E4" s="9" t="s">
        <v>162</v>
      </c>
      <c r="F4" s="10"/>
      <c r="G4" s="9" t="s">
        <v>240</v>
      </c>
      <c r="H4" s="10"/>
      <c r="I4" s="73" t="s">
        <v>163</v>
      </c>
      <c r="J4" s="74"/>
      <c r="K4" s="73" t="s">
        <v>164</v>
      </c>
      <c r="L4" s="74"/>
      <c r="M4" s="73" t="s">
        <v>165</v>
      </c>
      <c r="N4" s="74"/>
      <c r="O4" s="11" t="s">
        <v>38</v>
      </c>
      <c r="P4" s="12"/>
      <c r="Q4" s="73" t="s">
        <v>167</v>
      </c>
      <c r="R4" s="74"/>
      <c r="S4" s="15" t="s">
        <v>42</v>
      </c>
      <c r="T4" s="91"/>
    </row>
    <row r="5" spans="1:23" ht="19.5" customHeight="1">
      <c r="A5" s="16"/>
      <c r="B5" s="17"/>
      <c r="C5" s="18"/>
      <c r="D5" s="19"/>
      <c r="E5" s="18"/>
      <c r="F5" s="19"/>
      <c r="G5" s="18"/>
      <c r="H5" s="19"/>
      <c r="I5" s="20"/>
      <c r="J5" s="76"/>
      <c r="K5" s="20"/>
      <c r="L5" s="76"/>
      <c r="M5" s="20"/>
      <c r="N5" s="76"/>
      <c r="O5" s="18" t="s">
        <v>166</v>
      </c>
      <c r="P5" s="19"/>
      <c r="Q5" s="20"/>
      <c r="R5" s="76"/>
      <c r="S5" s="28"/>
      <c r="T5" s="92"/>
      <c r="W5" s="2" t="s">
        <v>244</v>
      </c>
    </row>
    <row r="6" spans="1:24" ht="19.5" customHeight="1">
      <c r="A6" s="16"/>
      <c r="B6" s="17"/>
      <c r="C6" s="31" t="s">
        <v>208</v>
      </c>
      <c r="D6" s="32"/>
      <c r="E6" s="31" t="s">
        <v>209</v>
      </c>
      <c r="F6" s="32"/>
      <c r="G6" s="31" t="s">
        <v>210</v>
      </c>
      <c r="H6" s="33"/>
      <c r="I6" s="31" t="s">
        <v>211</v>
      </c>
      <c r="J6" s="32"/>
      <c r="K6" s="31" t="s">
        <v>212</v>
      </c>
      <c r="L6" s="32"/>
      <c r="M6" s="31" t="s">
        <v>213</v>
      </c>
      <c r="N6" s="32"/>
      <c r="O6" s="31" t="s">
        <v>214</v>
      </c>
      <c r="P6" s="32"/>
      <c r="Q6" s="31" t="s">
        <v>215</v>
      </c>
      <c r="R6" s="32"/>
      <c r="S6" s="28"/>
      <c r="T6" s="5"/>
      <c r="W6" s="2" t="s">
        <v>126</v>
      </c>
      <c r="X6" s="2" t="s">
        <v>125</v>
      </c>
    </row>
    <row r="7" spans="1:20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7"/>
      <c r="T7" s="5"/>
    </row>
    <row r="8" spans="1:24" ht="19.5" customHeight="1">
      <c r="A8" s="38" t="s">
        <v>1</v>
      </c>
      <c r="B8" s="38"/>
      <c r="C8" s="39">
        <f>SUM(C10:C12)</f>
        <v>212</v>
      </c>
      <c r="D8" s="40">
        <f>ROUND(C8/$W8*100000,1)</f>
        <v>17.5</v>
      </c>
      <c r="E8" s="39">
        <f>SUM(E10:E12)</f>
        <v>42</v>
      </c>
      <c r="F8" s="40">
        <f>ROUND(E8/$W8*100000,1)</f>
        <v>3.5</v>
      </c>
      <c r="G8" s="39">
        <f>SUM(G10:G12)</f>
        <v>162</v>
      </c>
      <c r="H8" s="40">
        <f>ROUND(G8/$W8*100000,1)</f>
        <v>13.4</v>
      </c>
      <c r="I8" s="39">
        <f>SUM(I10:I12)</f>
        <v>211</v>
      </c>
      <c r="J8" s="40">
        <f>ROUND(I8/$W8*100000,1)</f>
        <v>17.4</v>
      </c>
      <c r="K8" s="39">
        <f>SUM(K10:K12)</f>
        <v>241</v>
      </c>
      <c r="L8" s="40">
        <f>ROUND(K8/$W8*100000,1)</f>
        <v>19.9</v>
      </c>
      <c r="M8" s="39">
        <f>SUM(M10:M12)</f>
        <v>453</v>
      </c>
      <c r="N8" s="40">
        <f>ROUND(M8/$W8*100000,1)</f>
        <v>37.4</v>
      </c>
      <c r="O8" s="39">
        <f>SUM(O10:O12)</f>
        <v>134</v>
      </c>
      <c r="P8" s="40">
        <f>ROUND(O8/$W8*100000,1)</f>
        <v>11.1</v>
      </c>
      <c r="Q8" s="39">
        <f>SUM(Q10:Q12)</f>
        <v>309</v>
      </c>
      <c r="R8" s="40">
        <f>ROUND(Q8/$W8*100000,1)</f>
        <v>25.5</v>
      </c>
      <c r="S8" s="41" t="s">
        <v>19</v>
      </c>
      <c r="T8" s="93"/>
      <c r="W8" s="42">
        <v>1211000</v>
      </c>
      <c r="X8" s="43">
        <v>640000</v>
      </c>
    </row>
    <row r="9" spans="1:20" ht="12" customHeight="1">
      <c r="A9" s="38"/>
      <c r="B9" s="38"/>
      <c r="C9" s="44"/>
      <c r="D9" s="40"/>
      <c r="E9" s="44"/>
      <c r="F9" s="40"/>
      <c r="G9" s="44"/>
      <c r="H9" s="40"/>
      <c r="I9" s="44"/>
      <c r="J9" s="40"/>
      <c r="K9" s="44"/>
      <c r="L9" s="40"/>
      <c r="M9" s="44"/>
      <c r="N9" s="40"/>
      <c r="O9" s="44"/>
      <c r="P9" s="40"/>
      <c r="Q9" s="44"/>
      <c r="R9" s="40"/>
      <c r="S9" s="41"/>
      <c r="T9" s="93"/>
    </row>
    <row r="10" spans="1:24" ht="19.5" customHeight="1">
      <c r="A10" s="38" t="s">
        <v>2</v>
      </c>
      <c r="B10" s="38"/>
      <c r="C10" s="39">
        <f>SUM(C14:C24)</f>
        <v>127</v>
      </c>
      <c r="D10" s="40">
        <f>ROUND(C10/$W10*100000,1)</f>
        <v>14</v>
      </c>
      <c r="E10" s="39">
        <f>SUM(E14:E24)</f>
        <v>27</v>
      </c>
      <c r="F10" s="40">
        <f>ROUND(E10/$W10*100000,1)</f>
        <v>3</v>
      </c>
      <c r="G10" s="39">
        <f>SUM(G14:G24)</f>
        <v>103</v>
      </c>
      <c r="H10" s="40">
        <f>ROUND(G10/$W10*100000,1)</f>
        <v>11.4</v>
      </c>
      <c r="I10" s="39">
        <f>SUM(I14:I24)</f>
        <v>146</v>
      </c>
      <c r="J10" s="40">
        <f>ROUND(I10/$W10*100000,1)</f>
        <v>16.1</v>
      </c>
      <c r="K10" s="39">
        <f>SUM(K14:K24)</f>
        <v>130</v>
      </c>
      <c r="L10" s="40">
        <f>ROUND(K10/$W10*100000,1)</f>
        <v>14.3</v>
      </c>
      <c r="M10" s="39">
        <f>SUM(M14:M24)</f>
        <v>284</v>
      </c>
      <c r="N10" s="40">
        <f>ROUND(M10/$W10*100000,1)</f>
        <v>31.3</v>
      </c>
      <c r="O10" s="39">
        <f>SUM(O14:O24)</f>
        <v>85</v>
      </c>
      <c r="P10" s="40">
        <f>ROUND(O10/$W10*100000,1)</f>
        <v>9.4</v>
      </c>
      <c r="Q10" s="39">
        <f>SUM(Q14:Q24)</f>
        <v>228</v>
      </c>
      <c r="R10" s="40">
        <f>ROUND(Q10/$W10*100000,1)</f>
        <v>25.1</v>
      </c>
      <c r="S10" s="41" t="s">
        <v>20</v>
      </c>
      <c r="T10" s="93"/>
      <c r="W10" s="2">
        <v>907250</v>
      </c>
      <c r="X10" s="2">
        <v>478939</v>
      </c>
    </row>
    <row r="11" spans="1:20" ht="12" customHeight="1">
      <c r="A11" s="38"/>
      <c r="B11" s="38"/>
      <c r="C11" s="44"/>
      <c r="D11" s="40"/>
      <c r="E11" s="44"/>
      <c r="F11" s="40"/>
      <c r="G11" s="44"/>
      <c r="H11" s="40"/>
      <c r="I11" s="44"/>
      <c r="J11" s="40"/>
      <c r="K11" s="44"/>
      <c r="L11" s="40"/>
      <c r="M11" s="44"/>
      <c r="N11" s="40"/>
      <c r="O11" s="44"/>
      <c r="P11" s="40"/>
      <c r="Q11" s="44"/>
      <c r="R11" s="40"/>
      <c r="S11" s="41"/>
      <c r="T11" s="93"/>
    </row>
    <row r="12" spans="1:24" ht="19.5" customHeight="1">
      <c r="A12" s="38" t="s">
        <v>216</v>
      </c>
      <c r="B12" s="38"/>
      <c r="C12" s="39">
        <f>SUM(C26,C30,C36,C39,C44,'8-8'!C8,'8-8'!C17,'8-8'!C26,'8-8'!C30,'8-8'!C33,'8-8'!C39,'8-8'!C44)</f>
        <v>85</v>
      </c>
      <c r="D12" s="40">
        <f>ROUND(C12/$W12*100000,1)</f>
        <v>27.9</v>
      </c>
      <c r="E12" s="39">
        <f>SUM(E26,E30,E36,E39,E44,'8-8'!E8,'8-8'!E17,'8-8'!E26,'8-8'!E30,'8-8'!E33,'8-8'!E39,'8-8'!E44)</f>
        <v>15</v>
      </c>
      <c r="F12" s="40">
        <f>ROUND(E12/$W12*100000,1)</f>
        <v>4.9</v>
      </c>
      <c r="G12" s="39">
        <f>SUM(G26,G30,G36,G39,G44,'8-8'!G8,'8-8'!G17,'8-8'!G26,'8-8'!G30,'8-8'!G33,'8-8'!G39,'8-8'!G44)</f>
        <v>59</v>
      </c>
      <c r="H12" s="40">
        <f>ROUND(G12/$W12*100000,1)</f>
        <v>19.4</v>
      </c>
      <c r="I12" s="39">
        <f>SUM(I26,I30,I36,I39,I44,'8-8'!I8,'8-8'!I17,'8-8'!I26,'8-8'!I30,'8-8'!I33,'8-8'!I39,'8-8'!I44)</f>
        <v>65</v>
      </c>
      <c r="J12" s="40">
        <f>ROUND(I12/$W12*100000,1)</f>
        <v>21.3</v>
      </c>
      <c r="K12" s="39">
        <f>SUM(K26,K30,K36,K39,K44,'8-8'!K8,'8-8'!K17,'8-8'!K26,'8-8'!K30,'8-8'!K33,'8-8'!K39,'8-8'!K44)</f>
        <v>111</v>
      </c>
      <c r="L12" s="40">
        <f>ROUND(K12/$W12*100000,1)</f>
        <v>36.4</v>
      </c>
      <c r="M12" s="39">
        <f>SUM(M26,M30,M36,M39,M44,'8-8'!M8,'8-8'!M17,'8-8'!M26,'8-8'!M30,'8-8'!M33,'8-8'!M39,'8-8'!M44)</f>
        <v>169</v>
      </c>
      <c r="N12" s="40">
        <f>ROUND(M12/$W12*100000,1)</f>
        <v>55.4</v>
      </c>
      <c r="O12" s="39">
        <f>SUM(O26,O30,O36,O39,O44,'8-8'!O8,'8-8'!O17,'8-8'!O26,'8-8'!O30,'8-8'!O33,'8-8'!O39,'8-8'!O44)</f>
        <v>49</v>
      </c>
      <c r="P12" s="40">
        <f>ROUND(O12/$W12*100000,1)</f>
        <v>16.1</v>
      </c>
      <c r="Q12" s="39">
        <f>SUM(Q26,Q30,Q36,Q39,Q44,'8-8'!Q8,'8-8'!Q17,'8-8'!Q26,'8-8'!Q30,'8-8'!Q33,'8-8'!Q39,'8-8'!Q44)</f>
        <v>81</v>
      </c>
      <c r="R12" s="40">
        <f>ROUND(Q12/$W12*100000,1)</f>
        <v>26.6</v>
      </c>
      <c r="S12" s="41" t="s">
        <v>239</v>
      </c>
      <c r="T12" s="93"/>
      <c r="W12" s="2">
        <v>304780</v>
      </c>
      <c r="X12" s="2">
        <v>161834</v>
      </c>
    </row>
    <row r="13" spans="1:20" ht="12" customHeight="1">
      <c r="A13" s="38"/>
      <c r="B13" s="38"/>
      <c r="C13" s="77"/>
      <c r="D13" s="78"/>
      <c r="E13" s="77"/>
      <c r="F13" s="78"/>
      <c r="G13" s="77"/>
      <c r="H13" s="78"/>
      <c r="I13" s="77"/>
      <c r="J13" s="78"/>
      <c r="K13" s="77"/>
      <c r="L13" s="78"/>
      <c r="M13" s="77"/>
      <c r="N13" s="78"/>
      <c r="O13" s="77"/>
      <c r="P13" s="78"/>
      <c r="Q13" s="77"/>
      <c r="R13" s="78"/>
      <c r="S13" s="41"/>
      <c r="T13" s="93"/>
    </row>
    <row r="14" spans="1:24" ht="19.5" customHeight="1">
      <c r="A14" s="45" t="s">
        <v>3</v>
      </c>
      <c r="B14" s="45"/>
      <c r="C14" s="79">
        <v>49</v>
      </c>
      <c r="D14" s="80">
        <f aca="true" t="shared" si="0" ref="D14:F45">ROUND(C14/$W14*100000,1)</f>
        <v>11.1</v>
      </c>
      <c r="E14" s="79">
        <v>8</v>
      </c>
      <c r="F14" s="80">
        <f t="shared" si="0"/>
        <v>1.8</v>
      </c>
      <c r="G14" s="79">
        <v>30</v>
      </c>
      <c r="H14" s="80">
        <f aca="true" t="shared" si="1" ref="H14:H24">ROUND(G14/$W14*100000,1)</f>
        <v>6.8</v>
      </c>
      <c r="I14" s="79">
        <v>57</v>
      </c>
      <c r="J14" s="80">
        <f aca="true" t="shared" si="2" ref="J14:J24">ROUND(I14/$W14*100000,1)</f>
        <v>12.9</v>
      </c>
      <c r="K14" s="79">
        <v>58</v>
      </c>
      <c r="L14" s="80">
        <f aca="true" t="shared" si="3" ref="L14:L24">ROUND(K14/$W14*100000,1)</f>
        <v>13.2</v>
      </c>
      <c r="M14" s="79">
        <v>109</v>
      </c>
      <c r="N14" s="80">
        <f aca="true" t="shared" si="4" ref="N14:N24">ROUND(M14/$W14*100000,1)</f>
        <v>24.7</v>
      </c>
      <c r="O14" s="79">
        <v>31</v>
      </c>
      <c r="P14" s="80">
        <f aca="true" t="shared" si="5" ref="P14:P24">ROUND(O14/$W14*100000,1)</f>
        <v>7</v>
      </c>
      <c r="Q14" s="79">
        <v>86</v>
      </c>
      <c r="R14" s="80">
        <f aca="true" t="shared" si="6" ref="R14:R24">ROUND(Q14/$W14*100000,1)</f>
        <v>19.5</v>
      </c>
      <c r="S14" s="48" t="s">
        <v>21</v>
      </c>
      <c r="T14" s="5"/>
      <c r="W14" s="2">
        <v>440507</v>
      </c>
      <c r="X14" s="2">
        <v>228268</v>
      </c>
    </row>
    <row r="15" spans="1:24" ht="19.5" customHeight="1">
      <c r="A15" s="45" t="s">
        <v>4</v>
      </c>
      <c r="B15" s="45"/>
      <c r="C15" s="79">
        <v>16</v>
      </c>
      <c r="D15" s="80">
        <f t="shared" si="0"/>
        <v>12.7</v>
      </c>
      <c r="E15" s="79">
        <v>4</v>
      </c>
      <c r="F15" s="80">
        <f t="shared" si="0"/>
        <v>3.2</v>
      </c>
      <c r="G15" s="79">
        <v>20</v>
      </c>
      <c r="H15" s="80">
        <f t="shared" si="1"/>
        <v>15.9</v>
      </c>
      <c r="I15" s="79">
        <v>16</v>
      </c>
      <c r="J15" s="80">
        <f t="shared" si="2"/>
        <v>12.7</v>
      </c>
      <c r="K15" s="79">
        <v>21</v>
      </c>
      <c r="L15" s="80">
        <f t="shared" si="3"/>
        <v>16.7</v>
      </c>
      <c r="M15" s="79">
        <v>42</v>
      </c>
      <c r="N15" s="80">
        <f t="shared" si="4"/>
        <v>33.4</v>
      </c>
      <c r="O15" s="79">
        <v>13</v>
      </c>
      <c r="P15" s="80">
        <f t="shared" si="5"/>
        <v>10.3</v>
      </c>
      <c r="Q15" s="79">
        <v>40</v>
      </c>
      <c r="R15" s="80">
        <f t="shared" si="6"/>
        <v>31.8</v>
      </c>
      <c r="S15" s="48" t="s">
        <v>22</v>
      </c>
      <c r="T15" s="5"/>
      <c r="W15" s="2">
        <v>125801</v>
      </c>
      <c r="X15" s="2">
        <v>69113</v>
      </c>
    </row>
    <row r="16" spans="1:24" ht="19.5" customHeight="1">
      <c r="A16" s="45" t="s">
        <v>5</v>
      </c>
      <c r="B16" s="45"/>
      <c r="C16" s="79">
        <v>8</v>
      </c>
      <c r="D16" s="80">
        <f t="shared" si="0"/>
        <v>12</v>
      </c>
      <c r="E16" s="79">
        <v>4</v>
      </c>
      <c r="F16" s="80">
        <f t="shared" si="0"/>
        <v>6</v>
      </c>
      <c r="G16" s="79">
        <v>11</v>
      </c>
      <c r="H16" s="80">
        <f t="shared" si="1"/>
        <v>16.5</v>
      </c>
      <c r="I16" s="79">
        <v>5</v>
      </c>
      <c r="J16" s="80">
        <f t="shared" si="2"/>
        <v>7.5</v>
      </c>
      <c r="K16" s="79">
        <v>9</v>
      </c>
      <c r="L16" s="80">
        <f t="shared" si="3"/>
        <v>13.5</v>
      </c>
      <c r="M16" s="79">
        <v>24</v>
      </c>
      <c r="N16" s="80">
        <f t="shared" si="4"/>
        <v>36</v>
      </c>
      <c r="O16" s="79">
        <v>8</v>
      </c>
      <c r="P16" s="80">
        <f t="shared" si="5"/>
        <v>12</v>
      </c>
      <c r="Q16" s="79">
        <v>16</v>
      </c>
      <c r="R16" s="80">
        <f t="shared" si="6"/>
        <v>24</v>
      </c>
      <c r="S16" s="48" t="s">
        <v>23</v>
      </c>
      <c r="T16" s="5"/>
      <c r="W16" s="2">
        <v>66577</v>
      </c>
      <c r="X16" s="2">
        <v>35404</v>
      </c>
    </row>
    <row r="17" spans="1:24" ht="19.5" customHeight="1">
      <c r="A17" s="45" t="s">
        <v>6</v>
      </c>
      <c r="B17" s="45"/>
      <c r="C17" s="79">
        <v>14</v>
      </c>
      <c r="D17" s="80">
        <f t="shared" si="0"/>
        <v>22.8</v>
      </c>
      <c r="E17" s="79">
        <v>3</v>
      </c>
      <c r="F17" s="80">
        <f t="shared" si="0"/>
        <v>4.9</v>
      </c>
      <c r="G17" s="79">
        <v>6</v>
      </c>
      <c r="H17" s="80">
        <f t="shared" si="1"/>
        <v>9.8</v>
      </c>
      <c r="I17" s="79">
        <v>12</v>
      </c>
      <c r="J17" s="80">
        <f t="shared" si="2"/>
        <v>19.5</v>
      </c>
      <c r="K17" s="79">
        <v>15</v>
      </c>
      <c r="L17" s="80">
        <f t="shared" si="3"/>
        <v>24.4</v>
      </c>
      <c r="M17" s="79">
        <v>23</v>
      </c>
      <c r="N17" s="80">
        <f t="shared" si="4"/>
        <v>37.4</v>
      </c>
      <c r="O17" s="79">
        <v>8</v>
      </c>
      <c r="P17" s="80">
        <f t="shared" si="5"/>
        <v>13</v>
      </c>
      <c r="Q17" s="79">
        <v>23</v>
      </c>
      <c r="R17" s="80">
        <f t="shared" si="6"/>
        <v>37.4</v>
      </c>
      <c r="S17" s="48" t="s">
        <v>24</v>
      </c>
      <c r="T17" s="5"/>
      <c r="W17" s="2">
        <v>61444</v>
      </c>
      <c r="X17" s="2">
        <v>32537</v>
      </c>
    </row>
    <row r="18" spans="1:24" ht="19.5" customHeight="1">
      <c r="A18" s="45" t="s">
        <v>7</v>
      </c>
      <c r="B18" s="45"/>
      <c r="C18" s="79">
        <v>9</v>
      </c>
      <c r="D18" s="80">
        <f t="shared" si="0"/>
        <v>18.4</v>
      </c>
      <c r="E18" s="79">
        <v>1</v>
      </c>
      <c r="F18" s="80">
        <f t="shared" si="0"/>
        <v>2</v>
      </c>
      <c r="G18" s="79">
        <v>9</v>
      </c>
      <c r="H18" s="80">
        <f t="shared" si="1"/>
        <v>18.4</v>
      </c>
      <c r="I18" s="79">
        <v>8</v>
      </c>
      <c r="J18" s="80">
        <f t="shared" si="2"/>
        <v>16.3</v>
      </c>
      <c r="K18" s="79">
        <v>6</v>
      </c>
      <c r="L18" s="80">
        <f t="shared" si="3"/>
        <v>12.2</v>
      </c>
      <c r="M18" s="79">
        <v>17</v>
      </c>
      <c r="N18" s="80">
        <f t="shared" si="4"/>
        <v>34.7</v>
      </c>
      <c r="O18" s="79">
        <v>9</v>
      </c>
      <c r="P18" s="80">
        <f t="shared" si="5"/>
        <v>18.4</v>
      </c>
      <c r="Q18" s="79">
        <v>16</v>
      </c>
      <c r="R18" s="80">
        <f t="shared" si="6"/>
        <v>32.6</v>
      </c>
      <c r="S18" s="48" t="s">
        <v>25</v>
      </c>
      <c r="T18" s="5"/>
      <c r="W18" s="2">
        <v>49022</v>
      </c>
      <c r="X18" s="2">
        <v>26434</v>
      </c>
    </row>
    <row r="19" spans="1:24" ht="19.5" customHeight="1">
      <c r="A19" s="45" t="s">
        <v>8</v>
      </c>
      <c r="B19" s="45"/>
      <c r="C19" s="79">
        <v>5</v>
      </c>
      <c r="D19" s="80">
        <f t="shared" si="0"/>
        <v>14.3</v>
      </c>
      <c r="E19" s="79">
        <v>1</v>
      </c>
      <c r="F19" s="80">
        <f t="shared" si="0"/>
        <v>2.9</v>
      </c>
      <c r="G19" s="79">
        <v>5</v>
      </c>
      <c r="H19" s="80">
        <f t="shared" si="1"/>
        <v>14.3</v>
      </c>
      <c r="I19" s="79">
        <v>6</v>
      </c>
      <c r="J19" s="80">
        <f t="shared" si="2"/>
        <v>17.1</v>
      </c>
      <c r="K19" s="79">
        <v>6</v>
      </c>
      <c r="L19" s="80">
        <f t="shared" si="3"/>
        <v>17.1</v>
      </c>
      <c r="M19" s="79">
        <v>19</v>
      </c>
      <c r="N19" s="80">
        <f t="shared" si="4"/>
        <v>54.3</v>
      </c>
      <c r="O19" s="79">
        <v>1</v>
      </c>
      <c r="P19" s="80">
        <f t="shared" si="5"/>
        <v>2.9</v>
      </c>
      <c r="Q19" s="79">
        <v>8</v>
      </c>
      <c r="R19" s="80">
        <f t="shared" si="6"/>
        <v>22.9</v>
      </c>
      <c r="S19" s="48" t="s">
        <v>26</v>
      </c>
      <c r="T19" s="5"/>
      <c r="W19" s="2">
        <v>35007</v>
      </c>
      <c r="X19" s="2">
        <v>18709</v>
      </c>
    </row>
    <row r="20" spans="1:24" ht="19.5" customHeight="1">
      <c r="A20" s="45" t="s">
        <v>9</v>
      </c>
      <c r="B20" s="45"/>
      <c r="C20" s="79">
        <v>0</v>
      </c>
      <c r="D20" s="80">
        <f t="shared" si="0"/>
        <v>0</v>
      </c>
      <c r="E20" s="79">
        <v>2</v>
      </c>
      <c r="F20" s="80">
        <f t="shared" si="0"/>
        <v>9</v>
      </c>
      <c r="G20" s="79">
        <v>4</v>
      </c>
      <c r="H20" s="80">
        <f t="shared" si="1"/>
        <v>18</v>
      </c>
      <c r="I20" s="79">
        <v>10</v>
      </c>
      <c r="J20" s="80">
        <f t="shared" si="2"/>
        <v>45</v>
      </c>
      <c r="K20" s="79">
        <v>2</v>
      </c>
      <c r="L20" s="80">
        <f t="shared" si="3"/>
        <v>9</v>
      </c>
      <c r="M20" s="79">
        <v>4</v>
      </c>
      <c r="N20" s="80">
        <f t="shared" si="4"/>
        <v>18</v>
      </c>
      <c r="O20" s="79">
        <v>1</v>
      </c>
      <c r="P20" s="80">
        <f t="shared" si="5"/>
        <v>4.5</v>
      </c>
      <c r="Q20" s="79">
        <v>8</v>
      </c>
      <c r="R20" s="80">
        <f t="shared" si="6"/>
        <v>36</v>
      </c>
      <c r="S20" s="48" t="s">
        <v>27</v>
      </c>
      <c r="T20" s="5"/>
      <c r="W20" s="2">
        <v>22234</v>
      </c>
      <c r="X20" s="2">
        <v>11723</v>
      </c>
    </row>
    <row r="21" spans="1:24" ht="19.5" customHeight="1">
      <c r="A21" s="45" t="s">
        <v>10</v>
      </c>
      <c r="B21" s="45"/>
      <c r="C21" s="79">
        <v>5</v>
      </c>
      <c r="D21" s="80">
        <f t="shared" si="0"/>
        <v>30</v>
      </c>
      <c r="E21" s="79">
        <v>1</v>
      </c>
      <c r="F21" s="80">
        <f t="shared" si="0"/>
        <v>6</v>
      </c>
      <c r="G21" s="79">
        <v>1</v>
      </c>
      <c r="H21" s="80">
        <f t="shared" si="1"/>
        <v>6</v>
      </c>
      <c r="I21" s="79">
        <v>11</v>
      </c>
      <c r="J21" s="80">
        <f t="shared" si="2"/>
        <v>65.9</v>
      </c>
      <c r="K21" s="79">
        <v>6</v>
      </c>
      <c r="L21" s="80">
        <f t="shared" si="3"/>
        <v>36</v>
      </c>
      <c r="M21" s="79">
        <v>9</v>
      </c>
      <c r="N21" s="80">
        <f t="shared" si="4"/>
        <v>54</v>
      </c>
      <c r="O21" s="79">
        <v>1</v>
      </c>
      <c r="P21" s="80">
        <f t="shared" si="5"/>
        <v>6</v>
      </c>
      <c r="Q21" s="79">
        <v>11</v>
      </c>
      <c r="R21" s="80">
        <f t="shared" si="6"/>
        <v>65.9</v>
      </c>
      <c r="S21" s="48" t="s">
        <v>28</v>
      </c>
      <c r="T21" s="5"/>
      <c r="W21" s="2">
        <v>16680</v>
      </c>
      <c r="X21" s="2">
        <v>8909</v>
      </c>
    </row>
    <row r="22" spans="1:24" ht="19.5" customHeight="1">
      <c r="A22" s="45" t="s">
        <v>11</v>
      </c>
      <c r="B22" s="45"/>
      <c r="C22" s="79">
        <v>4</v>
      </c>
      <c r="D22" s="80">
        <f t="shared" si="0"/>
        <v>22</v>
      </c>
      <c r="E22" s="79">
        <v>0</v>
      </c>
      <c r="F22" s="80">
        <f t="shared" si="0"/>
        <v>0</v>
      </c>
      <c r="G22" s="79">
        <v>5</v>
      </c>
      <c r="H22" s="80">
        <f t="shared" si="1"/>
        <v>27.5</v>
      </c>
      <c r="I22" s="79">
        <v>4</v>
      </c>
      <c r="J22" s="80">
        <f t="shared" si="2"/>
        <v>22</v>
      </c>
      <c r="K22" s="79">
        <v>1</v>
      </c>
      <c r="L22" s="80">
        <f t="shared" si="3"/>
        <v>5.5</v>
      </c>
      <c r="M22" s="79">
        <v>9</v>
      </c>
      <c r="N22" s="80">
        <f t="shared" si="4"/>
        <v>49.5</v>
      </c>
      <c r="O22" s="79">
        <v>3</v>
      </c>
      <c r="P22" s="80">
        <f t="shared" si="5"/>
        <v>16.5</v>
      </c>
      <c r="Q22" s="79">
        <v>3</v>
      </c>
      <c r="R22" s="80">
        <f t="shared" si="6"/>
        <v>16.5</v>
      </c>
      <c r="S22" s="48" t="s">
        <v>29</v>
      </c>
      <c r="T22" s="5"/>
      <c r="W22" s="2">
        <v>18191</v>
      </c>
      <c r="X22" s="2">
        <v>9732</v>
      </c>
    </row>
    <row r="23" spans="1:24" ht="19.5" customHeight="1">
      <c r="A23" s="45" t="s">
        <v>12</v>
      </c>
      <c r="B23" s="45"/>
      <c r="C23" s="79">
        <v>6</v>
      </c>
      <c r="D23" s="80">
        <f t="shared" si="0"/>
        <v>26.2</v>
      </c>
      <c r="E23" s="79">
        <v>2</v>
      </c>
      <c r="F23" s="80">
        <f t="shared" si="0"/>
        <v>8.7</v>
      </c>
      <c r="G23" s="79">
        <v>0</v>
      </c>
      <c r="H23" s="80">
        <f t="shared" si="1"/>
        <v>0</v>
      </c>
      <c r="I23" s="79">
        <v>3</v>
      </c>
      <c r="J23" s="80">
        <f t="shared" si="2"/>
        <v>13.1</v>
      </c>
      <c r="K23" s="79">
        <v>2</v>
      </c>
      <c r="L23" s="80">
        <f t="shared" si="3"/>
        <v>8.7</v>
      </c>
      <c r="M23" s="79">
        <v>5</v>
      </c>
      <c r="N23" s="80">
        <f t="shared" si="4"/>
        <v>21.8</v>
      </c>
      <c r="O23" s="79">
        <v>2</v>
      </c>
      <c r="P23" s="80">
        <f t="shared" si="5"/>
        <v>8.7</v>
      </c>
      <c r="Q23" s="79">
        <v>3</v>
      </c>
      <c r="R23" s="80">
        <f t="shared" si="6"/>
        <v>13.1</v>
      </c>
      <c r="S23" s="48" t="s">
        <v>30</v>
      </c>
      <c r="T23" s="5"/>
      <c r="W23" s="2">
        <v>22943</v>
      </c>
      <c r="X23" s="2">
        <v>11841</v>
      </c>
    </row>
    <row r="24" spans="1:24" ht="19.5" customHeight="1">
      <c r="A24" s="45" t="s">
        <v>13</v>
      </c>
      <c r="B24" s="45"/>
      <c r="C24" s="79">
        <v>11</v>
      </c>
      <c r="D24" s="80">
        <f t="shared" si="0"/>
        <v>22.5</v>
      </c>
      <c r="E24" s="79">
        <v>1</v>
      </c>
      <c r="F24" s="80">
        <f t="shared" si="0"/>
        <v>2</v>
      </c>
      <c r="G24" s="79">
        <v>12</v>
      </c>
      <c r="H24" s="80">
        <f t="shared" si="1"/>
        <v>24.6</v>
      </c>
      <c r="I24" s="79">
        <v>14</v>
      </c>
      <c r="J24" s="80">
        <f t="shared" si="2"/>
        <v>28.7</v>
      </c>
      <c r="K24" s="79">
        <v>4</v>
      </c>
      <c r="L24" s="80">
        <f t="shared" si="3"/>
        <v>8.2</v>
      </c>
      <c r="M24" s="79">
        <v>23</v>
      </c>
      <c r="N24" s="80">
        <f t="shared" si="4"/>
        <v>47.1</v>
      </c>
      <c r="O24" s="79">
        <v>8</v>
      </c>
      <c r="P24" s="80">
        <f t="shared" si="5"/>
        <v>16.4</v>
      </c>
      <c r="Q24" s="79">
        <v>14</v>
      </c>
      <c r="R24" s="80">
        <f t="shared" si="6"/>
        <v>28.7</v>
      </c>
      <c r="S24" s="48" t="s">
        <v>31</v>
      </c>
      <c r="T24" s="5"/>
      <c r="W24" s="2">
        <v>48844</v>
      </c>
      <c r="X24" s="2">
        <v>26269</v>
      </c>
    </row>
    <row r="25" spans="1:20" ht="12" customHeight="1">
      <c r="A25" s="81"/>
      <c r="B25" s="81"/>
      <c r="C25" s="79"/>
      <c r="D25" s="78"/>
      <c r="E25" s="79"/>
      <c r="F25" s="78"/>
      <c r="G25" s="79"/>
      <c r="H25" s="78"/>
      <c r="I25" s="79"/>
      <c r="J25" s="78"/>
      <c r="K25" s="79"/>
      <c r="L25" s="78"/>
      <c r="M25" s="79"/>
      <c r="N25" s="78"/>
      <c r="O25" s="79"/>
      <c r="P25" s="78"/>
      <c r="Q25" s="79"/>
      <c r="R25" s="78"/>
      <c r="S25" s="48"/>
      <c r="T25" s="5"/>
    </row>
    <row r="26" spans="1:24" ht="19.5" customHeight="1">
      <c r="A26" s="38" t="s">
        <v>14</v>
      </c>
      <c r="B26" s="38"/>
      <c r="C26" s="39">
        <f>SUM(C27:C29)</f>
        <v>4</v>
      </c>
      <c r="D26" s="40">
        <f>ROUND(C26/$W26*100000,1)</f>
        <v>43.4</v>
      </c>
      <c r="E26" s="39">
        <f>SUM(E27:E29)</f>
        <v>1</v>
      </c>
      <c r="F26" s="40">
        <f>ROUND(E26/$W26*100000,1)</f>
        <v>10.8</v>
      </c>
      <c r="G26" s="39">
        <f>SUM(G27:G29)</f>
        <v>8</v>
      </c>
      <c r="H26" s="40">
        <f>ROUND(G26/$W26*100000,1)</f>
        <v>86.7</v>
      </c>
      <c r="I26" s="39">
        <f>SUM(I27:I29)</f>
        <v>1</v>
      </c>
      <c r="J26" s="40">
        <f>ROUND(I26/$W26*100000,1)</f>
        <v>10.8</v>
      </c>
      <c r="K26" s="39">
        <f>SUM(K27:K29)</f>
        <v>0</v>
      </c>
      <c r="L26" s="40">
        <f>ROUND(K26/$W26*100000,1)</f>
        <v>0</v>
      </c>
      <c r="M26" s="39">
        <f>SUM(M27:M29)</f>
        <v>7</v>
      </c>
      <c r="N26" s="40">
        <f>ROUND(M26/$W26*100000,1)</f>
        <v>75.9</v>
      </c>
      <c r="O26" s="39">
        <f>SUM(O27:O29)</f>
        <v>3</v>
      </c>
      <c r="P26" s="40">
        <f>ROUND(O26/$W26*100000,1)</f>
        <v>32.5</v>
      </c>
      <c r="Q26" s="39">
        <f>SUM(Q27:Q29)</f>
        <v>1</v>
      </c>
      <c r="R26" s="40">
        <f>ROUND(Q26/$W26*100000,1)</f>
        <v>10.8</v>
      </c>
      <c r="S26" s="49" t="s">
        <v>32</v>
      </c>
      <c r="T26" s="94"/>
      <c r="W26" s="2">
        <v>9227</v>
      </c>
      <c r="X26" s="2">
        <v>4994</v>
      </c>
    </row>
    <row r="27" spans="1:24" ht="19.5" customHeight="1">
      <c r="A27" s="50"/>
      <c r="B27" s="51" t="s">
        <v>43</v>
      </c>
      <c r="C27" s="79">
        <v>1</v>
      </c>
      <c r="D27" s="80">
        <f t="shared" si="0"/>
        <v>54.8</v>
      </c>
      <c r="E27" s="79">
        <v>0</v>
      </c>
      <c r="F27" s="80">
        <f t="shared" si="0"/>
        <v>0</v>
      </c>
      <c r="G27" s="79">
        <v>2</v>
      </c>
      <c r="H27" s="80">
        <f aca="true" t="shared" si="7" ref="H27:H45">ROUND(G27/$W27*100000,1)</f>
        <v>109.5</v>
      </c>
      <c r="I27" s="79">
        <v>0</v>
      </c>
      <c r="J27" s="80">
        <f aca="true" t="shared" si="8" ref="J27:J45">ROUND(I27/$W27*100000,1)</f>
        <v>0</v>
      </c>
      <c r="K27" s="79">
        <v>0</v>
      </c>
      <c r="L27" s="80">
        <f aca="true" t="shared" si="9" ref="L27:L45">ROUND(K27/$W27*100000,1)</f>
        <v>0</v>
      </c>
      <c r="M27" s="79">
        <v>2</v>
      </c>
      <c r="N27" s="80">
        <f aca="true" t="shared" si="10" ref="N27:N45">ROUND(M27/$W27*100000,1)</f>
        <v>109.5</v>
      </c>
      <c r="O27" s="79">
        <v>1</v>
      </c>
      <c r="P27" s="80">
        <f aca="true" t="shared" si="11" ref="P27:P45">ROUND(O27/$W27*100000,1)</f>
        <v>54.8</v>
      </c>
      <c r="Q27" s="79">
        <v>0</v>
      </c>
      <c r="R27" s="80">
        <f aca="true" t="shared" si="12" ref="R27:R45">ROUND(Q27/$W27*100000,1)</f>
        <v>0</v>
      </c>
      <c r="S27" s="52" t="s">
        <v>21</v>
      </c>
      <c r="T27" s="92"/>
      <c r="W27" s="2">
        <v>1826</v>
      </c>
      <c r="X27" s="2">
        <v>1006</v>
      </c>
    </row>
    <row r="28" spans="1:24" ht="19.5" customHeight="1">
      <c r="A28" s="50"/>
      <c r="B28" s="51" t="s">
        <v>44</v>
      </c>
      <c r="C28" s="79">
        <v>3</v>
      </c>
      <c r="D28" s="80">
        <f t="shared" si="0"/>
        <v>78.9</v>
      </c>
      <c r="E28" s="79">
        <v>1</v>
      </c>
      <c r="F28" s="80">
        <f t="shared" si="0"/>
        <v>26.3</v>
      </c>
      <c r="G28" s="79">
        <v>2</v>
      </c>
      <c r="H28" s="80">
        <f t="shared" si="7"/>
        <v>52.6</v>
      </c>
      <c r="I28" s="79">
        <v>0</v>
      </c>
      <c r="J28" s="80">
        <f t="shared" si="8"/>
        <v>0</v>
      </c>
      <c r="K28" s="79">
        <v>0</v>
      </c>
      <c r="L28" s="80">
        <f t="shared" si="9"/>
        <v>0</v>
      </c>
      <c r="M28" s="79">
        <v>5</v>
      </c>
      <c r="N28" s="80">
        <f t="shared" si="10"/>
        <v>131.5</v>
      </c>
      <c r="O28" s="79">
        <v>2</v>
      </c>
      <c r="P28" s="80">
        <f t="shared" si="11"/>
        <v>52.6</v>
      </c>
      <c r="Q28" s="79">
        <v>0</v>
      </c>
      <c r="R28" s="80">
        <f t="shared" si="12"/>
        <v>0</v>
      </c>
      <c r="S28" s="52" t="s">
        <v>57</v>
      </c>
      <c r="T28" s="92"/>
      <c r="W28" s="2">
        <v>3803</v>
      </c>
      <c r="X28" s="2">
        <v>2078</v>
      </c>
    </row>
    <row r="29" spans="1:24" ht="19.5" customHeight="1">
      <c r="A29" s="50"/>
      <c r="B29" s="51" t="s">
        <v>45</v>
      </c>
      <c r="C29" s="79">
        <v>0</v>
      </c>
      <c r="D29" s="80">
        <f t="shared" si="0"/>
        <v>0</v>
      </c>
      <c r="E29" s="79">
        <v>0</v>
      </c>
      <c r="F29" s="80">
        <f t="shared" si="0"/>
        <v>0</v>
      </c>
      <c r="G29" s="79">
        <v>4</v>
      </c>
      <c r="H29" s="80">
        <f t="shared" si="7"/>
        <v>111.2</v>
      </c>
      <c r="I29" s="79">
        <v>1</v>
      </c>
      <c r="J29" s="80">
        <f t="shared" si="8"/>
        <v>27.8</v>
      </c>
      <c r="K29" s="79">
        <v>0</v>
      </c>
      <c r="L29" s="80">
        <f t="shared" si="9"/>
        <v>0</v>
      </c>
      <c r="M29" s="79">
        <v>0</v>
      </c>
      <c r="N29" s="80">
        <f t="shared" si="10"/>
        <v>0</v>
      </c>
      <c r="O29" s="79">
        <v>0</v>
      </c>
      <c r="P29" s="80">
        <f t="shared" si="11"/>
        <v>0</v>
      </c>
      <c r="Q29" s="79">
        <v>1</v>
      </c>
      <c r="R29" s="80">
        <f t="shared" si="12"/>
        <v>27.8</v>
      </c>
      <c r="S29" s="52" t="s">
        <v>58</v>
      </c>
      <c r="T29" s="92"/>
      <c r="W29" s="2">
        <v>3598</v>
      </c>
      <c r="X29" s="2">
        <v>1910</v>
      </c>
    </row>
    <row r="30" spans="1:24" ht="19.5" customHeight="1">
      <c r="A30" s="38" t="s">
        <v>15</v>
      </c>
      <c r="B30" s="38"/>
      <c r="C30" s="39">
        <f>SUM(C31:C35)</f>
        <v>11</v>
      </c>
      <c r="D30" s="40">
        <f t="shared" si="0"/>
        <v>29.7</v>
      </c>
      <c r="E30" s="39">
        <f>SUM(E31:E35)</f>
        <v>1</v>
      </c>
      <c r="F30" s="40">
        <f t="shared" si="0"/>
        <v>2.7</v>
      </c>
      <c r="G30" s="39">
        <f>SUM(G31:G35)</f>
        <v>7</v>
      </c>
      <c r="H30" s="40">
        <f t="shared" si="7"/>
        <v>18.9</v>
      </c>
      <c r="I30" s="39">
        <f>SUM(I31:I35)</f>
        <v>7</v>
      </c>
      <c r="J30" s="40">
        <f t="shared" si="8"/>
        <v>18.9</v>
      </c>
      <c r="K30" s="39">
        <f>SUM(K31:K35)</f>
        <v>13</v>
      </c>
      <c r="L30" s="40">
        <f t="shared" si="9"/>
        <v>35</v>
      </c>
      <c r="M30" s="39">
        <f>SUM(M31:M35)</f>
        <v>26</v>
      </c>
      <c r="N30" s="40">
        <f t="shared" si="10"/>
        <v>70.1</v>
      </c>
      <c r="O30" s="39">
        <f>SUM(O31:O35)</f>
        <v>5</v>
      </c>
      <c r="P30" s="40">
        <f t="shared" si="11"/>
        <v>13.5</v>
      </c>
      <c r="Q30" s="39">
        <f>SUM(Q31:Q35)</f>
        <v>5</v>
      </c>
      <c r="R30" s="40">
        <f t="shared" si="12"/>
        <v>13.5</v>
      </c>
      <c r="S30" s="49" t="s">
        <v>33</v>
      </c>
      <c r="T30" s="94"/>
      <c r="W30" s="2">
        <v>37098</v>
      </c>
      <c r="X30" s="2">
        <v>19698</v>
      </c>
    </row>
    <row r="31" spans="1:24" ht="19.5" customHeight="1">
      <c r="A31" s="50"/>
      <c r="B31" s="51" t="s">
        <v>46</v>
      </c>
      <c r="C31" s="79">
        <v>0</v>
      </c>
      <c r="D31" s="80">
        <f t="shared" si="0"/>
        <v>0</v>
      </c>
      <c r="E31" s="79">
        <v>0</v>
      </c>
      <c r="F31" s="80">
        <f t="shared" si="0"/>
        <v>0</v>
      </c>
      <c r="G31" s="79">
        <v>1</v>
      </c>
      <c r="H31" s="80">
        <f t="shared" si="7"/>
        <v>18.3</v>
      </c>
      <c r="I31" s="79">
        <v>1</v>
      </c>
      <c r="J31" s="80">
        <f t="shared" si="8"/>
        <v>18.3</v>
      </c>
      <c r="K31" s="79">
        <v>0</v>
      </c>
      <c r="L31" s="80">
        <f t="shared" si="9"/>
        <v>0</v>
      </c>
      <c r="M31" s="79">
        <v>3</v>
      </c>
      <c r="N31" s="80">
        <f t="shared" si="10"/>
        <v>55</v>
      </c>
      <c r="O31" s="79">
        <v>0</v>
      </c>
      <c r="P31" s="80">
        <f t="shared" si="11"/>
        <v>0</v>
      </c>
      <c r="Q31" s="79">
        <v>2</v>
      </c>
      <c r="R31" s="80">
        <f t="shared" si="12"/>
        <v>36.7</v>
      </c>
      <c r="S31" s="52" t="s">
        <v>59</v>
      </c>
      <c r="T31" s="92"/>
      <c r="W31" s="2">
        <v>5451</v>
      </c>
      <c r="X31" s="2">
        <v>2939</v>
      </c>
    </row>
    <row r="32" spans="1:24" ht="19.5" customHeight="1">
      <c r="A32" s="50"/>
      <c r="B32" s="51" t="s">
        <v>47</v>
      </c>
      <c r="C32" s="79">
        <v>1</v>
      </c>
      <c r="D32" s="80">
        <f t="shared" si="0"/>
        <v>37.9</v>
      </c>
      <c r="E32" s="79">
        <v>0</v>
      </c>
      <c r="F32" s="80">
        <f t="shared" si="0"/>
        <v>0</v>
      </c>
      <c r="G32" s="79">
        <v>1</v>
      </c>
      <c r="H32" s="80">
        <f t="shared" si="7"/>
        <v>37.9</v>
      </c>
      <c r="I32" s="79">
        <v>2</v>
      </c>
      <c r="J32" s="80">
        <f t="shared" si="8"/>
        <v>75.8</v>
      </c>
      <c r="K32" s="79">
        <v>0</v>
      </c>
      <c r="L32" s="80">
        <f t="shared" si="9"/>
        <v>0</v>
      </c>
      <c r="M32" s="79">
        <v>2</v>
      </c>
      <c r="N32" s="80">
        <f t="shared" si="10"/>
        <v>75.8</v>
      </c>
      <c r="O32" s="79">
        <v>0</v>
      </c>
      <c r="P32" s="80">
        <f t="shared" si="11"/>
        <v>0</v>
      </c>
      <c r="Q32" s="79">
        <v>0</v>
      </c>
      <c r="R32" s="80">
        <f t="shared" si="12"/>
        <v>0</v>
      </c>
      <c r="S32" s="52" t="s">
        <v>60</v>
      </c>
      <c r="T32" s="92"/>
      <c r="W32" s="2">
        <v>2638</v>
      </c>
      <c r="X32" s="2">
        <v>1408</v>
      </c>
    </row>
    <row r="33" spans="1:24" ht="19.5" customHeight="1">
      <c r="A33" s="50"/>
      <c r="B33" s="51" t="s">
        <v>48</v>
      </c>
      <c r="C33" s="79">
        <v>6</v>
      </c>
      <c r="D33" s="80">
        <f t="shared" si="0"/>
        <v>45.3</v>
      </c>
      <c r="E33" s="79">
        <v>0</v>
      </c>
      <c r="F33" s="80">
        <f t="shared" si="0"/>
        <v>0</v>
      </c>
      <c r="G33" s="79">
        <v>4</v>
      </c>
      <c r="H33" s="80">
        <f t="shared" si="7"/>
        <v>30.2</v>
      </c>
      <c r="I33" s="79">
        <v>2</v>
      </c>
      <c r="J33" s="80">
        <f t="shared" si="8"/>
        <v>15.1</v>
      </c>
      <c r="K33" s="79">
        <v>4</v>
      </c>
      <c r="L33" s="80">
        <f t="shared" si="9"/>
        <v>30.2</v>
      </c>
      <c r="M33" s="79">
        <v>10</v>
      </c>
      <c r="N33" s="80">
        <f t="shared" si="10"/>
        <v>75.5</v>
      </c>
      <c r="O33" s="79">
        <v>3</v>
      </c>
      <c r="P33" s="80">
        <f t="shared" si="11"/>
        <v>22.7</v>
      </c>
      <c r="Q33" s="79">
        <v>1</v>
      </c>
      <c r="R33" s="80">
        <f t="shared" si="12"/>
        <v>7.6</v>
      </c>
      <c r="S33" s="52" t="s">
        <v>59</v>
      </c>
      <c r="T33" s="92"/>
      <c r="W33" s="2">
        <v>13239</v>
      </c>
      <c r="X33" s="2">
        <v>7063</v>
      </c>
    </row>
    <row r="34" spans="1:24" ht="19.5" customHeight="1">
      <c r="A34" s="50"/>
      <c r="B34" s="51" t="s">
        <v>49</v>
      </c>
      <c r="C34" s="79">
        <v>2</v>
      </c>
      <c r="D34" s="80">
        <f t="shared" si="0"/>
        <v>33.7</v>
      </c>
      <c r="E34" s="79">
        <v>0</v>
      </c>
      <c r="F34" s="80">
        <f t="shared" si="0"/>
        <v>0</v>
      </c>
      <c r="G34" s="79">
        <v>0</v>
      </c>
      <c r="H34" s="80">
        <f t="shared" si="7"/>
        <v>0</v>
      </c>
      <c r="I34" s="79">
        <v>0</v>
      </c>
      <c r="J34" s="80">
        <f t="shared" si="8"/>
        <v>0</v>
      </c>
      <c r="K34" s="79">
        <v>6</v>
      </c>
      <c r="L34" s="80">
        <f t="shared" si="9"/>
        <v>101.1</v>
      </c>
      <c r="M34" s="79">
        <v>4</v>
      </c>
      <c r="N34" s="80">
        <f t="shared" si="10"/>
        <v>67.4</v>
      </c>
      <c r="O34" s="79">
        <v>1</v>
      </c>
      <c r="P34" s="80">
        <f t="shared" si="11"/>
        <v>16.8</v>
      </c>
      <c r="Q34" s="79">
        <v>1</v>
      </c>
      <c r="R34" s="80">
        <f t="shared" si="12"/>
        <v>16.8</v>
      </c>
      <c r="S34" s="52" t="s">
        <v>61</v>
      </c>
      <c r="T34" s="92"/>
      <c r="W34" s="2">
        <v>5935</v>
      </c>
      <c r="X34" s="2">
        <v>3093</v>
      </c>
    </row>
    <row r="35" spans="1:24" ht="19.5" customHeight="1">
      <c r="A35" s="50"/>
      <c r="B35" s="51" t="s">
        <v>50</v>
      </c>
      <c r="C35" s="79">
        <v>2</v>
      </c>
      <c r="D35" s="80">
        <f t="shared" si="0"/>
        <v>20.3</v>
      </c>
      <c r="E35" s="79">
        <v>1</v>
      </c>
      <c r="F35" s="80">
        <f t="shared" si="0"/>
        <v>10.2</v>
      </c>
      <c r="G35" s="79">
        <v>1</v>
      </c>
      <c r="H35" s="80">
        <f t="shared" si="7"/>
        <v>10.2</v>
      </c>
      <c r="I35" s="79">
        <v>2</v>
      </c>
      <c r="J35" s="80">
        <f t="shared" si="8"/>
        <v>20.3</v>
      </c>
      <c r="K35" s="79">
        <v>3</v>
      </c>
      <c r="L35" s="80">
        <f t="shared" si="9"/>
        <v>30.5</v>
      </c>
      <c r="M35" s="79">
        <v>7</v>
      </c>
      <c r="N35" s="80">
        <f t="shared" si="10"/>
        <v>71.2</v>
      </c>
      <c r="O35" s="79">
        <v>1</v>
      </c>
      <c r="P35" s="80">
        <f t="shared" si="11"/>
        <v>10.2</v>
      </c>
      <c r="Q35" s="79">
        <v>1</v>
      </c>
      <c r="R35" s="80">
        <f t="shared" si="12"/>
        <v>10.2</v>
      </c>
      <c r="S35" s="52" t="s">
        <v>62</v>
      </c>
      <c r="T35" s="92"/>
      <c r="W35" s="2">
        <v>9835</v>
      </c>
      <c r="X35" s="2">
        <v>5195</v>
      </c>
    </row>
    <row r="36" spans="1:24" ht="19.5" customHeight="1">
      <c r="A36" s="38" t="s">
        <v>16</v>
      </c>
      <c r="B36" s="38"/>
      <c r="C36" s="39">
        <f>SUM(C37:C38)</f>
        <v>8</v>
      </c>
      <c r="D36" s="40">
        <f t="shared" si="0"/>
        <v>22.6</v>
      </c>
      <c r="E36" s="39">
        <f>SUM(E37:E38)</f>
        <v>2</v>
      </c>
      <c r="F36" s="40">
        <f t="shared" si="0"/>
        <v>5.7</v>
      </c>
      <c r="G36" s="39">
        <f>SUM(G37:G38)</f>
        <v>6</v>
      </c>
      <c r="H36" s="40">
        <f t="shared" si="7"/>
        <v>17</v>
      </c>
      <c r="I36" s="39">
        <f>SUM(I37:I38)</f>
        <v>10</v>
      </c>
      <c r="J36" s="40">
        <f t="shared" si="8"/>
        <v>28.3</v>
      </c>
      <c r="K36" s="39">
        <f>SUM(K37:K38)</f>
        <v>9</v>
      </c>
      <c r="L36" s="40">
        <f t="shared" si="9"/>
        <v>25.4</v>
      </c>
      <c r="M36" s="39">
        <f>SUM(M37:M38)</f>
        <v>15</v>
      </c>
      <c r="N36" s="40">
        <f t="shared" si="10"/>
        <v>42.4</v>
      </c>
      <c r="O36" s="39">
        <f>SUM(O37:O38)</f>
        <v>7</v>
      </c>
      <c r="P36" s="40">
        <f t="shared" si="11"/>
        <v>19.8</v>
      </c>
      <c r="Q36" s="39">
        <f>SUM(Q37:Q38)</f>
        <v>8</v>
      </c>
      <c r="R36" s="40">
        <f t="shared" si="12"/>
        <v>22.6</v>
      </c>
      <c r="S36" s="49" t="s">
        <v>34</v>
      </c>
      <c r="T36" s="94"/>
      <c r="W36" s="2">
        <v>35372</v>
      </c>
      <c r="X36" s="2">
        <v>18593</v>
      </c>
    </row>
    <row r="37" spans="1:24" ht="19.5" customHeight="1">
      <c r="A37" s="50"/>
      <c r="B37" s="51" t="s">
        <v>51</v>
      </c>
      <c r="C37" s="79">
        <v>6</v>
      </c>
      <c r="D37" s="80">
        <f t="shared" si="0"/>
        <v>22.4</v>
      </c>
      <c r="E37" s="79">
        <v>2</v>
      </c>
      <c r="F37" s="80">
        <f t="shared" si="0"/>
        <v>7.5</v>
      </c>
      <c r="G37" s="79">
        <v>4</v>
      </c>
      <c r="H37" s="80">
        <f t="shared" si="7"/>
        <v>14.9</v>
      </c>
      <c r="I37" s="79">
        <v>7</v>
      </c>
      <c r="J37" s="80">
        <f t="shared" si="8"/>
        <v>26.1</v>
      </c>
      <c r="K37" s="79">
        <v>4</v>
      </c>
      <c r="L37" s="80">
        <f t="shared" si="9"/>
        <v>14.9</v>
      </c>
      <c r="M37" s="79">
        <v>7</v>
      </c>
      <c r="N37" s="80">
        <f t="shared" si="10"/>
        <v>26.1</v>
      </c>
      <c r="O37" s="79">
        <v>3</v>
      </c>
      <c r="P37" s="80">
        <f t="shared" si="11"/>
        <v>11.2</v>
      </c>
      <c r="Q37" s="79">
        <v>5</v>
      </c>
      <c r="R37" s="80">
        <f t="shared" si="12"/>
        <v>18.7</v>
      </c>
      <c r="S37" s="52" t="s">
        <v>24</v>
      </c>
      <c r="T37" s="92"/>
      <c r="W37" s="2">
        <v>26800</v>
      </c>
      <c r="X37" s="2">
        <v>13988</v>
      </c>
    </row>
    <row r="38" spans="1:24" ht="19.5" customHeight="1">
      <c r="A38" s="50"/>
      <c r="B38" s="51" t="s">
        <v>52</v>
      </c>
      <c r="C38" s="79">
        <v>2</v>
      </c>
      <c r="D38" s="80">
        <f t="shared" si="0"/>
        <v>23.3</v>
      </c>
      <c r="E38" s="79">
        <v>0</v>
      </c>
      <c r="F38" s="80">
        <f t="shared" si="0"/>
        <v>0</v>
      </c>
      <c r="G38" s="79">
        <v>2</v>
      </c>
      <c r="H38" s="80">
        <f t="shared" si="7"/>
        <v>23.3</v>
      </c>
      <c r="I38" s="79">
        <v>3</v>
      </c>
      <c r="J38" s="80">
        <f t="shared" si="8"/>
        <v>35</v>
      </c>
      <c r="K38" s="79">
        <v>5</v>
      </c>
      <c r="L38" s="80">
        <f t="shared" si="9"/>
        <v>58.3</v>
      </c>
      <c r="M38" s="79">
        <v>8</v>
      </c>
      <c r="N38" s="80">
        <f t="shared" si="10"/>
        <v>93.3</v>
      </c>
      <c r="O38" s="79">
        <v>4</v>
      </c>
      <c r="P38" s="80">
        <f t="shared" si="11"/>
        <v>46.7</v>
      </c>
      <c r="Q38" s="79">
        <v>3</v>
      </c>
      <c r="R38" s="80">
        <f t="shared" si="12"/>
        <v>35</v>
      </c>
      <c r="S38" s="52" t="s">
        <v>63</v>
      </c>
      <c r="T38" s="92"/>
      <c r="W38" s="2">
        <v>8572</v>
      </c>
      <c r="X38" s="2">
        <v>4605</v>
      </c>
    </row>
    <row r="39" spans="1:24" ht="19.5" customHeight="1">
      <c r="A39" s="38" t="s">
        <v>17</v>
      </c>
      <c r="B39" s="38"/>
      <c r="C39" s="39">
        <f>SUM(C40:C43)</f>
        <v>8</v>
      </c>
      <c r="D39" s="40">
        <f t="shared" si="0"/>
        <v>19.7</v>
      </c>
      <c r="E39" s="39">
        <f>SUM(E40:E43)</f>
        <v>2</v>
      </c>
      <c r="F39" s="40">
        <f t="shared" si="0"/>
        <v>4.9</v>
      </c>
      <c r="G39" s="39">
        <f>SUM(G40:G43)</f>
        <v>4</v>
      </c>
      <c r="H39" s="40">
        <f t="shared" si="7"/>
        <v>9.8</v>
      </c>
      <c r="I39" s="39">
        <f>SUM(I40:I43)</f>
        <v>5</v>
      </c>
      <c r="J39" s="40">
        <f t="shared" si="8"/>
        <v>12.3</v>
      </c>
      <c r="K39" s="39">
        <f>SUM(K40:K43)</f>
        <v>9</v>
      </c>
      <c r="L39" s="40">
        <f t="shared" si="9"/>
        <v>22.2</v>
      </c>
      <c r="M39" s="39">
        <f>SUM(M40:M43)</f>
        <v>32</v>
      </c>
      <c r="N39" s="40">
        <f t="shared" si="10"/>
        <v>78.8</v>
      </c>
      <c r="O39" s="39">
        <f>SUM(O40:O43)</f>
        <v>5</v>
      </c>
      <c r="P39" s="40">
        <f t="shared" si="11"/>
        <v>12.3</v>
      </c>
      <c r="Q39" s="39">
        <f>SUM(Q40:Q43)</f>
        <v>12</v>
      </c>
      <c r="R39" s="40">
        <f t="shared" si="12"/>
        <v>29.5</v>
      </c>
      <c r="S39" s="49" t="s">
        <v>35</v>
      </c>
      <c r="T39" s="94"/>
      <c r="W39" s="2">
        <v>40621</v>
      </c>
      <c r="X39" s="2">
        <v>21443</v>
      </c>
    </row>
    <row r="40" spans="1:24" ht="19.5" customHeight="1">
      <c r="A40" s="50"/>
      <c r="B40" s="51" t="s">
        <v>53</v>
      </c>
      <c r="C40" s="79">
        <v>1</v>
      </c>
      <c r="D40" s="80">
        <f t="shared" si="0"/>
        <v>19.9</v>
      </c>
      <c r="E40" s="79">
        <v>1</v>
      </c>
      <c r="F40" s="80">
        <f t="shared" si="0"/>
        <v>19.9</v>
      </c>
      <c r="G40" s="79">
        <v>1</v>
      </c>
      <c r="H40" s="80">
        <f t="shared" si="7"/>
        <v>19.9</v>
      </c>
      <c r="I40" s="79">
        <v>0</v>
      </c>
      <c r="J40" s="80">
        <f t="shared" si="8"/>
        <v>0</v>
      </c>
      <c r="K40" s="79">
        <v>1</v>
      </c>
      <c r="L40" s="80">
        <f t="shared" si="9"/>
        <v>19.9</v>
      </c>
      <c r="M40" s="79">
        <v>6</v>
      </c>
      <c r="N40" s="80">
        <f t="shared" si="10"/>
        <v>119.1</v>
      </c>
      <c r="O40" s="79">
        <v>1</v>
      </c>
      <c r="P40" s="80">
        <f t="shared" si="11"/>
        <v>19.9</v>
      </c>
      <c r="Q40" s="79">
        <v>3</v>
      </c>
      <c r="R40" s="80">
        <f t="shared" si="12"/>
        <v>59.6</v>
      </c>
      <c r="S40" s="52" t="s">
        <v>64</v>
      </c>
      <c r="T40" s="92"/>
      <c r="W40" s="2">
        <v>5037</v>
      </c>
      <c r="X40" s="2">
        <v>2664</v>
      </c>
    </row>
    <row r="41" spans="1:24" ht="19.5" customHeight="1">
      <c r="A41" s="50"/>
      <c r="B41" s="51" t="s">
        <v>168</v>
      </c>
      <c r="C41" s="79">
        <v>2</v>
      </c>
      <c r="D41" s="80">
        <f t="shared" si="0"/>
        <v>13.3</v>
      </c>
      <c r="E41" s="79">
        <v>1</v>
      </c>
      <c r="F41" s="80">
        <f t="shared" si="0"/>
        <v>6.7</v>
      </c>
      <c r="G41" s="79">
        <v>0</v>
      </c>
      <c r="H41" s="80">
        <f t="shared" si="7"/>
        <v>0</v>
      </c>
      <c r="I41" s="79">
        <v>3</v>
      </c>
      <c r="J41" s="80">
        <f t="shared" si="8"/>
        <v>20</v>
      </c>
      <c r="K41" s="79">
        <v>1</v>
      </c>
      <c r="L41" s="80">
        <f t="shared" si="9"/>
        <v>6.7</v>
      </c>
      <c r="M41" s="79">
        <v>5</v>
      </c>
      <c r="N41" s="80">
        <f t="shared" si="10"/>
        <v>33.3</v>
      </c>
      <c r="O41" s="79">
        <v>1</v>
      </c>
      <c r="P41" s="80">
        <f t="shared" si="11"/>
        <v>6.7</v>
      </c>
      <c r="Q41" s="79">
        <v>3</v>
      </c>
      <c r="R41" s="80">
        <f t="shared" si="12"/>
        <v>20</v>
      </c>
      <c r="S41" s="52" t="s">
        <v>169</v>
      </c>
      <c r="T41" s="92"/>
      <c r="W41" s="2">
        <v>15033</v>
      </c>
      <c r="X41" s="2">
        <v>7989</v>
      </c>
    </row>
    <row r="42" spans="1:24" ht="19.5" customHeight="1">
      <c r="A42" s="50"/>
      <c r="B42" s="51" t="s">
        <v>54</v>
      </c>
      <c r="C42" s="79">
        <v>3</v>
      </c>
      <c r="D42" s="80">
        <f t="shared" si="0"/>
        <v>32.5</v>
      </c>
      <c r="E42" s="79">
        <v>0</v>
      </c>
      <c r="F42" s="80">
        <f t="shared" si="0"/>
        <v>0</v>
      </c>
      <c r="G42" s="79">
        <v>2</v>
      </c>
      <c r="H42" s="80">
        <f t="shared" si="7"/>
        <v>21.7</v>
      </c>
      <c r="I42" s="79">
        <v>2</v>
      </c>
      <c r="J42" s="80">
        <f t="shared" si="8"/>
        <v>21.7</v>
      </c>
      <c r="K42" s="79">
        <v>5</v>
      </c>
      <c r="L42" s="80">
        <f t="shared" si="9"/>
        <v>54.2</v>
      </c>
      <c r="M42" s="79">
        <v>11</v>
      </c>
      <c r="N42" s="80">
        <f t="shared" si="10"/>
        <v>119.2</v>
      </c>
      <c r="O42" s="79">
        <v>3</v>
      </c>
      <c r="P42" s="80">
        <f t="shared" si="11"/>
        <v>32.5</v>
      </c>
      <c r="Q42" s="79">
        <v>2</v>
      </c>
      <c r="R42" s="80">
        <f t="shared" si="12"/>
        <v>21.7</v>
      </c>
      <c r="S42" s="52" t="s">
        <v>65</v>
      </c>
      <c r="T42" s="92"/>
      <c r="W42" s="2">
        <v>9232</v>
      </c>
      <c r="X42" s="2">
        <v>4909</v>
      </c>
    </row>
    <row r="43" spans="1:24" ht="19.5" customHeight="1">
      <c r="A43" s="50"/>
      <c r="B43" s="51" t="s">
        <v>55</v>
      </c>
      <c r="C43" s="79">
        <v>2</v>
      </c>
      <c r="D43" s="80">
        <f t="shared" si="0"/>
        <v>17.7</v>
      </c>
      <c r="E43" s="79">
        <v>0</v>
      </c>
      <c r="F43" s="80">
        <f t="shared" si="0"/>
        <v>0</v>
      </c>
      <c r="G43" s="79">
        <v>1</v>
      </c>
      <c r="H43" s="80">
        <f t="shared" si="7"/>
        <v>8.8</v>
      </c>
      <c r="I43" s="79">
        <v>0</v>
      </c>
      <c r="J43" s="80">
        <f t="shared" si="8"/>
        <v>0</v>
      </c>
      <c r="K43" s="79">
        <v>2</v>
      </c>
      <c r="L43" s="80">
        <f t="shared" si="9"/>
        <v>17.7</v>
      </c>
      <c r="M43" s="79">
        <v>10</v>
      </c>
      <c r="N43" s="80">
        <f t="shared" si="10"/>
        <v>88.3</v>
      </c>
      <c r="O43" s="79">
        <v>0</v>
      </c>
      <c r="P43" s="80">
        <f t="shared" si="11"/>
        <v>0</v>
      </c>
      <c r="Q43" s="79">
        <v>4</v>
      </c>
      <c r="R43" s="80">
        <f t="shared" si="12"/>
        <v>35.3</v>
      </c>
      <c r="S43" s="52" t="s">
        <v>66</v>
      </c>
      <c r="T43" s="92"/>
      <c r="W43" s="2">
        <v>11319</v>
      </c>
      <c r="X43" s="2">
        <v>5881</v>
      </c>
    </row>
    <row r="44" spans="1:24" ht="19.5" customHeight="1">
      <c r="A44" s="38" t="s">
        <v>18</v>
      </c>
      <c r="B44" s="38"/>
      <c r="C44" s="39">
        <f>SUM(C45)</f>
        <v>0</v>
      </c>
      <c r="D44" s="40">
        <f t="shared" si="0"/>
        <v>0</v>
      </c>
      <c r="E44" s="39">
        <f>SUM(E45)</f>
        <v>1</v>
      </c>
      <c r="F44" s="40">
        <f t="shared" si="0"/>
        <v>8.1</v>
      </c>
      <c r="G44" s="39">
        <f>SUM(G45)</f>
        <v>2</v>
      </c>
      <c r="H44" s="40">
        <f t="shared" si="7"/>
        <v>16.2</v>
      </c>
      <c r="I44" s="39">
        <f>SUM(I45)</f>
        <v>6</v>
      </c>
      <c r="J44" s="40">
        <f t="shared" si="8"/>
        <v>48.6</v>
      </c>
      <c r="K44" s="39">
        <f>SUM(K45)</f>
        <v>1</v>
      </c>
      <c r="L44" s="40">
        <f t="shared" si="9"/>
        <v>8.1</v>
      </c>
      <c r="M44" s="39">
        <f>SUM(M45)</f>
        <v>4</v>
      </c>
      <c r="N44" s="40">
        <f t="shared" si="10"/>
        <v>32.4</v>
      </c>
      <c r="O44" s="39">
        <f>SUM(O45)</f>
        <v>2</v>
      </c>
      <c r="P44" s="40">
        <f t="shared" si="11"/>
        <v>16.2</v>
      </c>
      <c r="Q44" s="39">
        <f>SUM(Q45)</f>
        <v>2</v>
      </c>
      <c r="R44" s="40">
        <f t="shared" si="12"/>
        <v>16.2</v>
      </c>
      <c r="S44" s="49" t="s">
        <v>36</v>
      </c>
      <c r="T44" s="94"/>
      <c r="W44" s="2">
        <v>12357</v>
      </c>
      <c r="X44" s="2">
        <v>6591</v>
      </c>
    </row>
    <row r="45" spans="1:24" ht="19.5" customHeight="1">
      <c r="A45" s="53"/>
      <c r="B45" s="54" t="s">
        <v>56</v>
      </c>
      <c r="C45" s="82">
        <v>0</v>
      </c>
      <c r="D45" s="83">
        <f t="shared" si="0"/>
        <v>0</v>
      </c>
      <c r="E45" s="82">
        <v>1</v>
      </c>
      <c r="F45" s="83">
        <f t="shared" si="0"/>
        <v>8.1</v>
      </c>
      <c r="G45" s="82">
        <v>2</v>
      </c>
      <c r="H45" s="83">
        <f t="shared" si="7"/>
        <v>16.2</v>
      </c>
      <c r="I45" s="82">
        <v>6</v>
      </c>
      <c r="J45" s="83">
        <f t="shared" si="8"/>
        <v>48.6</v>
      </c>
      <c r="K45" s="82">
        <v>1</v>
      </c>
      <c r="L45" s="83">
        <f t="shared" si="9"/>
        <v>8.1</v>
      </c>
      <c r="M45" s="82">
        <v>4</v>
      </c>
      <c r="N45" s="83">
        <f t="shared" si="10"/>
        <v>32.4</v>
      </c>
      <c r="O45" s="82">
        <v>2</v>
      </c>
      <c r="P45" s="83">
        <f t="shared" si="11"/>
        <v>16.2</v>
      </c>
      <c r="Q45" s="82">
        <v>2</v>
      </c>
      <c r="R45" s="83">
        <f t="shared" si="12"/>
        <v>16.2</v>
      </c>
      <c r="S45" s="57" t="s">
        <v>25</v>
      </c>
      <c r="T45" s="92"/>
      <c r="W45" s="2">
        <v>12357</v>
      </c>
      <c r="X45" s="2">
        <v>6591</v>
      </c>
    </row>
  </sheetData>
  <mergeCells count="43">
    <mergeCell ref="Q4:R5"/>
    <mergeCell ref="I6:J6"/>
    <mergeCell ref="I4:J5"/>
    <mergeCell ref="Q6:R6"/>
    <mergeCell ref="K6:L6"/>
    <mergeCell ref="M6:N6"/>
    <mergeCell ref="E4:F5"/>
    <mergeCell ref="E6:F6"/>
    <mergeCell ref="K4:L5"/>
    <mergeCell ref="M4:N5"/>
    <mergeCell ref="A4:B7"/>
    <mergeCell ref="A8:B8"/>
    <mergeCell ref="S4:S7"/>
    <mergeCell ref="O4:P4"/>
    <mergeCell ref="O5:P5"/>
    <mergeCell ref="O6:P6"/>
    <mergeCell ref="C6:D6"/>
    <mergeCell ref="C4:D5"/>
    <mergeCell ref="G4:H5"/>
    <mergeCell ref="G6:H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C1:S1"/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4" r:id="rId1"/>
  <ignoredErrors>
    <ignoredError sqref="A4:R7" numberStoredAsText="1"/>
    <ignoredError sqref="Q8:Q10 P8:P10 A8:O10 P12:P44 M44 A11:O11 P11 A12:B44 O44 C12:C13 C25:C27 D12:D44 C44 E12:E13 E25:E27 F12:F44 E42:E44 G12:G13 G25:G26 H12:H44 G44 I12:I13 I25:I26 J12:J44 I44 K12:K13 L12:L44 K44 M12:M13 M25:M26 N12:N44 O12:O13 O25:O27 Q12:Q13 Q25:Q26 C30 C36 C39 E30 E36 E39 G30 G36 G39 I28 I30 I36 I39:I40 K25:K28 K30 K36 K39 M30 M36 M39 O30 O36 O39 Q30 Q36 Q39 Q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7.75390625" style="2" customWidth="1"/>
    <col min="20" max="20" width="12.625" style="2" customWidth="1"/>
    <col min="21" max="21" width="5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58" t="s">
        <v>0</v>
      </c>
      <c r="B1" s="59"/>
      <c r="C1" s="3" t="s">
        <v>229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9"/>
      <c r="U1" s="89"/>
    </row>
    <row r="2" spans="1:2" ht="14.25">
      <c r="A2" s="58" t="s">
        <v>237</v>
      </c>
      <c r="B2" s="59"/>
    </row>
    <row r="3" spans="2:19" ht="14.25" thickBot="1">
      <c r="B3" s="5"/>
      <c r="S3" s="6" t="s">
        <v>241</v>
      </c>
    </row>
    <row r="4" spans="1:20" ht="19.5" customHeight="1">
      <c r="A4" s="7" t="s">
        <v>170</v>
      </c>
      <c r="B4" s="8"/>
      <c r="C4" s="9" t="s">
        <v>161</v>
      </c>
      <c r="D4" s="10"/>
      <c r="E4" s="9" t="s">
        <v>162</v>
      </c>
      <c r="F4" s="10"/>
      <c r="G4" s="9" t="s">
        <v>240</v>
      </c>
      <c r="H4" s="10"/>
      <c r="I4" s="73" t="s">
        <v>163</v>
      </c>
      <c r="J4" s="74"/>
      <c r="K4" s="73" t="s">
        <v>164</v>
      </c>
      <c r="L4" s="74"/>
      <c r="M4" s="73" t="s">
        <v>165</v>
      </c>
      <c r="N4" s="74"/>
      <c r="O4" s="11" t="s">
        <v>38</v>
      </c>
      <c r="P4" s="12"/>
      <c r="Q4" s="73" t="s">
        <v>167</v>
      </c>
      <c r="R4" s="74"/>
      <c r="S4" s="15" t="s">
        <v>42</v>
      </c>
      <c r="T4" s="91"/>
    </row>
    <row r="5" spans="1:23" ht="19.5" customHeight="1">
      <c r="A5" s="16"/>
      <c r="B5" s="17"/>
      <c r="C5" s="18"/>
      <c r="D5" s="19"/>
      <c r="E5" s="18"/>
      <c r="F5" s="19"/>
      <c r="G5" s="18"/>
      <c r="H5" s="19"/>
      <c r="I5" s="20"/>
      <c r="J5" s="76"/>
      <c r="K5" s="20"/>
      <c r="L5" s="76"/>
      <c r="M5" s="20"/>
      <c r="N5" s="76"/>
      <c r="O5" s="18" t="s">
        <v>166</v>
      </c>
      <c r="P5" s="19"/>
      <c r="Q5" s="20"/>
      <c r="R5" s="76"/>
      <c r="S5" s="28"/>
      <c r="T5" s="92"/>
      <c r="W5" s="2" t="s">
        <v>244</v>
      </c>
    </row>
    <row r="6" spans="1:24" ht="19.5" customHeight="1">
      <c r="A6" s="16"/>
      <c r="B6" s="17"/>
      <c r="C6" s="31" t="s">
        <v>208</v>
      </c>
      <c r="D6" s="32"/>
      <c r="E6" s="31" t="s">
        <v>209</v>
      </c>
      <c r="F6" s="32"/>
      <c r="G6" s="31" t="s">
        <v>210</v>
      </c>
      <c r="H6" s="33"/>
      <c r="I6" s="31" t="s">
        <v>211</v>
      </c>
      <c r="J6" s="32"/>
      <c r="K6" s="31" t="s">
        <v>212</v>
      </c>
      <c r="L6" s="32"/>
      <c r="M6" s="31" t="s">
        <v>213</v>
      </c>
      <c r="N6" s="32"/>
      <c r="O6" s="31" t="s">
        <v>214</v>
      </c>
      <c r="P6" s="32"/>
      <c r="Q6" s="31" t="s">
        <v>215</v>
      </c>
      <c r="R6" s="32"/>
      <c r="S6" s="28"/>
      <c r="T6" s="5"/>
      <c r="W6" s="2" t="s">
        <v>126</v>
      </c>
      <c r="X6" s="2" t="s">
        <v>125</v>
      </c>
    </row>
    <row r="7" spans="1:20" ht="19.5" customHeight="1">
      <c r="A7" s="34"/>
      <c r="B7" s="35"/>
      <c r="C7" s="36" t="s">
        <v>67</v>
      </c>
      <c r="D7" s="36" t="s">
        <v>68</v>
      </c>
      <c r="E7" s="36" t="s">
        <v>67</v>
      </c>
      <c r="F7" s="36" t="s">
        <v>68</v>
      </c>
      <c r="G7" s="36" t="s">
        <v>67</v>
      </c>
      <c r="H7" s="36" t="s">
        <v>68</v>
      </c>
      <c r="I7" s="36" t="s">
        <v>67</v>
      </c>
      <c r="J7" s="36" t="s">
        <v>68</v>
      </c>
      <c r="K7" s="36" t="s">
        <v>67</v>
      </c>
      <c r="L7" s="36" t="s">
        <v>68</v>
      </c>
      <c r="M7" s="36" t="s">
        <v>67</v>
      </c>
      <c r="N7" s="36" t="s">
        <v>68</v>
      </c>
      <c r="O7" s="36" t="s">
        <v>67</v>
      </c>
      <c r="P7" s="36" t="s">
        <v>68</v>
      </c>
      <c r="Q7" s="36" t="s">
        <v>67</v>
      </c>
      <c r="R7" s="36" t="s">
        <v>68</v>
      </c>
      <c r="S7" s="37"/>
      <c r="T7" s="5"/>
    </row>
    <row r="8" spans="1:24" ht="19.5" customHeight="1">
      <c r="A8" s="62" t="s">
        <v>78</v>
      </c>
      <c r="B8" s="63"/>
      <c r="C8" s="39">
        <f>SUM(C9:C16)</f>
        <v>8</v>
      </c>
      <c r="D8" s="40">
        <f aca="true" t="shared" si="0" ref="D8:D13">ROUND(C8/$W8*100000,1)</f>
        <v>24.1</v>
      </c>
      <c r="E8" s="39">
        <f>SUM(E9:E16)</f>
        <v>1</v>
      </c>
      <c r="F8" s="40">
        <f aca="true" t="shared" si="1" ref="F8:F13">ROUND(E8/$W8*100000,1)</f>
        <v>3</v>
      </c>
      <c r="G8" s="39">
        <f>SUM(G9:G16)</f>
        <v>3</v>
      </c>
      <c r="H8" s="40">
        <f>ROUND(G8/$W8*100000,1)</f>
        <v>9</v>
      </c>
      <c r="I8" s="39">
        <f>SUM(I9:I16)</f>
        <v>8</v>
      </c>
      <c r="J8" s="40">
        <f>ROUND(I8/$W8*100000,1)</f>
        <v>24.1</v>
      </c>
      <c r="K8" s="39">
        <f>SUM(K9:K16)</f>
        <v>13</v>
      </c>
      <c r="L8" s="40">
        <f>ROUND(K8/$W8*100000,1)</f>
        <v>39.2</v>
      </c>
      <c r="M8" s="39">
        <f>SUM(M9:M16)</f>
        <v>19</v>
      </c>
      <c r="N8" s="40">
        <f>ROUND(M8/$W8*100000,1)</f>
        <v>57.2</v>
      </c>
      <c r="O8" s="39">
        <f>SUM(O9:O16)</f>
        <v>5</v>
      </c>
      <c r="P8" s="40">
        <f>ROUND(O8/$W8*100000,1)</f>
        <v>15.1</v>
      </c>
      <c r="Q8" s="39">
        <f>SUM(Q9:Q16)</f>
        <v>10</v>
      </c>
      <c r="R8" s="40">
        <f>ROUND(Q8/$W8*100000,1)</f>
        <v>30.1</v>
      </c>
      <c r="S8" s="88" t="s">
        <v>85</v>
      </c>
      <c r="T8" s="95"/>
      <c r="W8" s="2">
        <v>33202</v>
      </c>
      <c r="X8" s="2">
        <v>18010</v>
      </c>
    </row>
    <row r="9" spans="1:24" ht="19.5" customHeight="1">
      <c r="A9" s="65"/>
      <c r="B9" s="66" t="s">
        <v>127</v>
      </c>
      <c r="C9" s="79">
        <v>0</v>
      </c>
      <c r="D9" s="80">
        <f t="shared" si="0"/>
        <v>0</v>
      </c>
      <c r="E9" s="79">
        <v>0</v>
      </c>
      <c r="F9" s="80">
        <f t="shared" si="1"/>
        <v>0</v>
      </c>
      <c r="G9" s="79">
        <v>0</v>
      </c>
      <c r="H9" s="80">
        <f aca="true" t="shared" si="2" ref="H9:H23">ROUND(G9/$W9*100000,1)</f>
        <v>0</v>
      </c>
      <c r="I9" s="79">
        <v>1</v>
      </c>
      <c r="J9" s="80">
        <f aca="true" t="shared" si="3" ref="J9:J23">ROUND(I9/$W9*100000,1)</f>
        <v>38.8</v>
      </c>
      <c r="K9" s="79">
        <v>1</v>
      </c>
      <c r="L9" s="80">
        <f aca="true" t="shared" si="4" ref="L9:L23">ROUND(K9/$W9*100000,1)</f>
        <v>38.8</v>
      </c>
      <c r="M9" s="79">
        <v>3</v>
      </c>
      <c r="N9" s="80">
        <f aca="true" t="shared" si="5" ref="N9:N23">ROUND(M9/$W9*100000,1)</f>
        <v>116.3</v>
      </c>
      <c r="O9" s="79">
        <v>1</v>
      </c>
      <c r="P9" s="80">
        <f aca="true" t="shared" si="6" ref="P9:P23">ROUND(O9/$W9*100000,1)</f>
        <v>38.8</v>
      </c>
      <c r="Q9" s="79">
        <v>0</v>
      </c>
      <c r="R9" s="80">
        <f aca="true" t="shared" si="7" ref="R9:R23">ROUND(Q9/$W9*100000,1)</f>
        <v>0</v>
      </c>
      <c r="S9" s="67" t="s">
        <v>108</v>
      </c>
      <c r="T9" s="96"/>
      <c r="W9" s="2">
        <v>2580</v>
      </c>
      <c r="X9" s="2">
        <v>1441</v>
      </c>
    </row>
    <row r="10" spans="1:24" ht="19.5" customHeight="1">
      <c r="A10" s="65"/>
      <c r="B10" s="66" t="s">
        <v>128</v>
      </c>
      <c r="C10" s="79">
        <v>3</v>
      </c>
      <c r="D10" s="80">
        <f t="shared" si="0"/>
        <v>41.4</v>
      </c>
      <c r="E10" s="79">
        <v>1</v>
      </c>
      <c r="F10" s="80">
        <f t="shared" si="1"/>
        <v>13.8</v>
      </c>
      <c r="G10" s="79">
        <v>1</v>
      </c>
      <c r="H10" s="80">
        <f t="shared" si="2"/>
        <v>13.8</v>
      </c>
      <c r="I10" s="79">
        <v>0</v>
      </c>
      <c r="J10" s="80">
        <f t="shared" si="3"/>
        <v>0</v>
      </c>
      <c r="K10" s="79">
        <v>2</v>
      </c>
      <c r="L10" s="80">
        <f t="shared" si="4"/>
        <v>27.6</v>
      </c>
      <c r="M10" s="79">
        <v>4</v>
      </c>
      <c r="N10" s="80">
        <f t="shared" si="5"/>
        <v>55.2</v>
      </c>
      <c r="O10" s="79">
        <v>1</v>
      </c>
      <c r="P10" s="80">
        <f t="shared" si="6"/>
        <v>13.8</v>
      </c>
      <c r="Q10" s="79">
        <v>6</v>
      </c>
      <c r="R10" s="80">
        <f t="shared" si="7"/>
        <v>82.9</v>
      </c>
      <c r="S10" s="67" t="s">
        <v>115</v>
      </c>
      <c r="T10" s="96"/>
      <c r="W10" s="2">
        <v>7240</v>
      </c>
      <c r="X10" s="2">
        <v>3873</v>
      </c>
    </row>
    <row r="11" spans="1:24" ht="19.5" customHeight="1">
      <c r="A11" s="65"/>
      <c r="B11" s="66" t="s">
        <v>129</v>
      </c>
      <c r="C11" s="79">
        <v>0</v>
      </c>
      <c r="D11" s="80">
        <f t="shared" si="0"/>
        <v>0</v>
      </c>
      <c r="E11" s="79">
        <v>0</v>
      </c>
      <c r="F11" s="80">
        <f t="shared" si="1"/>
        <v>0</v>
      </c>
      <c r="G11" s="79">
        <v>0</v>
      </c>
      <c r="H11" s="80">
        <f t="shared" si="2"/>
        <v>0</v>
      </c>
      <c r="I11" s="79">
        <v>0</v>
      </c>
      <c r="J11" s="80">
        <f t="shared" si="3"/>
        <v>0</v>
      </c>
      <c r="K11" s="79">
        <v>3</v>
      </c>
      <c r="L11" s="80">
        <f t="shared" si="4"/>
        <v>152</v>
      </c>
      <c r="M11" s="79">
        <v>2</v>
      </c>
      <c r="N11" s="80">
        <f t="shared" si="5"/>
        <v>101.3</v>
      </c>
      <c r="O11" s="79">
        <v>0</v>
      </c>
      <c r="P11" s="80">
        <f t="shared" si="6"/>
        <v>0</v>
      </c>
      <c r="Q11" s="79">
        <v>0</v>
      </c>
      <c r="R11" s="80">
        <f t="shared" si="7"/>
        <v>0</v>
      </c>
      <c r="S11" s="67" t="s">
        <v>111</v>
      </c>
      <c r="T11" s="96"/>
      <c r="W11" s="2">
        <v>1974</v>
      </c>
      <c r="X11" s="2">
        <v>1054</v>
      </c>
    </row>
    <row r="12" spans="1:24" ht="19.5" customHeight="1">
      <c r="A12" s="65"/>
      <c r="B12" s="66" t="s">
        <v>130</v>
      </c>
      <c r="C12" s="79">
        <v>1</v>
      </c>
      <c r="D12" s="80">
        <f t="shared" si="0"/>
        <v>28.4</v>
      </c>
      <c r="E12" s="79">
        <v>0</v>
      </c>
      <c r="F12" s="80">
        <f t="shared" si="1"/>
        <v>0</v>
      </c>
      <c r="G12" s="79">
        <v>1</v>
      </c>
      <c r="H12" s="80">
        <f t="shared" si="2"/>
        <v>28.4</v>
      </c>
      <c r="I12" s="79">
        <v>2</v>
      </c>
      <c r="J12" s="80">
        <f t="shared" si="3"/>
        <v>56.7</v>
      </c>
      <c r="K12" s="79">
        <v>4</v>
      </c>
      <c r="L12" s="80">
        <f t="shared" si="4"/>
        <v>113.5</v>
      </c>
      <c r="M12" s="79">
        <v>0</v>
      </c>
      <c r="N12" s="80">
        <f t="shared" si="5"/>
        <v>0</v>
      </c>
      <c r="O12" s="79">
        <v>0</v>
      </c>
      <c r="P12" s="80">
        <f t="shared" si="6"/>
        <v>0</v>
      </c>
      <c r="Q12" s="79">
        <v>2</v>
      </c>
      <c r="R12" s="80">
        <f t="shared" si="7"/>
        <v>56.7</v>
      </c>
      <c r="S12" s="67" t="s">
        <v>112</v>
      </c>
      <c r="T12" s="96"/>
      <c r="W12" s="2">
        <v>3525</v>
      </c>
      <c r="X12" s="2">
        <v>1866</v>
      </c>
    </row>
    <row r="13" spans="1:24" ht="19.5" customHeight="1">
      <c r="A13" s="65"/>
      <c r="B13" s="66" t="s">
        <v>131</v>
      </c>
      <c r="C13" s="79">
        <v>0</v>
      </c>
      <c r="D13" s="80">
        <f t="shared" si="0"/>
        <v>0</v>
      </c>
      <c r="E13" s="79">
        <v>0</v>
      </c>
      <c r="F13" s="80">
        <f t="shared" si="1"/>
        <v>0</v>
      </c>
      <c r="G13" s="79">
        <v>0</v>
      </c>
      <c r="H13" s="80">
        <f t="shared" si="2"/>
        <v>0</v>
      </c>
      <c r="I13" s="79">
        <v>2</v>
      </c>
      <c r="J13" s="80">
        <f t="shared" si="3"/>
        <v>72.4</v>
      </c>
      <c r="K13" s="79">
        <v>2</v>
      </c>
      <c r="L13" s="80">
        <f t="shared" si="4"/>
        <v>72.4</v>
      </c>
      <c r="M13" s="79">
        <v>1</v>
      </c>
      <c r="N13" s="80">
        <f t="shared" si="5"/>
        <v>36.2</v>
      </c>
      <c r="O13" s="79">
        <v>0</v>
      </c>
      <c r="P13" s="80">
        <f t="shared" si="6"/>
        <v>0</v>
      </c>
      <c r="Q13" s="79">
        <v>0</v>
      </c>
      <c r="R13" s="80">
        <f t="shared" si="7"/>
        <v>0</v>
      </c>
      <c r="S13" s="67" t="s">
        <v>100</v>
      </c>
      <c r="T13" s="96"/>
      <c r="W13" s="2">
        <v>2764</v>
      </c>
      <c r="X13" s="2">
        <v>1506</v>
      </c>
    </row>
    <row r="14" spans="1:24" ht="19.5" customHeight="1">
      <c r="A14" s="65"/>
      <c r="B14" s="66" t="s">
        <v>132</v>
      </c>
      <c r="C14" s="79">
        <v>0</v>
      </c>
      <c r="D14" s="80">
        <f aca="true" t="shared" si="8" ref="D14:F46">ROUND(C14/$W14*100000,1)</f>
        <v>0</v>
      </c>
      <c r="E14" s="79">
        <v>0</v>
      </c>
      <c r="F14" s="80">
        <f t="shared" si="8"/>
        <v>0</v>
      </c>
      <c r="G14" s="79">
        <v>0</v>
      </c>
      <c r="H14" s="80">
        <f t="shared" si="2"/>
        <v>0</v>
      </c>
      <c r="I14" s="79">
        <v>1</v>
      </c>
      <c r="J14" s="80">
        <f t="shared" si="3"/>
        <v>24.2</v>
      </c>
      <c r="K14" s="79">
        <v>1</v>
      </c>
      <c r="L14" s="80">
        <f t="shared" si="4"/>
        <v>24.2</v>
      </c>
      <c r="M14" s="79">
        <v>3</v>
      </c>
      <c r="N14" s="80">
        <f t="shared" si="5"/>
        <v>72.6</v>
      </c>
      <c r="O14" s="79">
        <v>0</v>
      </c>
      <c r="P14" s="80">
        <f t="shared" si="6"/>
        <v>0</v>
      </c>
      <c r="Q14" s="79">
        <v>0</v>
      </c>
      <c r="R14" s="80">
        <f t="shared" si="7"/>
        <v>0</v>
      </c>
      <c r="S14" s="67" t="s">
        <v>114</v>
      </c>
      <c r="T14" s="96"/>
      <c r="W14" s="2">
        <v>4133</v>
      </c>
      <c r="X14" s="2">
        <v>2211</v>
      </c>
    </row>
    <row r="15" spans="1:24" ht="19.5" customHeight="1">
      <c r="A15" s="65"/>
      <c r="B15" s="66" t="s">
        <v>133</v>
      </c>
      <c r="C15" s="79">
        <v>0</v>
      </c>
      <c r="D15" s="80">
        <f t="shared" si="8"/>
        <v>0</v>
      </c>
      <c r="E15" s="79">
        <v>0</v>
      </c>
      <c r="F15" s="80">
        <f t="shared" si="8"/>
        <v>0</v>
      </c>
      <c r="G15" s="79">
        <v>0</v>
      </c>
      <c r="H15" s="80">
        <f t="shared" si="2"/>
        <v>0</v>
      </c>
      <c r="I15" s="79">
        <v>0</v>
      </c>
      <c r="J15" s="80">
        <f t="shared" si="3"/>
        <v>0</v>
      </c>
      <c r="K15" s="79">
        <v>0</v>
      </c>
      <c r="L15" s="80">
        <f t="shared" si="4"/>
        <v>0</v>
      </c>
      <c r="M15" s="79">
        <v>1</v>
      </c>
      <c r="N15" s="80">
        <f t="shared" si="5"/>
        <v>41.9</v>
      </c>
      <c r="O15" s="79">
        <v>0</v>
      </c>
      <c r="P15" s="80">
        <f t="shared" si="6"/>
        <v>0</v>
      </c>
      <c r="Q15" s="79">
        <v>0</v>
      </c>
      <c r="R15" s="80">
        <f t="shared" si="7"/>
        <v>0</v>
      </c>
      <c r="S15" s="67" t="s">
        <v>113</v>
      </c>
      <c r="T15" s="96"/>
      <c r="W15" s="2">
        <v>2387</v>
      </c>
      <c r="X15" s="2">
        <v>1338</v>
      </c>
    </row>
    <row r="16" spans="1:24" ht="19.5" customHeight="1">
      <c r="A16" s="65"/>
      <c r="B16" s="66" t="s">
        <v>134</v>
      </c>
      <c r="C16" s="79">
        <v>4</v>
      </c>
      <c r="D16" s="80">
        <f t="shared" si="8"/>
        <v>46.5</v>
      </c>
      <c r="E16" s="79">
        <v>0</v>
      </c>
      <c r="F16" s="80">
        <f t="shared" si="8"/>
        <v>0</v>
      </c>
      <c r="G16" s="79">
        <v>1</v>
      </c>
      <c r="H16" s="80">
        <f t="shared" si="2"/>
        <v>11.6</v>
      </c>
      <c r="I16" s="79">
        <v>2</v>
      </c>
      <c r="J16" s="80">
        <f t="shared" si="3"/>
        <v>23.3</v>
      </c>
      <c r="K16" s="79">
        <v>0</v>
      </c>
      <c r="L16" s="80">
        <f t="shared" si="4"/>
        <v>0</v>
      </c>
      <c r="M16" s="79">
        <v>5</v>
      </c>
      <c r="N16" s="80">
        <f t="shared" si="5"/>
        <v>58.1</v>
      </c>
      <c r="O16" s="79">
        <v>3</v>
      </c>
      <c r="P16" s="80">
        <f t="shared" si="6"/>
        <v>34.9</v>
      </c>
      <c r="Q16" s="79">
        <v>2</v>
      </c>
      <c r="R16" s="80">
        <f t="shared" si="7"/>
        <v>23.3</v>
      </c>
      <c r="S16" s="67" t="s">
        <v>90</v>
      </c>
      <c r="T16" s="96"/>
      <c r="W16" s="2">
        <v>8599</v>
      </c>
      <c r="X16" s="2">
        <v>4721</v>
      </c>
    </row>
    <row r="17" spans="1:24" ht="19.5" customHeight="1">
      <c r="A17" s="68" t="s">
        <v>79</v>
      </c>
      <c r="B17" s="69"/>
      <c r="C17" s="39">
        <f>SUM(C18:C25)</f>
        <v>14</v>
      </c>
      <c r="D17" s="40">
        <f t="shared" si="8"/>
        <v>27.1</v>
      </c>
      <c r="E17" s="39">
        <f>SUM(E18:E25)</f>
        <v>3</v>
      </c>
      <c r="F17" s="40">
        <f t="shared" si="8"/>
        <v>5.8</v>
      </c>
      <c r="G17" s="39">
        <f>SUM(G18:G25)</f>
        <v>13</v>
      </c>
      <c r="H17" s="40">
        <f t="shared" si="2"/>
        <v>25.2</v>
      </c>
      <c r="I17" s="39">
        <f>SUM(I18:I25)</f>
        <v>17</v>
      </c>
      <c r="J17" s="40">
        <f t="shared" si="3"/>
        <v>32.9</v>
      </c>
      <c r="K17" s="39">
        <f>SUM(K18:K25)</f>
        <v>34</v>
      </c>
      <c r="L17" s="40">
        <f t="shared" si="4"/>
        <v>65.9</v>
      </c>
      <c r="M17" s="39">
        <f>SUM(M18:M25)</f>
        <v>30</v>
      </c>
      <c r="N17" s="40">
        <f t="shared" si="5"/>
        <v>58.1</v>
      </c>
      <c r="O17" s="39">
        <f>SUM(O18:O25)</f>
        <v>7</v>
      </c>
      <c r="P17" s="40">
        <f t="shared" si="6"/>
        <v>13.6</v>
      </c>
      <c r="Q17" s="39">
        <f>SUM(Q18:Q25)</f>
        <v>21</v>
      </c>
      <c r="R17" s="40">
        <f t="shared" si="7"/>
        <v>40.7</v>
      </c>
      <c r="S17" s="64" t="s">
        <v>91</v>
      </c>
      <c r="T17" s="95"/>
      <c r="W17" s="2">
        <v>51618</v>
      </c>
      <c r="X17" s="2">
        <v>27607</v>
      </c>
    </row>
    <row r="18" spans="1:24" ht="19.5" customHeight="1">
      <c r="A18" s="65"/>
      <c r="B18" s="66" t="s">
        <v>135</v>
      </c>
      <c r="C18" s="79">
        <v>1</v>
      </c>
      <c r="D18" s="80">
        <f t="shared" si="8"/>
        <v>10.7</v>
      </c>
      <c r="E18" s="79">
        <v>3</v>
      </c>
      <c r="F18" s="80">
        <f t="shared" si="8"/>
        <v>32.2</v>
      </c>
      <c r="G18" s="79">
        <v>3</v>
      </c>
      <c r="H18" s="80">
        <f t="shared" si="2"/>
        <v>32.2</v>
      </c>
      <c r="I18" s="79">
        <v>1</v>
      </c>
      <c r="J18" s="80">
        <f t="shared" si="3"/>
        <v>10.7</v>
      </c>
      <c r="K18" s="79">
        <v>18</v>
      </c>
      <c r="L18" s="80">
        <f t="shared" si="4"/>
        <v>193.5</v>
      </c>
      <c r="M18" s="79">
        <v>2</v>
      </c>
      <c r="N18" s="80">
        <f t="shared" si="5"/>
        <v>21.5</v>
      </c>
      <c r="O18" s="79">
        <v>1</v>
      </c>
      <c r="P18" s="80">
        <f t="shared" si="6"/>
        <v>10.7</v>
      </c>
      <c r="Q18" s="79">
        <v>5</v>
      </c>
      <c r="R18" s="80">
        <f t="shared" si="7"/>
        <v>53.7</v>
      </c>
      <c r="S18" s="67" t="s">
        <v>92</v>
      </c>
      <c r="T18" s="96"/>
      <c r="W18" s="2">
        <v>9303</v>
      </c>
      <c r="X18" s="2">
        <v>4974</v>
      </c>
    </row>
    <row r="19" spans="1:24" ht="19.5" customHeight="1">
      <c r="A19" s="65"/>
      <c r="B19" s="66" t="s">
        <v>136</v>
      </c>
      <c r="C19" s="79">
        <v>6</v>
      </c>
      <c r="D19" s="80">
        <f t="shared" si="8"/>
        <v>33</v>
      </c>
      <c r="E19" s="79">
        <v>0</v>
      </c>
      <c r="F19" s="80">
        <f t="shared" si="8"/>
        <v>0</v>
      </c>
      <c r="G19" s="79">
        <v>3</v>
      </c>
      <c r="H19" s="80">
        <f t="shared" si="2"/>
        <v>16.5</v>
      </c>
      <c r="I19" s="79">
        <v>6</v>
      </c>
      <c r="J19" s="80">
        <f t="shared" si="3"/>
        <v>33</v>
      </c>
      <c r="K19" s="79">
        <v>2</v>
      </c>
      <c r="L19" s="80">
        <f t="shared" si="4"/>
        <v>11</v>
      </c>
      <c r="M19" s="79">
        <v>6</v>
      </c>
      <c r="N19" s="80">
        <f t="shared" si="5"/>
        <v>33</v>
      </c>
      <c r="O19" s="79">
        <v>0</v>
      </c>
      <c r="P19" s="80">
        <f t="shared" si="6"/>
        <v>0</v>
      </c>
      <c r="Q19" s="79">
        <v>7</v>
      </c>
      <c r="R19" s="80">
        <f t="shared" si="7"/>
        <v>38.5</v>
      </c>
      <c r="S19" s="67" t="s">
        <v>93</v>
      </c>
      <c r="T19" s="96"/>
      <c r="W19" s="2">
        <v>18176</v>
      </c>
      <c r="X19" s="2">
        <v>9790</v>
      </c>
    </row>
    <row r="20" spans="1:24" ht="19.5" customHeight="1">
      <c r="A20" s="65"/>
      <c r="B20" s="66" t="s">
        <v>137</v>
      </c>
      <c r="C20" s="79">
        <v>0</v>
      </c>
      <c r="D20" s="80">
        <f t="shared" si="8"/>
        <v>0</v>
      </c>
      <c r="E20" s="79">
        <v>0</v>
      </c>
      <c r="F20" s="80">
        <f t="shared" si="8"/>
        <v>0</v>
      </c>
      <c r="G20" s="79">
        <v>1</v>
      </c>
      <c r="H20" s="80">
        <f t="shared" si="2"/>
        <v>40.2</v>
      </c>
      <c r="I20" s="79">
        <v>0</v>
      </c>
      <c r="J20" s="80">
        <f t="shared" si="3"/>
        <v>0</v>
      </c>
      <c r="K20" s="79">
        <v>0</v>
      </c>
      <c r="L20" s="80">
        <f t="shared" si="4"/>
        <v>0</v>
      </c>
      <c r="M20" s="79">
        <v>4</v>
      </c>
      <c r="N20" s="80">
        <f t="shared" si="5"/>
        <v>160.9</v>
      </c>
      <c r="O20" s="79">
        <v>1</v>
      </c>
      <c r="P20" s="80">
        <f t="shared" si="6"/>
        <v>40.2</v>
      </c>
      <c r="Q20" s="79">
        <v>1</v>
      </c>
      <c r="R20" s="80">
        <f t="shared" si="7"/>
        <v>40.2</v>
      </c>
      <c r="S20" s="67" t="s">
        <v>94</v>
      </c>
      <c r="T20" s="96"/>
      <c r="W20" s="2">
        <v>2486</v>
      </c>
      <c r="X20" s="2">
        <v>1346</v>
      </c>
    </row>
    <row r="21" spans="1:24" ht="19.5" customHeight="1">
      <c r="A21" s="65"/>
      <c r="B21" s="66" t="s">
        <v>138</v>
      </c>
      <c r="C21" s="79">
        <v>1</v>
      </c>
      <c r="D21" s="80">
        <f t="shared" si="8"/>
        <v>16</v>
      </c>
      <c r="E21" s="79">
        <v>0</v>
      </c>
      <c r="F21" s="80">
        <f t="shared" si="8"/>
        <v>0</v>
      </c>
      <c r="G21" s="79">
        <v>1</v>
      </c>
      <c r="H21" s="80">
        <f t="shared" si="2"/>
        <v>16</v>
      </c>
      <c r="I21" s="79">
        <v>0</v>
      </c>
      <c r="J21" s="80">
        <f t="shared" si="3"/>
        <v>0</v>
      </c>
      <c r="K21" s="79">
        <v>4</v>
      </c>
      <c r="L21" s="80">
        <f t="shared" si="4"/>
        <v>63.8</v>
      </c>
      <c r="M21" s="79">
        <v>7</v>
      </c>
      <c r="N21" s="80">
        <f t="shared" si="5"/>
        <v>111.7</v>
      </c>
      <c r="O21" s="79">
        <v>2</v>
      </c>
      <c r="P21" s="80">
        <f t="shared" si="6"/>
        <v>31.9</v>
      </c>
      <c r="Q21" s="79">
        <v>0</v>
      </c>
      <c r="R21" s="80">
        <f t="shared" si="7"/>
        <v>0</v>
      </c>
      <c r="S21" s="67" t="s">
        <v>95</v>
      </c>
      <c r="T21" s="96"/>
      <c r="W21" s="2">
        <v>6268</v>
      </c>
      <c r="X21" s="2">
        <v>3376</v>
      </c>
    </row>
    <row r="22" spans="1:24" ht="19.5" customHeight="1">
      <c r="A22" s="65"/>
      <c r="B22" s="66" t="s">
        <v>139</v>
      </c>
      <c r="C22" s="79">
        <v>0</v>
      </c>
      <c r="D22" s="80">
        <f t="shared" si="8"/>
        <v>0</v>
      </c>
      <c r="E22" s="79">
        <v>0</v>
      </c>
      <c r="F22" s="80">
        <f t="shared" si="8"/>
        <v>0</v>
      </c>
      <c r="G22" s="79">
        <v>1</v>
      </c>
      <c r="H22" s="80">
        <f t="shared" si="2"/>
        <v>30.3</v>
      </c>
      <c r="I22" s="79">
        <v>1</v>
      </c>
      <c r="J22" s="80">
        <f t="shared" si="3"/>
        <v>30.3</v>
      </c>
      <c r="K22" s="79">
        <v>0</v>
      </c>
      <c r="L22" s="80">
        <f t="shared" si="4"/>
        <v>0</v>
      </c>
      <c r="M22" s="79">
        <v>2</v>
      </c>
      <c r="N22" s="80">
        <f t="shared" si="5"/>
        <v>60.6</v>
      </c>
      <c r="O22" s="79">
        <v>2</v>
      </c>
      <c r="P22" s="80">
        <f t="shared" si="6"/>
        <v>60.6</v>
      </c>
      <c r="Q22" s="79">
        <v>2</v>
      </c>
      <c r="R22" s="80">
        <f t="shared" si="7"/>
        <v>60.6</v>
      </c>
      <c r="S22" s="67" t="s">
        <v>96</v>
      </c>
      <c r="T22" s="96"/>
      <c r="W22" s="2">
        <v>3302</v>
      </c>
      <c r="X22" s="2">
        <v>1742</v>
      </c>
    </row>
    <row r="23" spans="1:24" ht="19.5" customHeight="1">
      <c r="A23" s="65"/>
      <c r="B23" s="66" t="s">
        <v>140</v>
      </c>
      <c r="C23" s="79">
        <v>3</v>
      </c>
      <c r="D23" s="80">
        <f t="shared" si="8"/>
        <v>56.5</v>
      </c>
      <c r="E23" s="79">
        <v>0</v>
      </c>
      <c r="F23" s="80">
        <f t="shared" si="8"/>
        <v>0</v>
      </c>
      <c r="G23" s="79">
        <v>2</v>
      </c>
      <c r="H23" s="80">
        <f t="shared" si="2"/>
        <v>37.7</v>
      </c>
      <c r="I23" s="79">
        <v>5</v>
      </c>
      <c r="J23" s="80">
        <f t="shared" si="3"/>
        <v>94.2</v>
      </c>
      <c r="K23" s="79">
        <v>10</v>
      </c>
      <c r="L23" s="80">
        <f t="shared" si="4"/>
        <v>188.4</v>
      </c>
      <c r="M23" s="79">
        <v>3</v>
      </c>
      <c r="N23" s="80">
        <f t="shared" si="5"/>
        <v>56.5</v>
      </c>
      <c r="O23" s="79">
        <v>0</v>
      </c>
      <c r="P23" s="80">
        <f t="shared" si="6"/>
        <v>0</v>
      </c>
      <c r="Q23" s="79">
        <v>4</v>
      </c>
      <c r="R23" s="80">
        <f t="shared" si="7"/>
        <v>75.3</v>
      </c>
      <c r="S23" s="67" t="s">
        <v>97</v>
      </c>
      <c r="T23" s="96"/>
      <c r="W23" s="2">
        <v>5309</v>
      </c>
      <c r="X23" s="2">
        <v>2795</v>
      </c>
    </row>
    <row r="24" spans="1:24" ht="19.5" customHeight="1">
      <c r="A24" s="65"/>
      <c r="B24" s="66" t="s">
        <v>141</v>
      </c>
      <c r="C24" s="79">
        <v>0</v>
      </c>
      <c r="D24" s="80">
        <f t="shared" si="8"/>
        <v>0</v>
      </c>
      <c r="E24" s="79">
        <v>0</v>
      </c>
      <c r="F24" s="80">
        <f t="shared" si="8"/>
        <v>0</v>
      </c>
      <c r="G24" s="79">
        <v>2</v>
      </c>
      <c r="H24" s="80">
        <f aca="true" t="shared" si="9" ref="H24:J26">ROUND(G24/$W24*100000,1)</f>
        <v>81.1</v>
      </c>
      <c r="I24" s="79">
        <v>1</v>
      </c>
      <c r="J24" s="80">
        <f t="shared" si="9"/>
        <v>40.5</v>
      </c>
      <c r="K24" s="79">
        <v>0</v>
      </c>
      <c r="L24" s="80">
        <f aca="true" t="shared" si="10" ref="L24:N26">ROUND(K24/$W24*100000,1)</f>
        <v>0</v>
      </c>
      <c r="M24" s="79">
        <v>2</v>
      </c>
      <c r="N24" s="80">
        <f t="shared" si="10"/>
        <v>81.1</v>
      </c>
      <c r="O24" s="79">
        <v>1</v>
      </c>
      <c r="P24" s="80">
        <f aca="true" t="shared" si="11" ref="P24:R26">ROUND(O24/$W24*100000,1)</f>
        <v>40.5</v>
      </c>
      <c r="Q24" s="79">
        <v>0</v>
      </c>
      <c r="R24" s="80">
        <f t="shared" si="11"/>
        <v>0</v>
      </c>
      <c r="S24" s="67" t="s">
        <v>98</v>
      </c>
      <c r="T24" s="96"/>
      <c r="W24" s="2">
        <v>2467</v>
      </c>
      <c r="X24" s="2">
        <v>1297</v>
      </c>
    </row>
    <row r="25" spans="1:24" ht="19.5" customHeight="1">
      <c r="A25" s="65"/>
      <c r="B25" s="66" t="s">
        <v>142</v>
      </c>
      <c r="C25" s="79">
        <v>3</v>
      </c>
      <c r="D25" s="80">
        <f t="shared" si="8"/>
        <v>69.7</v>
      </c>
      <c r="E25" s="79">
        <v>0</v>
      </c>
      <c r="F25" s="80">
        <f t="shared" si="8"/>
        <v>0</v>
      </c>
      <c r="G25" s="79">
        <v>0</v>
      </c>
      <c r="H25" s="80">
        <f t="shared" si="9"/>
        <v>0</v>
      </c>
      <c r="I25" s="79">
        <v>3</v>
      </c>
      <c r="J25" s="80">
        <f t="shared" si="9"/>
        <v>69.7</v>
      </c>
      <c r="K25" s="79">
        <v>0</v>
      </c>
      <c r="L25" s="80">
        <f t="shared" si="10"/>
        <v>0</v>
      </c>
      <c r="M25" s="79">
        <v>4</v>
      </c>
      <c r="N25" s="80">
        <f t="shared" si="10"/>
        <v>92.9</v>
      </c>
      <c r="O25" s="79">
        <v>0</v>
      </c>
      <c r="P25" s="80">
        <f t="shared" si="11"/>
        <v>0</v>
      </c>
      <c r="Q25" s="79">
        <v>2</v>
      </c>
      <c r="R25" s="80">
        <f t="shared" si="11"/>
        <v>46.4</v>
      </c>
      <c r="S25" s="67" t="s">
        <v>99</v>
      </c>
      <c r="T25" s="96"/>
      <c r="W25" s="2">
        <v>4307</v>
      </c>
      <c r="X25" s="2">
        <v>2287</v>
      </c>
    </row>
    <row r="26" spans="1:24" ht="19.5" customHeight="1">
      <c r="A26" s="68" t="s">
        <v>80</v>
      </c>
      <c r="B26" s="69"/>
      <c r="C26" s="39">
        <f>SUM(C27:C29)</f>
        <v>3</v>
      </c>
      <c r="D26" s="40">
        <f t="shared" si="8"/>
        <v>27.4</v>
      </c>
      <c r="E26" s="39">
        <f>SUM(E27:E29)</f>
        <v>0</v>
      </c>
      <c r="F26" s="40">
        <f t="shared" si="8"/>
        <v>0</v>
      </c>
      <c r="G26" s="39">
        <f>SUM(G27:G29)</f>
        <v>3</v>
      </c>
      <c r="H26" s="40">
        <f t="shared" si="9"/>
        <v>27.4</v>
      </c>
      <c r="I26" s="39">
        <f>SUM(I27:I29)</f>
        <v>1</v>
      </c>
      <c r="J26" s="40">
        <f t="shared" si="9"/>
        <v>9.1</v>
      </c>
      <c r="K26" s="39">
        <f>SUM(K27:K29)</f>
        <v>4</v>
      </c>
      <c r="L26" s="40">
        <f t="shared" si="10"/>
        <v>36.6</v>
      </c>
      <c r="M26" s="39">
        <f>SUM(M27:M29)</f>
        <v>5</v>
      </c>
      <c r="N26" s="40">
        <f t="shared" si="10"/>
        <v>45.7</v>
      </c>
      <c r="O26" s="39">
        <f>SUM(O27:O29)</f>
        <v>0</v>
      </c>
      <c r="P26" s="40">
        <f t="shared" si="11"/>
        <v>0</v>
      </c>
      <c r="Q26" s="39">
        <f>SUM(Q27:Q29)</f>
        <v>3</v>
      </c>
      <c r="R26" s="40">
        <f t="shared" si="11"/>
        <v>27.4</v>
      </c>
      <c r="S26" s="64" t="s">
        <v>100</v>
      </c>
      <c r="T26" s="95"/>
      <c r="W26" s="2">
        <v>10934</v>
      </c>
      <c r="X26" s="2">
        <v>5760</v>
      </c>
    </row>
    <row r="27" spans="1:24" ht="19.5" customHeight="1">
      <c r="A27" s="65"/>
      <c r="B27" s="66" t="s">
        <v>143</v>
      </c>
      <c r="C27" s="79">
        <v>1</v>
      </c>
      <c r="D27" s="80">
        <f t="shared" si="8"/>
        <v>29.1</v>
      </c>
      <c r="E27" s="79">
        <v>0</v>
      </c>
      <c r="F27" s="80">
        <f t="shared" si="8"/>
        <v>0</v>
      </c>
      <c r="G27" s="79">
        <v>1</v>
      </c>
      <c r="H27" s="80">
        <f aca="true" t="shared" si="12" ref="H27:H46">ROUND(G27/$W27*100000,1)</f>
        <v>29.1</v>
      </c>
      <c r="I27" s="79">
        <v>0</v>
      </c>
      <c r="J27" s="80">
        <f aca="true" t="shared" si="13" ref="J27:J46">ROUND(I27/$W27*100000,1)</f>
        <v>0</v>
      </c>
      <c r="K27" s="79">
        <v>0</v>
      </c>
      <c r="L27" s="80">
        <f aca="true" t="shared" si="14" ref="L27:L46">ROUND(K27/$W27*100000,1)</f>
        <v>0</v>
      </c>
      <c r="M27" s="79">
        <v>3</v>
      </c>
      <c r="N27" s="80">
        <f aca="true" t="shared" si="15" ref="N27:N46">ROUND(M27/$W27*100000,1)</f>
        <v>87.3</v>
      </c>
      <c r="O27" s="79">
        <v>0</v>
      </c>
      <c r="P27" s="80">
        <f aca="true" t="shared" si="16" ref="P27:P46">ROUND(O27/$W27*100000,1)</f>
        <v>0</v>
      </c>
      <c r="Q27" s="79">
        <v>1</v>
      </c>
      <c r="R27" s="80">
        <f aca="true" t="shared" si="17" ref="R27:R46">ROUND(Q27/$W27*100000,1)</f>
        <v>29.1</v>
      </c>
      <c r="S27" s="67" t="s">
        <v>101</v>
      </c>
      <c r="T27" s="96"/>
      <c r="W27" s="2">
        <v>3438</v>
      </c>
      <c r="X27" s="2">
        <v>1841</v>
      </c>
    </row>
    <row r="28" spans="1:24" ht="19.5" customHeight="1">
      <c r="A28" s="65"/>
      <c r="B28" s="66" t="s">
        <v>144</v>
      </c>
      <c r="C28" s="79">
        <v>1</v>
      </c>
      <c r="D28" s="80">
        <f t="shared" si="8"/>
        <v>21.4</v>
      </c>
      <c r="E28" s="79">
        <v>0</v>
      </c>
      <c r="F28" s="80">
        <f t="shared" si="8"/>
        <v>0</v>
      </c>
      <c r="G28" s="79">
        <v>1</v>
      </c>
      <c r="H28" s="80">
        <f t="shared" si="12"/>
        <v>21.4</v>
      </c>
      <c r="I28" s="79">
        <v>0</v>
      </c>
      <c r="J28" s="80">
        <f t="shared" si="13"/>
        <v>0</v>
      </c>
      <c r="K28" s="79">
        <v>4</v>
      </c>
      <c r="L28" s="80">
        <f t="shared" si="14"/>
        <v>85.4</v>
      </c>
      <c r="M28" s="79">
        <v>0</v>
      </c>
      <c r="N28" s="80">
        <f t="shared" si="15"/>
        <v>0</v>
      </c>
      <c r="O28" s="79">
        <v>0</v>
      </c>
      <c r="P28" s="80">
        <f t="shared" si="16"/>
        <v>0</v>
      </c>
      <c r="Q28" s="79">
        <v>1</v>
      </c>
      <c r="R28" s="80">
        <f t="shared" si="17"/>
        <v>21.4</v>
      </c>
      <c r="S28" s="67" t="s">
        <v>102</v>
      </c>
      <c r="T28" s="96"/>
      <c r="W28" s="2">
        <v>4683</v>
      </c>
      <c r="X28" s="2">
        <v>2444</v>
      </c>
    </row>
    <row r="29" spans="1:24" ht="19.5" customHeight="1">
      <c r="A29" s="65"/>
      <c r="B29" s="66" t="s">
        <v>145</v>
      </c>
      <c r="C29" s="79">
        <v>1</v>
      </c>
      <c r="D29" s="80">
        <f t="shared" si="8"/>
        <v>35.5</v>
      </c>
      <c r="E29" s="79">
        <v>0</v>
      </c>
      <c r="F29" s="80">
        <f t="shared" si="8"/>
        <v>0</v>
      </c>
      <c r="G29" s="79">
        <v>1</v>
      </c>
      <c r="H29" s="80">
        <f t="shared" si="12"/>
        <v>35.5</v>
      </c>
      <c r="I29" s="79">
        <v>1</v>
      </c>
      <c r="J29" s="80">
        <f t="shared" si="13"/>
        <v>35.5</v>
      </c>
      <c r="K29" s="79">
        <v>0</v>
      </c>
      <c r="L29" s="80">
        <f t="shared" si="14"/>
        <v>0</v>
      </c>
      <c r="M29" s="79">
        <v>2</v>
      </c>
      <c r="N29" s="80">
        <f t="shared" si="15"/>
        <v>71.1</v>
      </c>
      <c r="O29" s="79">
        <v>0</v>
      </c>
      <c r="P29" s="80">
        <f t="shared" si="16"/>
        <v>0</v>
      </c>
      <c r="Q29" s="79">
        <v>1</v>
      </c>
      <c r="R29" s="80">
        <f t="shared" si="17"/>
        <v>35.5</v>
      </c>
      <c r="S29" s="67" t="s">
        <v>100</v>
      </c>
      <c r="T29" s="96"/>
      <c r="W29" s="2">
        <v>2813</v>
      </c>
      <c r="X29" s="2">
        <v>1475</v>
      </c>
    </row>
    <row r="30" spans="1:24" ht="19.5" customHeight="1">
      <c r="A30" s="68" t="s">
        <v>81</v>
      </c>
      <c r="B30" s="69"/>
      <c r="C30" s="39">
        <f>SUM(C31:C32)</f>
        <v>6</v>
      </c>
      <c r="D30" s="40">
        <f t="shared" si="8"/>
        <v>20.2</v>
      </c>
      <c r="E30" s="39">
        <f>SUM(E31:E32)</f>
        <v>3</v>
      </c>
      <c r="F30" s="40">
        <f t="shared" si="8"/>
        <v>10.1</v>
      </c>
      <c r="G30" s="39">
        <f>SUM(G31:G32)</f>
        <v>3</v>
      </c>
      <c r="H30" s="40">
        <f t="shared" si="12"/>
        <v>10.1</v>
      </c>
      <c r="I30" s="39">
        <f>SUM(I31:I32)</f>
        <v>4</v>
      </c>
      <c r="J30" s="40">
        <f t="shared" si="13"/>
        <v>13.5</v>
      </c>
      <c r="K30" s="39">
        <f>SUM(K31:K32)</f>
        <v>11</v>
      </c>
      <c r="L30" s="40">
        <f t="shared" si="14"/>
        <v>37</v>
      </c>
      <c r="M30" s="39">
        <f>SUM(M31:M32)</f>
        <v>14</v>
      </c>
      <c r="N30" s="40">
        <f t="shared" si="15"/>
        <v>47.2</v>
      </c>
      <c r="O30" s="39">
        <f>SUM(O31:O32)</f>
        <v>6</v>
      </c>
      <c r="P30" s="40">
        <f t="shared" si="16"/>
        <v>20.2</v>
      </c>
      <c r="Q30" s="39">
        <f>SUM(Q31:Q32)</f>
        <v>6</v>
      </c>
      <c r="R30" s="40">
        <f t="shared" si="17"/>
        <v>20.2</v>
      </c>
      <c r="S30" s="64" t="s">
        <v>103</v>
      </c>
      <c r="T30" s="95"/>
      <c r="W30" s="2">
        <v>29692</v>
      </c>
      <c r="X30" s="2">
        <v>15500</v>
      </c>
    </row>
    <row r="31" spans="1:24" ht="19.5" customHeight="1">
      <c r="A31" s="65"/>
      <c r="B31" s="66" t="s">
        <v>146</v>
      </c>
      <c r="C31" s="79">
        <v>3</v>
      </c>
      <c r="D31" s="80">
        <f t="shared" si="8"/>
        <v>26.7</v>
      </c>
      <c r="E31" s="79">
        <v>0</v>
      </c>
      <c r="F31" s="80">
        <f t="shared" si="8"/>
        <v>0</v>
      </c>
      <c r="G31" s="79">
        <v>0</v>
      </c>
      <c r="H31" s="80">
        <f t="shared" si="12"/>
        <v>0</v>
      </c>
      <c r="I31" s="79">
        <v>1</v>
      </c>
      <c r="J31" s="80">
        <f t="shared" si="13"/>
        <v>8.9</v>
      </c>
      <c r="K31" s="79">
        <v>10</v>
      </c>
      <c r="L31" s="80">
        <f t="shared" si="14"/>
        <v>88.9</v>
      </c>
      <c r="M31" s="79">
        <v>6</v>
      </c>
      <c r="N31" s="80">
        <f t="shared" si="15"/>
        <v>53.3</v>
      </c>
      <c r="O31" s="79">
        <v>3</v>
      </c>
      <c r="P31" s="80">
        <f t="shared" si="16"/>
        <v>26.7</v>
      </c>
      <c r="Q31" s="79">
        <v>4</v>
      </c>
      <c r="R31" s="80">
        <f t="shared" si="17"/>
        <v>35.5</v>
      </c>
      <c r="S31" s="67" t="s">
        <v>104</v>
      </c>
      <c r="T31" s="96"/>
      <c r="W31" s="2">
        <v>11253</v>
      </c>
      <c r="X31" s="2">
        <v>5925</v>
      </c>
    </row>
    <row r="32" spans="1:24" ht="19.5" customHeight="1">
      <c r="A32" s="65"/>
      <c r="B32" s="66" t="s">
        <v>147</v>
      </c>
      <c r="C32" s="79">
        <v>3</v>
      </c>
      <c r="D32" s="80">
        <f t="shared" si="8"/>
        <v>16.3</v>
      </c>
      <c r="E32" s="79">
        <v>3</v>
      </c>
      <c r="F32" s="80">
        <f t="shared" si="8"/>
        <v>16.3</v>
      </c>
      <c r="G32" s="79">
        <v>3</v>
      </c>
      <c r="H32" s="80">
        <f t="shared" si="12"/>
        <v>16.3</v>
      </c>
      <c r="I32" s="79">
        <v>3</v>
      </c>
      <c r="J32" s="80">
        <f t="shared" si="13"/>
        <v>16.3</v>
      </c>
      <c r="K32" s="79">
        <v>1</v>
      </c>
      <c r="L32" s="80">
        <f t="shared" si="14"/>
        <v>5.4</v>
      </c>
      <c r="M32" s="79">
        <v>8</v>
      </c>
      <c r="N32" s="80">
        <f t="shared" si="15"/>
        <v>43.4</v>
      </c>
      <c r="O32" s="79">
        <v>3</v>
      </c>
      <c r="P32" s="80">
        <f t="shared" si="16"/>
        <v>16.3</v>
      </c>
      <c r="Q32" s="79">
        <v>2</v>
      </c>
      <c r="R32" s="80">
        <f t="shared" si="17"/>
        <v>10.8</v>
      </c>
      <c r="S32" s="67" t="s">
        <v>103</v>
      </c>
      <c r="T32" s="96"/>
      <c r="W32" s="2">
        <v>18439</v>
      </c>
      <c r="X32" s="2">
        <v>9575</v>
      </c>
    </row>
    <row r="33" spans="1:24" ht="19.5" customHeight="1">
      <c r="A33" s="68" t="s">
        <v>82</v>
      </c>
      <c r="B33" s="69"/>
      <c r="C33" s="39">
        <f>SUM(C34:C38)</f>
        <v>5</v>
      </c>
      <c r="D33" s="40">
        <f t="shared" si="8"/>
        <v>35.3</v>
      </c>
      <c r="E33" s="39">
        <f>SUM(E34:E38)</f>
        <v>0</v>
      </c>
      <c r="F33" s="40">
        <f t="shared" si="8"/>
        <v>0</v>
      </c>
      <c r="G33" s="39">
        <f>SUM(G34:G38)</f>
        <v>1</v>
      </c>
      <c r="H33" s="40">
        <f t="shared" si="12"/>
        <v>7.1</v>
      </c>
      <c r="I33" s="39">
        <f>SUM(I34:I38)</f>
        <v>1</v>
      </c>
      <c r="J33" s="40">
        <f t="shared" si="13"/>
        <v>7.1</v>
      </c>
      <c r="K33" s="39">
        <f>SUM(K34:K38)</f>
        <v>8</v>
      </c>
      <c r="L33" s="40">
        <f t="shared" si="14"/>
        <v>56.5</v>
      </c>
      <c r="M33" s="39">
        <f>SUM(M34:M38)</f>
        <v>6</v>
      </c>
      <c r="N33" s="40">
        <f t="shared" si="15"/>
        <v>42.4</v>
      </c>
      <c r="O33" s="39">
        <f>SUM(O34:O38)</f>
        <v>4</v>
      </c>
      <c r="P33" s="40">
        <f t="shared" si="16"/>
        <v>28.2</v>
      </c>
      <c r="Q33" s="39">
        <f>SUM(Q34:Q38)</f>
        <v>4</v>
      </c>
      <c r="R33" s="40">
        <f t="shared" si="17"/>
        <v>28.2</v>
      </c>
      <c r="S33" s="64" t="s">
        <v>105</v>
      </c>
      <c r="T33" s="95"/>
      <c r="W33" s="2">
        <v>14164</v>
      </c>
      <c r="X33" s="2">
        <v>7378</v>
      </c>
    </row>
    <row r="34" spans="1:24" ht="19.5" customHeight="1">
      <c r="A34" s="65"/>
      <c r="B34" s="66" t="s">
        <v>148</v>
      </c>
      <c r="C34" s="79">
        <v>0</v>
      </c>
      <c r="D34" s="80">
        <f t="shared" si="8"/>
        <v>0</v>
      </c>
      <c r="E34" s="79">
        <v>0</v>
      </c>
      <c r="F34" s="80">
        <f t="shared" si="8"/>
        <v>0</v>
      </c>
      <c r="G34" s="79">
        <v>0</v>
      </c>
      <c r="H34" s="80">
        <f t="shared" si="12"/>
        <v>0</v>
      </c>
      <c r="I34" s="79">
        <v>0</v>
      </c>
      <c r="J34" s="80">
        <f t="shared" si="13"/>
        <v>0</v>
      </c>
      <c r="K34" s="79">
        <v>0</v>
      </c>
      <c r="L34" s="80">
        <f t="shared" si="14"/>
        <v>0</v>
      </c>
      <c r="M34" s="79">
        <v>0</v>
      </c>
      <c r="N34" s="80">
        <f t="shared" si="15"/>
        <v>0</v>
      </c>
      <c r="O34" s="79">
        <v>0</v>
      </c>
      <c r="P34" s="80">
        <f t="shared" si="16"/>
        <v>0</v>
      </c>
      <c r="Q34" s="79">
        <v>0</v>
      </c>
      <c r="R34" s="80">
        <f t="shared" si="17"/>
        <v>0</v>
      </c>
      <c r="S34" s="67" t="s">
        <v>106</v>
      </c>
      <c r="T34" s="96"/>
      <c r="W34" s="2">
        <v>1596</v>
      </c>
      <c r="X34" s="2">
        <v>813</v>
      </c>
    </row>
    <row r="35" spans="1:24" ht="19.5" customHeight="1">
      <c r="A35" s="65"/>
      <c r="B35" s="66" t="s">
        <v>149</v>
      </c>
      <c r="C35" s="79">
        <v>0</v>
      </c>
      <c r="D35" s="80">
        <f t="shared" si="8"/>
        <v>0</v>
      </c>
      <c r="E35" s="79">
        <v>0</v>
      </c>
      <c r="F35" s="80">
        <f t="shared" si="8"/>
        <v>0</v>
      </c>
      <c r="G35" s="79">
        <v>0</v>
      </c>
      <c r="H35" s="80">
        <f t="shared" si="12"/>
        <v>0</v>
      </c>
      <c r="I35" s="79">
        <v>0</v>
      </c>
      <c r="J35" s="80">
        <f t="shared" si="13"/>
        <v>0</v>
      </c>
      <c r="K35" s="79">
        <v>1</v>
      </c>
      <c r="L35" s="80">
        <f t="shared" si="14"/>
        <v>77</v>
      </c>
      <c r="M35" s="79">
        <v>1</v>
      </c>
      <c r="N35" s="80">
        <f t="shared" si="15"/>
        <v>77</v>
      </c>
      <c r="O35" s="79">
        <v>1</v>
      </c>
      <c r="P35" s="80">
        <f t="shared" si="16"/>
        <v>77</v>
      </c>
      <c r="Q35" s="79">
        <v>0</v>
      </c>
      <c r="R35" s="80">
        <f t="shared" si="17"/>
        <v>0</v>
      </c>
      <c r="S35" s="67" t="s">
        <v>107</v>
      </c>
      <c r="T35" s="96"/>
      <c r="W35" s="2">
        <v>1299</v>
      </c>
      <c r="X35" s="2">
        <v>664</v>
      </c>
    </row>
    <row r="36" spans="1:24" ht="19.5" customHeight="1">
      <c r="A36" s="65"/>
      <c r="B36" s="66" t="s">
        <v>150</v>
      </c>
      <c r="C36" s="79">
        <v>0</v>
      </c>
      <c r="D36" s="80">
        <f t="shared" si="8"/>
        <v>0</v>
      </c>
      <c r="E36" s="79">
        <v>0</v>
      </c>
      <c r="F36" s="80">
        <f t="shared" si="8"/>
        <v>0</v>
      </c>
      <c r="G36" s="79">
        <v>0</v>
      </c>
      <c r="H36" s="80">
        <f t="shared" si="12"/>
        <v>0</v>
      </c>
      <c r="I36" s="79">
        <v>0</v>
      </c>
      <c r="J36" s="80">
        <f t="shared" si="13"/>
        <v>0</v>
      </c>
      <c r="K36" s="79">
        <v>0</v>
      </c>
      <c r="L36" s="80">
        <f t="shared" si="14"/>
        <v>0</v>
      </c>
      <c r="M36" s="79">
        <v>1</v>
      </c>
      <c r="N36" s="80">
        <f t="shared" si="15"/>
        <v>79.9</v>
      </c>
      <c r="O36" s="79">
        <v>0</v>
      </c>
      <c r="P36" s="80">
        <f t="shared" si="16"/>
        <v>0</v>
      </c>
      <c r="Q36" s="79">
        <v>0</v>
      </c>
      <c r="R36" s="80">
        <f t="shared" si="17"/>
        <v>0</v>
      </c>
      <c r="S36" s="67" t="s">
        <v>108</v>
      </c>
      <c r="T36" s="96"/>
      <c r="W36" s="2">
        <v>1252</v>
      </c>
      <c r="X36" s="2">
        <v>611</v>
      </c>
    </row>
    <row r="37" spans="1:24" ht="19.5" customHeight="1">
      <c r="A37" s="65"/>
      <c r="B37" s="66" t="s">
        <v>151</v>
      </c>
      <c r="C37" s="79">
        <v>2</v>
      </c>
      <c r="D37" s="80">
        <f t="shared" si="8"/>
        <v>53.7</v>
      </c>
      <c r="E37" s="79">
        <v>0</v>
      </c>
      <c r="F37" s="80">
        <f t="shared" si="8"/>
        <v>0</v>
      </c>
      <c r="G37" s="79">
        <v>0</v>
      </c>
      <c r="H37" s="80">
        <f t="shared" si="12"/>
        <v>0</v>
      </c>
      <c r="I37" s="79">
        <v>0</v>
      </c>
      <c r="J37" s="80">
        <f t="shared" si="13"/>
        <v>0</v>
      </c>
      <c r="K37" s="79">
        <v>2</v>
      </c>
      <c r="L37" s="80">
        <f t="shared" si="14"/>
        <v>53.7</v>
      </c>
      <c r="M37" s="79">
        <v>1</v>
      </c>
      <c r="N37" s="80">
        <f t="shared" si="15"/>
        <v>26.8</v>
      </c>
      <c r="O37" s="79">
        <v>1</v>
      </c>
      <c r="P37" s="80">
        <f t="shared" si="16"/>
        <v>26.8</v>
      </c>
      <c r="Q37" s="79">
        <v>3</v>
      </c>
      <c r="R37" s="80">
        <f t="shared" si="17"/>
        <v>80.5</v>
      </c>
      <c r="S37" s="67" t="s">
        <v>97</v>
      </c>
      <c r="T37" s="96"/>
      <c r="W37" s="2">
        <v>3727</v>
      </c>
      <c r="X37" s="2">
        <v>1955</v>
      </c>
    </row>
    <row r="38" spans="1:24" ht="19.5" customHeight="1">
      <c r="A38" s="65"/>
      <c r="B38" s="66" t="s">
        <v>152</v>
      </c>
      <c r="C38" s="79">
        <v>3</v>
      </c>
      <c r="D38" s="80">
        <f t="shared" si="8"/>
        <v>47.7</v>
      </c>
      <c r="E38" s="79">
        <v>0</v>
      </c>
      <c r="F38" s="80">
        <f t="shared" si="8"/>
        <v>0</v>
      </c>
      <c r="G38" s="79">
        <v>1</v>
      </c>
      <c r="H38" s="80">
        <f t="shared" si="12"/>
        <v>15.9</v>
      </c>
      <c r="I38" s="79">
        <v>1</v>
      </c>
      <c r="J38" s="80">
        <f t="shared" si="13"/>
        <v>15.9</v>
      </c>
      <c r="K38" s="79">
        <v>5</v>
      </c>
      <c r="L38" s="80">
        <f t="shared" si="14"/>
        <v>79.5</v>
      </c>
      <c r="M38" s="79">
        <v>3</v>
      </c>
      <c r="N38" s="80">
        <f t="shared" si="15"/>
        <v>47.7</v>
      </c>
      <c r="O38" s="79">
        <v>2</v>
      </c>
      <c r="P38" s="80">
        <f t="shared" si="16"/>
        <v>31.8</v>
      </c>
      <c r="Q38" s="79">
        <v>1</v>
      </c>
      <c r="R38" s="80">
        <f t="shared" si="17"/>
        <v>15.9</v>
      </c>
      <c r="S38" s="67" t="s">
        <v>109</v>
      </c>
      <c r="T38" s="96"/>
      <c r="W38" s="2">
        <v>6290</v>
      </c>
      <c r="X38" s="2">
        <v>3335</v>
      </c>
    </row>
    <row r="39" spans="1:24" ht="19.5" customHeight="1">
      <c r="A39" s="68" t="s">
        <v>83</v>
      </c>
      <c r="B39" s="69"/>
      <c r="C39" s="39">
        <f>SUM(C40:C43)</f>
        <v>9</v>
      </c>
      <c r="D39" s="40">
        <f t="shared" si="8"/>
        <v>50.6</v>
      </c>
      <c r="E39" s="39">
        <f>SUM(E40:E43)</f>
        <v>1</v>
      </c>
      <c r="F39" s="40">
        <f t="shared" si="8"/>
        <v>5.6</v>
      </c>
      <c r="G39" s="39">
        <f>SUM(G40:G43)</f>
        <v>6</v>
      </c>
      <c r="H39" s="40">
        <f t="shared" si="12"/>
        <v>33.7</v>
      </c>
      <c r="I39" s="39">
        <f>SUM(I40:I43)</f>
        <v>4</v>
      </c>
      <c r="J39" s="40">
        <f t="shared" si="13"/>
        <v>22.5</v>
      </c>
      <c r="K39" s="39">
        <f>SUM(K40:K43)</f>
        <v>5</v>
      </c>
      <c r="L39" s="40">
        <f t="shared" si="14"/>
        <v>28.1</v>
      </c>
      <c r="M39" s="39">
        <f>SUM(M40:M43)</f>
        <v>7</v>
      </c>
      <c r="N39" s="40">
        <f t="shared" si="15"/>
        <v>39.3</v>
      </c>
      <c r="O39" s="39">
        <f>SUM(O40:O43)</f>
        <v>2</v>
      </c>
      <c r="P39" s="40">
        <f t="shared" si="16"/>
        <v>11.2</v>
      </c>
      <c r="Q39" s="39">
        <f>SUM(Q40:Q43)</f>
        <v>6</v>
      </c>
      <c r="R39" s="40">
        <f t="shared" si="17"/>
        <v>33.7</v>
      </c>
      <c r="S39" s="64" t="s">
        <v>110</v>
      </c>
      <c r="T39" s="95"/>
      <c r="W39" s="2">
        <v>17798</v>
      </c>
      <c r="X39" s="2">
        <v>9500</v>
      </c>
    </row>
    <row r="40" spans="1:24" ht="19.5" customHeight="1">
      <c r="A40" s="65"/>
      <c r="B40" s="66" t="s">
        <v>153</v>
      </c>
      <c r="C40" s="79">
        <v>1</v>
      </c>
      <c r="D40" s="80">
        <f t="shared" si="8"/>
        <v>18</v>
      </c>
      <c r="E40" s="79">
        <v>0</v>
      </c>
      <c r="F40" s="80">
        <f t="shared" si="8"/>
        <v>0</v>
      </c>
      <c r="G40" s="79">
        <v>3</v>
      </c>
      <c r="H40" s="80">
        <f t="shared" si="12"/>
        <v>53.9</v>
      </c>
      <c r="I40" s="79">
        <v>1</v>
      </c>
      <c r="J40" s="80">
        <f t="shared" si="13"/>
        <v>18</v>
      </c>
      <c r="K40" s="79">
        <v>0</v>
      </c>
      <c r="L40" s="80">
        <f t="shared" si="14"/>
        <v>0</v>
      </c>
      <c r="M40" s="79">
        <v>4</v>
      </c>
      <c r="N40" s="80">
        <f t="shared" si="15"/>
        <v>71.8</v>
      </c>
      <c r="O40" s="79">
        <v>1</v>
      </c>
      <c r="P40" s="80">
        <f t="shared" si="16"/>
        <v>18</v>
      </c>
      <c r="Q40" s="79">
        <v>3</v>
      </c>
      <c r="R40" s="80">
        <f t="shared" si="17"/>
        <v>53.9</v>
      </c>
      <c r="S40" s="67" t="s">
        <v>93</v>
      </c>
      <c r="T40" s="96"/>
      <c r="W40" s="2">
        <v>5568</v>
      </c>
      <c r="X40" s="2">
        <v>2990</v>
      </c>
    </row>
    <row r="41" spans="1:24" ht="19.5" customHeight="1">
      <c r="A41" s="65"/>
      <c r="B41" s="66" t="s">
        <v>154</v>
      </c>
      <c r="C41" s="79">
        <v>4</v>
      </c>
      <c r="D41" s="80">
        <f t="shared" si="8"/>
        <v>107.6</v>
      </c>
      <c r="E41" s="79">
        <v>0</v>
      </c>
      <c r="F41" s="80">
        <f t="shared" si="8"/>
        <v>0</v>
      </c>
      <c r="G41" s="79">
        <v>1</v>
      </c>
      <c r="H41" s="80">
        <f t="shared" si="12"/>
        <v>26.9</v>
      </c>
      <c r="I41" s="79">
        <v>0</v>
      </c>
      <c r="J41" s="80">
        <f t="shared" si="13"/>
        <v>0</v>
      </c>
      <c r="K41" s="79">
        <v>1</v>
      </c>
      <c r="L41" s="80">
        <f t="shared" si="14"/>
        <v>26.9</v>
      </c>
      <c r="M41" s="79">
        <v>0</v>
      </c>
      <c r="N41" s="80">
        <f t="shared" si="15"/>
        <v>0</v>
      </c>
      <c r="O41" s="79">
        <v>0</v>
      </c>
      <c r="P41" s="80">
        <f t="shared" si="16"/>
        <v>0</v>
      </c>
      <c r="Q41" s="79">
        <v>2</v>
      </c>
      <c r="R41" s="80">
        <f t="shared" si="17"/>
        <v>53.8</v>
      </c>
      <c r="S41" s="67" t="s">
        <v>111</v>
      </c>
      <c r="T41" s="96"/>
      <c r="W41" s="2">
        <v>3718</v>
      </c>
      <c r="X41" s="2">
        <v>1988</v>
      </c>
    </row>
    <row r="42" spans="1:24" ht="19.5" customHeight="1">
      <c r="A42" s="65"/>
      <c r="B42" s="66" t="s">
        <v>155</v>
      </c>
      <c r="C42" s="79">
        <v>3</v>
      </c>
      <c r="D42" s="80">
        <f t="shared" si="8"/>
        <v>57.6</v>
      </c>
      <c r="E42" s="79">
        <v>1</v>
      </c>
      <c r="F42" s="80">
        <f t="shared" si="8"/>
        <v>19.2</v>
      </c>
      <c r="G42" s="79">
        <v>2</v>
      </c>
      <c r="H42" s="80">
        <f t="shared" si="12"/>
        <v>38.4</v>
      </c>
      <c r="I42" s="79">
        <v>2</v>
      </c>
      <c r="J42" s="80">
        <f t="shared" si="13"/>
        <v>38.4</v>
      </c>
      <c r="K42" s="79">
        <v>3</v>
      </c>
      <c r="L42" s="80">
        <f t="shared" si="14"/>
        <v>57.6</v>
      </c>
      <c r="M42" s="79">
        <v>3</v>
      </c>
      <c r="N42" s="80">
        <f t="shared" si="15"/>
        <v>57.6</v>
      </c>
      <c r="O42" s="79">
        <v>1</v>
      </c>
      <c r="P42" s="80">
        <f t="shared" si="16"/>
        <v>19.2</v>
      </c>
      <c r="Q42" s="79">
        <v>1</v>
      </c>
      <c r="R42" s="80">
        <f t="shared" si="17"/>
        <v>19.2</v>
      </c>
      <c r="S42" s="67" t="s">
        <v>89</v>
      </c>
      <c r="T42" s="96"/>
      <c r="W42" s="2">
        <v>5210</v>
      </c>
      <c r="X42" s="2">
        <v>2804</v>
      </c>
    </row>
    <row r="43" spans="1:24" ht="19.5" customHeight="1">
      <c r="A43" s="65"/>
      <c r="B43" s="66" t="s">
        <v>156</v>
      </c>
      <c r="C43" s="79">
        <v>1</v>
      </c>
      <c r="D43" s="80">
        <f t="shared" si="8"/>
        <v>30.3</v>
      </c>
      <c r="E43" s="79">
        <v>0</v>
      </c>
      <c r="F43" s="80">
        <f t="shared" si="8"/>
        <v>0</v>
      </c>
      <c r="G43" s="79">
        <v>0</v>
      </c>
      <c r="H43" s="80">
        <f t="shared" si="12"/>
        <v>0</v>
      </c>
      <c r="I43" s="79">
        <v>1</v>
      </c>
      <c r="J43" s="80">
        <f t="shared" si="13"/>
        <v>30.3</v>
      </c>
      <c r="K43" s="79">
        <v>1</v>
      </c>
      <c r="L43" s="80">
        <f t="shared" si="14"/>
        <v>30.3</v>
      </c>
      <c r="M43" s="79">
        <v>0</v>
      </c>
      <c r="N43" s="80">
        <f t="shared" si="15"/>
        <v>0</v>
      </c>
      <c r="O43" s="79">
        <v>0</v>
      </c>
      <c r="P43" s="80">
        <f t="shared" si="16"/>
        <v>0</v>
      </c>
      <c r="Q43" s="79">
        <v>0</v>
      </c>
      <c r="R43" s="80">
        <f t="shared" si="17"/>
        <v>0</v>
      </c>
      <c r="S43" s="67" t="s">
        <v>88</v>
      </c>
      <c r="T43" s="96"/>
      <c r="W43" s="2">
        <v>3302</v>
      </c>
      <c r="X43" s="2">
        <v>1718</v>
      </c>
    </row>
    <row r="44" spans="1:24" ht="19.5" customHeight="1">
      <c r="A44" s="68" t="s">
        <v>84</v>
      </c>
      <c r="B44" s="69"/>
      <c r="C44" s="39">
        <f>SUM(C45:C46)</f>
        <v>9</v>
      </c>
      <c r="D44" s="40">
        <f t="shared" si="8"/>
        <v>70.9</v>
      </c>
      <c r="E44" s="39">
        <f>SUM(E45:E46)</f>
        <v>0</v>
      </c>
      <c r="F44" s="40">
        <f t="shared" si="8"/>
        <v>0</v>
      </c>
      <c r="G44" s="39">
        <f>SUM(G45:G46)</f>
        <v>3</v>
      </c>
      <c r="H44" s="40">
        <f t="shared" si="12"/>
        <v>23.6</v>
      </c>
      <c r="I44" s="39">
        <f>SUM(I45:I46)</f>
        <v>1</v>
      </c>
      <c r="J44" s="40">
        <f t="shared" si="13"/>
        <v>7.9</v>
      </c>
      <c r="K44" s="39">
        <f>SUM(K45:K46)</f>
        <v>4</v>
      </c>
      <c r="L44" s="40">
        <f t="shared" si="14"/>
        <v>31.5</v>
      </c>
      <c r="M44" s="39">
        <f>SUM(M45:M46)</f>
        <v>4</v>
      </c>
      <c r="N44" s="40">
        <f t="shared" si="15"/>
        <v>31.5</v>
      </c>
      <c r="O44" s="39">
        <f>SUM(O45:O46)</f>
        <v>3</v>
      </c>
      <c r="P44" s="40">
        <f t="shared" si="16"/>
        <v>23.6</v>
      </c>
      <c r="Q44" s="39">
        <f>SUM(Q45:Q46)</f>
        <v>3</v>
      </c>
      <c r="R44" s="40">
        <f t="shared" si="17"/>
        <v>23.6</v>
      </c>
      <c r="S44" s="64" t="s">
        <v>112</v>
      </c>
      <c r="T44" s="97"/>
      <c r="W44" s="2">
        <v>12697</v>
      </c>
      <c r="X44" s="2">
        <v>6760</v>
      </c>
    </row>
    <row r="45" spans="1:24" ht="19.5" customHeight="1">
      <c r="A45" s="65"/>
      <c r="B45" s="66" t="s">
        <v>157</v>
      </c>
      <c r="C45" s="79">
        <v>2</v>
      </c>
      <c r="D45" s="80">
        <f t="shared" si="8"/>
        <v>41.2</v>
      </c>
      <c r="E45" s="79">
        <v>0</v>
      </c>
      <c r="F45" s="80">
        <f t="shared" si="8"/>
        <v>0</v>
      </c>
      <c r="G45" s="79">
        <v>1</v>
      </c>
      <c r="H45" s="80">
        <f t="shared" si="12"/>
        <v>20.6</v>
      </c>
      <c r="I45" s="79">
        <v>0</v>
      </c>
      <c r="J45" s="80">
        <f t="shared" si="13"/>
        <v>0</v>
      </c>
      <c r="K45" s="79">
        <v>4</v>
      </c>
      <c r="L45" s="80">
        <f t="shared" si="14"/>
        <v>82.5</v>
      </c>
      <c r="M45" s="79">
        <v>2</v>
      </c>
      <c r="N45" s="80">
        <f t="shared" si="15"/>
        <v>41.2</v>
      </c>
      <c r="O45" s="79">
        <v>1</v>
      </c>
      <c r="P45" s="80">
        <f t="shared" si="16"/>
        <v>20.6</v>
      </c>
      <c r="Q45" s="79">
        <v>1</v>
      </c>
      <c r="R45" s="80">
        <f t="shared" si="17"/>
        <v>20.6</v>
      </c>
      <c r="S45" s="67" t="s">
        <v>87</v>
      </c>
      <c r="T45" s="96"/>
      <c r="W45" s="2">
        <v>4851</v>
      </c>
      <c r="X45" s="2">
        <v>2618</v>
      </c>
    </row>
    <row r="46" spans="1:24" ht="19.5" customHeight="1">
      <c r="A46" s="70"/>
      <c r="B46" s="71" t="s">
        <v>158</v>
      </c>
      <c r="C46" s="82">
        <v>7</v>
      </c>
      <c r="D46" s="83">
        <f t="shared" si="8"/>
        <v>89.2</v>
      </c>
      <c r="E46" s="82">
        <v>0</v>
      </c>
      <c r="F46" s="83">
        <f t="shared" si="8"/>
        <v>0</v>
      </c>
      <c r="G46" s="82">
        <v>2</v>
      </c>
      <c r="H46" s="83">
        <f t="shared" si="12"/>
        <v>25.5</v>
      </c>
      <c r="I46" s="82">
        <v>1</v>
      </c>
      <c r="J46" s="83">
        <f t="shared" si="13"/>
        <v>12.7</v>
      </c>
      <c r="K46" s="82">
        <v>0</v>
      </c>
      <c r="L46" s="83">
        <f t="shared" si="14"/>
        <v>0</v>
      </c>
      <c r="M46" s="82">
        <v>2</v>
      </c>
      <c r="N46" s="83">
        <f t="shared" si="15"/>
        <v>25.5</v>
      </c>
      <c r="O46" s="82">
        <v>2</v>
      </c>
      <c r="P46" s="83">
        <f t="shared" si="16"/>
        <v>25.5</v>
      </c>
      <c r="Q46" s="82">
        <v>2</v>
      </c>
      <c r="R46" s="83">
        <f t="shared" si="17"/>
        <v>25.5</v>
      </c>
      <c r="S46" s="72" t="s">
        <v>86</v>
      </c>
      <c r="T46" s="96"/>
      <c r="W46" s="2">
        <v>7846</v>
      </c>
      <c r="X46" s="2">
        <v>4142</v>
      </c>
    </row>
  </sheetData>
  <mergeCells count="27">
    <mergeCell ref="O6:P6"/>
    <mergeCell ref="Q6:R6"/>
    <mergeCell ref="K6:L6"/>
    <mergeCell ref="M6:N6"/>
    <mergeCell ref="A39:B39"/>
    <mergeCell ref="A44:B44"/>
    <mergeCell ref="A26:B26"/>
    <mergeCell ref="A30:B30"/>
    <mergeCell ref="C1:S1"/>
    <mergeCell ref="O4:P4"/>
    <mergeCell ref="O5:P5"/>
    <mergeCell ref="S4:S7"/>
    <mergeCell ref="C6:D6"/>
    <mergeCell ref="I4:J5"/>
    <mergeCell ref="K4:L5"/>
    <mergeCell ref="M4:N5"/>
    <mergeCell ref="Q4:R5"/>
    <mergeCell ref="G4:H5"/>
    <mergeCell ref="A8:B8"/>
    <mergeCell ref="A33:B33"/>
    <mergeCell ref="I6:J6"/>
    <mergeCell ref="E6:F6"/>
    <mergeCell ref="G6:H6"/>
    <mergeCell ref="A17:B17"/>
    <mergeCell ref="A4:B7"/>
    <mergeCell ref="C4:D5"/>
    <mergeCell ref="E4:F5"/>
  </mergeCells>
  <printOptions horizontalCentered="1" verticalCentered="1"/>
  <pageMargins left="0.42" right="0.3" top="0.5" bottom="0.46" header="0" footer="0"/>
  <pageSetup blackAndWhite="1" fitToHeight="1" fitToWidth="1" horizontalDpi="600" verticalDpi="600" orientation="landscape" paperSize="9" scale="63" r:id="rId1"/>
  <ignoredErrors>
    <ignoredError sqref="A4:R7" numberStoredAsText="1" formula="1"/>
    <ignoredError sqref="S1:S44 A1:R3 A8:B44 M44 C8 C17 D8:D44 O44 E8 E11:E17 E20 F8:F44 C44 G8 G13:G17 H8:H44 E44 I8 I17 J8:J44 G44 K8 K17 L8:L44 I44 M8 M17 N8:N44 K44 O8 O17 P8:P44 R8:R44 Q8 Q17 C26 C30 C33 E22:E30 G26 G30 G33 G35:G37 I26:I28 I30 I33:I37 K24:K26 K30 K33 M26 M30 M33 O26 O30 O33 Q26 Q30 Q33 C39 E33:E39 G39 I39 K39 M39 O39 Q39 Q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2005-01-13T03:08:24Z</cp:lastPrinted>
  <dcterms:created xsi:type="dcterms:W3CDTF">2001-12-10T01:48:28Z</dcterms:created>
  <dcterms:modified xsi:type="dcterms:W3CDTF">2005-01-13T06:27:23Z</dcterms:modified>
  <cp:category/>
  <cp:version/>
  <cp:contentType/>
  <cp:contentStatus/>
</cp:coreProperties>
</file>