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Sheet1" sheetId="1" r:id="rId1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<sst xmlns="http://schemas.openxmlformats.org/spreadsheetml/2006/main" count="90" uniqueCount="84">
  <si>
    <t>市町村</t>
  </si>
  <si>
    <t>人口</t>
  </si>
  <si>
    <t>総数</t>
  </si>
  <si>
    <t>男</t>
  </si>
  <si>
    <t>女</t>
  </si>
  <si>
    <t>郡部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</si>
  <si>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</si>
  <si>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</si>
  <si>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</si>
  <si>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</si>
  <si>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</si>
  <si>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</si>
  <si>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</si>
  <si>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</si>
  <si>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</si>
  <si>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</si>
  <si>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</si>
  <si>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</si>
  <si>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</si>
  <si>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</si>
  <si>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</si>
  <si>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</si>
  <si>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</si>
  <si>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</si>
  <si>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</si>
  <si>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</si>
  <si>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</si>
  <si>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</si>
  <si>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</si>
  <si>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</si>
  <si>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</si>
  <si>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人 口 動 態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</si>
  <si>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</si>
  <si>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</si>
  <si>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</si>
  <si>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</si>
  <si>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</si>
  <si>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</si>
  <si>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</si>
  <si>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</si>
  <si>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</si>
  <si>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</si>
  <si>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</si>
  <si>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</si>
  <si>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</si>
  <si>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</si>
  <si>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</si>
  <si>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</si>
  <si>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</si>
  <si>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</si>
  <si>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</si>
  <si>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</si>
  <si>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</si>
  <si>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</si>
  <si>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</si>
  <si>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</si>
  <si>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</si>
  <si>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</si>
  <si>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</si>
  <si>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</si>
  <si>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</si>
  <si>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</si>
  <si>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</si>
  <si>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</si>
  <si>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</si>
  <si>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</si>
  <si>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</si>
  <si>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</si>
  <si>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</si>
  <si>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</si>
  <si>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</si>
  <si>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</si>
  <si>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</si>
  <si>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</si>
  <si>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</si>
  <si>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</si>
  <si>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</si>
  <si>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院内町</t>
  </si>
  <si>
    <t>安心院町</t>
  </si>
  <si>
    <t xml:space="preserve"> </t>
  </si>
  <si>
    <t xml:space="preserve">              第１表　 基 礎 人 口</t>
  </si>
  <si>
    <t>注１）本表の人口（基礎人口）は日本人人口（総人口から外国人人口を除いたもの）を指す。</t>
  </si>
  <si>
    <t>　　別の積み上げと一致しない。</t>
  </si>
  <si>
    <t>注２）総数は総務省統計局「平成14年10月1日現在推計人口」の公表数値と一致するように千人単位にしているため、市町村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</si>
</sst>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#&quot; &quot;##0.00"/>
    <numFmt numFmtId="179" formatCode="#&quot; &quot;##0.0"/>
    <numFmt numFmtId="180" formatCode="#&quot; &quot;###&quot; &quot;##0"/>
    <numFmt numFmtId="181" formatCode="#\ ##0;&quot;△&quot;#\ ##0;&quot;-&quot;;@"/>
    <numFmt numFmtId="182" formatCode="#\ ###\ ##0;&quot;△&quot;#\ ###\ ##0;&quot;-&quot;;@"/>
  </numFmts>
  <fonts count="13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82" fontId="6" fillId="0" borderId="5" xfId="0" applyNumberFormat="1" applyFont="1" applyBorder="1" applyAlignment="1">
      <alignment horizontal="right" vertical="center"/>
    </xf>
    <xf numFmtId="182" fontId="7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182" fontId="6" fillId="0" borderId="4" xfId="0" applyNumberFormat="1" applyFont="1" applyBorder="1" applyAlignment="1">
      <alignment horizontal="right" vertical="center"/>
    </xf>
    <xf numFmtId="181" fontId="3" fillId="0" borderId="6" xfId="0" applyNumberFormat="1" applyFont="1" applyBorder="1" applyAlignment="1" applyProtection="1">
      <alignment horizontal="right" vertical="center"/>
      <protection locked="0"/>
    </xf>
    <xf numFmtId="180" fontId="3" fillId="0" borderId="6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8" fontId="0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82" fontId="3" fillId="0" borderId="5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workbookViewId="0" topLeftCell="A1">
      <selection activeCell="I31" sqref="I31"/>
    </sheetView>
  </sheetViews>
  <sheetFormatPr defaultColWidth="8.796875" defaultRowHeight="14.25"/>
  <cols>
    <col min="1" max="1" width="2.59765625" style="1" customWidth="1"/>
    <col min="2" max="2" width="11" style="1" customWidth="1"/>
    <col min="3" max="3" width="11.59765625" style="1" customWidth="1"/>
    <col min="4" max="5" width="9.59765625" style="1" customWidth="1"/>
    <col min="6" max="6" width="3.09765625" style="3" customWidth="1"/>
    <col min="7" max="7" width="2.59765625" style="1" customWidth="1"/>
    <col min="8" max="8" width="11" style="1" customWidth="1"/>
    <col min="9" max="9" width="11.59765625" style="1" customWidth="1"/>
    <col min="10" max="11" width="9.59765625" style="1" customWidth="1"/>
    <col min="12" max="16384" width="9" style="1" customWidth="1"/>
  </cols>
  <sheetData>
    <row r="1" spans="1:30" ht="18.75">
      <c r="A1" s="23" t="s">
        <v>31</v>
      </c>
      <c r="C1" s="30" t="s">
        <v>80</v>
      </c>
      <c r="D1" s="30"/>
      <c r="E1" s="30"/>
      <c r="F1" s="30"/>
      <c r="G1" s="30"/>
      <c r="H1" s="30"/>
      <c r="I1" s="30"/>
      <c r="J1" s="30"/>
      <c r="K1" s="30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" ht="14.25">
      <c r="A2" s="23" t="s">
        <v>6</v>
      </c>
      <c r="B2" s="7"/>
      <c r="C2" s="1" t="s">
        <v>79</v>
      </c>
    </row>
    <row r="3" spans="1:11" ht="14.25" thickBot="1">
      <c r="A3" s="2"/>
      <c r="B3" s="2"/>
      <c r="C3" s="2"/>
      <c r="D3" s="2"/>
      <c r="E3" s="2"/>
      <c r="G3" s="2"/>
      <c r="H3" s="2"/>
      <c r="I3" s="2"/>
      <c r="J3" s="29">
        <v>37530</v>
      </c>
      <c r="K3" s="29"/>
    </row>
    <row r="4" spans="1:12" ht="18" customHeight="1">
      <c r="A4" s="25" t="s">
        <v>0</v>
      </c>
      <c r="B4" s="25"/>
      <c r="C4" s="27" t="s">
        <v>1</v>
      </c>
      <c r="D4" s="27"/>
      <c r="E4" s="28"/>
      <c r="F4" s="16"/>
      <c r="G4" s="25" t="s">
        <v>0</v>
      </c>
      <c r="H4" s="25"/>
      <c r="I4" s="27" t="s">
        <v>1</v>
      </c>
      <c r="J4" s="27"/>
      <c r="K4" s="28"/>
      <c r="L4" s="3"/>
    </row>
    <row r="5" spans="1:12" ht="18" customHeight="1">
      <c r="A5" s="26"/>
      <c r="B5" s="26"/>
      <c r="C5" s="4" t="s">
        <v>2</v>
      </c>
      <c r="D5" s="4" t="s">
        <v>3</v>
      </c>
      <c r="E5" s="9" t="s">
        <v>4</v>
      </c>
      <c r="F5" s="16"/>
      <c r="G5" s="26"/>
      <c r="H5" s="26"/>
      <c r="I5" s="6" t="s">
        <v>2</v>
      </c>
      <c r="J5" s="6" t="s">
        <v>3</v>
      </c>
      <c r="K5" s="6" t="s">
        <v>4</v>
      </c>
      <c r="L5" s="3"/>
    </row>
    <row r="6" spans="1:11" ht="18" customHeight="1">
      <c r="A6" s="33"/>
      <c r="B6" s="35"/>
      <c r="C6" s="37"/>
      <c r="D6" s="38"/>
      <c r="E6" s="38"/>
      <c r="F6" s="11"/>
      <c r="G6" s="36" t="s">
        <v>24</v>
      </c>
      <c r="H6" s="36"/>
      <c r="I6" s="15">
        <f>SUM(I7:I14)</f>
        <v>33550</v>
      </c>
      <c r="J6" s="12">
        <f>SUM(J7:J14)</f>
        <v>15361</v>
      </c>
      <c r="K6" s="12">
        <f>SUM(K7:K14)</f>
        <v>18189</v>
      </c>
    </row>
    <row r="7" spans="1:11" ht="18" customHeight="1">
      <c r="A7" s="33" t="s">
        <v>2</v>
      </c>
      <c r="B7" s="35"/>
      <c r="C7" s="15">
        <f>ROUND(SUM(C8:C9),-3)</f>
        <v>1214000</v>
      </c>
      <c r="D7" s="12">
        <f>ROUND(SUM(D8:D9),-3)</f>
        <v>573000</v>
      </c>
      <c r="E7" s="12">
        <f>ROUND(SUM(E8:E9),-3)</f>
        <v>642000</v>
      </c>
      <c r="F7" s="12"/>
      <c r="G7" s="10"/>
      <c r="H7" s="10" t="s">
        <v>47</v>
      </c>
      <c r="I7" s="14">
        <f>SUM(J7:K7)</f>
        <v>2633</v>
      </c>
      <c r="J7" s="17">
        <v>1158</v>
      </c>
      <c r="K7" s="17">
        <v>1475</v>
      </c>
    </row>
    <row r="8" spans="1:11" ht="18" customHeight="1">
      <c r="A8" s="33" t="s">
        <v>7</v>
      </c>
      <c r="B8" s="34"/>
      <c r="C8" s="15">
        <f>SUM(D8:E8)</f>
        <v>907317</v>
      </c>
      <c r="D8" s="12">
        <f>SUM(D11:D21)</f>
        <v>428440</v>
      </c>
      <c r="E8" s="12">
        <f>SUM(E11:E21)</f>
        <v>478877</v>
      </c>
      <c r="F8" s="12"/>
      <c r="G8" s="10"/>
      <c r="H8" s="10" t="s">
        <v>48</v>
      </c>
      <c r="I8" s="14">
        <f aca="true" t="shared" si="0" ref="I8:I44">SUM(J8:K8)</f>
        <v>7178</v>
      </c>
      <c r="J8" s="17">
        <v>3360</v>
      </c>
      <c r="K8" s="17">
        <v>3818</v>
      </c>
    </row>
    <row r="9" spans="1:11" ht="18" customHeight="1">
      <c r="A9" s="33" t="s">
        <v>5</v>
      </c>
      <c r="B9" s="34"/>
      <c r="C9" s="15">
        <f>SUM(D9:E9)</f>
        <v>307036</v>
      </c>
      <c r="D9" s="12">
        <f>SUM(D23,D27,D33,D36,D41,J6,J15,J24,J28,J31,J37,J42)</f>
        <v>144144</v>
      </c>
      <c r="E9" s="12">
        <f>SUM(E23,E27,E33,E36,E41,K6,K15,K24,K28,K31,K37,K42)</f>
        <v>162892</v>
      </c>
      <c r="F9" s="12"/>
      <c r="G9" s="10"/>
      <c r="H9" s="10" t="s">
        <v>49</v>
      </c>
      <c r="I9" s="14">
        <f t="shared" si="0"/>
        <v>2006</v>
      </c>
      <c r="J9" s="17">
        <v>940</v>
      </c>
      <c r="K9" s="17">
        <v>1066</v>
      </c>
    </row>
    <row r="10" spans="1:11" ht="18" customHeight="1">
      <c r="A10" s="8"/>
      <c r="B10" s="8"/>
      <c r="C10" s="14"/>
      <c r="D10" s="11"/>
      <c r="E10" s="11"/>
      <c r="F10" s="11"/>
      <c r="G10" s="10"/>
      <c r="H10" s="10" t="s">
        <v>50</v>
      </c>
      <c r="I10" s="14">
        <f t="shared" si="0"/>
        <v>3592</v>
      </c>
      <c r="J10" s="17">
        <v>1683</v>
      </c>
      <c r="K10" s="17">
        <v>1909</v>
      </c>
    </row>
    <row r="11" spans="1:11" ht="18" customHeight="1">
      <c r="A11" s="31" t="s">
        <v>8</v>
      </c>
      <c r="B11" s="32"/>
      <c r="C11" s="14">
        <f>SUM(D11:E11)</f>
        <v>439371</v>
      </c>
      <c r="D11" s="13">
        <v>211755</v>
      </c>
      <c r="E11" s="13">
        <v>227616</v>
      </c>
      <c r="F11" s="13"/>
      <c r="G11" s="10"/>
      <c r="H11" s="10" t="s">
        <v>51</v>
      </c>
      <c r="I11" s="14">
        <f t="shared" si="0"/>
        <v>2790</v>
      </c>
      <c r="J11" s="17">
        <v>1275</v>
      </c>
      <c r="K11" s="17">
        <v>1515</v>
      </c>
    </row>
    <row r="12" spans="1:11" ht="18" customHeight="1">
      <c r="A12" s="31" t="s">
        <v>9</v>
      </c>
      <c r="B12" s="32"/>
      <c r="C12" s="14">
        <f aca="true" t="shared" si="1" ref="C12:C21">SUM(D12:E12)</f>
        <v>125660</v>
      </c>
      <c r="D12" s="13">
        <v>56697</v>
      </c>
      <c r="E12" s="13">
        <v>68963</v>
      </c>
      <c r="F12" s="13"/>
      <c r="G12" s="10"/>
      <c r="H12" s="10" t="s">
        <v>52</v>
      </c>
      <c r="I12" s="14">
        <f t="shared" si="0"/>
        <v>4189</v>
      </c>
      <c r="J12" s="17">
        <v>1947</v>
      </c>
      <c r="K12" s="17">
        <v>2242</v>
      </c>
    </row>
    <row r="13" spans="1:11" ht="18" customHeight="1">
      <c r="A13" s="31" t="s">
        <v>10</v>
      </c>
      <c r="B13" s="32"/>
      <c r="C13" s="14">
        <f t="shared" si="1"/>
        <v>66412</v>
      </c>
      <c r="D13" s="13">
        <v>31060</v>
      </c>
      <c r="E13" s="13">
        <v>35352</v>
      </c>
      <c r="F13" s="13"/>
      <c r="G13" s="10"/>
      <c r="H13" s="10" t="s">
        <v>53</v>
      </c>
      <c r="I13" s="14">
        <f t="shared" si="0"/>
        <v>2411</v>
      </c>
      <c r="J13" s="17">
        <v>1058</v>
      </c>
      <c r="K13" s="17">
        <v>1353</v>
      </c>
    </row>
    <row r="14" spans="1:11" ht="18" customHeight="1">
      <c r="A14" s="31" t="s">
        <v>11</v>
      </c>
      <c r="B14" s="32"/>
      <c r="C14" s="14">
        <f t="shared" si="1"/>
        <v>61691</v>
      </c>
      <c r="D14" s="13">
        <v>29004</v>
      </c>
      <c r="E14" s="13">
        <v>32687</v>
      </c>
      <c r="F14" s="13"/>
      <c r="G14" s="10"/>
      <c r="H14" s="10" t="s">
        <v>54</v>
      </c>
      <c r="I14" s="14">
        <f t="shared" si="0"/>
        <v>8751</v>
      </c>
      <c r="J14" s="17">
        <v>3940</v>
      </c>
      <c r="K14" s="17">
        <v>4811</v>
      </c>
    </row>
    <row r="15" spans="1:11" ht="18" customHeight="1">
      <c r="A15" s="31" t="s">
        <v>12</v>
      </c>
      <c r="B15" s="32"/>
      <c r="C15" s="14">
        <f t="shared" si="1"/>
        <v>49381</v>
      </c>
      <c r="D15" s="13">
        <v>22793</v>
      </c>
      <c r="E15" s="13">
        <v>26588</v>
      </c>
      <c r="F15" s="13"/>
      <c r="G15" s="35" t="s">
        <v>25</v>
      </c>
      <c r="H15" s="35"/>
      <c r="I15" s="15">
        <f>IF(SUM(I16:I23)=0,"-",SUM(I16:I23))</f>
        <v>52093</v>
      </c>
      <c r="J15" s="12">
        <f>SUM(J16:J23)</f>
        <v>24312</v>
      </c>
      <c r="K15" s="12">
        <f>SUM(K16:K23)</f>
        <v>27781</v>
      </c>
    </row>
    <row r="16" spans="1:11" ht="18" customHeight="1">
      <c r="A16" s="31" t="s">
        <v>13</v>
      </c>
      <c r="B16" s="32"/>
      <c r="C16" s="14">
        <f t="shared" si="1"/>
        <v>35197</v>
      </c>
      <c r="D16" s="13">
        <v>16435</v>
      </c>
      <c r="E16" s="13">
        <v>18762</v>
      </c>
      <c r="F16" s="13"/>
      <c r="G16" s="10"/>
      <c r="H16" s="10" t="s">
        <v>55</v>
      </c>
      <c r="I16" s="14">
        <f t="shared" si="0"/>
        <v>9398</v>
      </c>
      <c r="J16" s="17">
        <v>4388</v>
      </c>
      <c r="K16" s="17">
        <v>5010</v>
      </c>
    </row>
    <row r="17" spans="1:11" ht="18" customHeight="1">
      <c r="A17" s="31" t="s">
        <v>14</v>
      </c>
      <c r="B17" s="32"/>
      <c r="C17" s="14">
        <f t="shared" si="1"/>
        <v>22494</v>
      </c>
      <c r="D17" s="13">
        <v>10644</v>
      </c>
      <c r="E17" s="13">
        <v>11850</v>
      </c>
      <c r="F17" s="13"/>
      <c r="G17" s="10"/>
      <c r="H17" s="10" t="s">
        <v>56</v>
      </c>
      <c r="I17" s="14">
        <f t="shared" si="0"/>
        <v>18250</v>
      </c>
      <c r="J17" s="17">
        <v>8463</v>
      </c>
      <c r="K17" s="17">
        <v>9787</v>
      </c>
    </row>
    <row r="18" spans="1:11" ht="18" customHeight="1">
      <c r="A18" s="31" t="s">
        <v>15</v>
      </c>
      <c r="B18" s="32"/>
      <c r="C18" s="14">
        <f t="shared" si="1"/>
        <v>16857</v>
      </c>
      <c r="D18" s="13">
        <v>7879</v>
      </c>
      <c r="E18" s="13">
        <v>8978</v>
      </c>
      <c r="F18" s="13"/>
      <c r="G18" s="10"/>
      <c r="H18" s="10" t="s">
        <v>57</v>
      </c>
      <c r="I18" s="14">
        <f t="shared" si="0"/>
        <v>2496</v>
      </c>
      <c r="J18" s="17">
        <v>1141</v>
      </c>
      <c r="K18" s="17">
        <v>1355</v>
      </c>
    </row>
    <row r="19" spans="1:11" ht="18" customHeight="1">
      <c r="A19" s="31" t="s">
        <v>16</v>
      </c>
      <c r="B19" s="32"/>
      <c r="C19" s="14">
        <f t="shared" si="1"/>
        <v>18271</v>
      </c>
      <c r="D19" s="13">
        <v>8461</v>
      </c>
      <c r="E19" s="13">
        <v>9810</v>
      </c>
      <c r="F19" s="13"/>
      <c r="G19" s="10"/>
      <c r="H19" s="10" t="s">
        <v>58</v>
      </c>
      <c r="I19" s="14">
        <f t="shared" si="0"/>
        <v>6313</v>
      </c>
      <c r="J19" s="17">
        <v>2933</v>
      </c>
      <c r="K19" s="17">
        <v>3380</v>
      </c>
    </row>
    <row r="20" spans="1:11" ht="18" customHeight="1">
      <c r="A20" s="31" t="s">
        <v>17</v>
      </c>
      <c r="B20" s="32"/>
      <c r="C20" s="14">
        <f t="shared" si="1"/>
        <v>22898</v>
      </c>
      <c r="D20" s="13">
        <v>11053</v>
      </c>
      <c r="E20" s="13">
        <v>11845</v>
      </c>
      <c r="F20" s="13"/>
      <c r="G20" s="10"/>
      <c r="H20" s="10" t="s">
        <v>59</v>
      </c>
      <c r="I20" s="14">
        <f t="shared" si="0"/>
        <v>3337</v>
      </c>
      <c r="J20" s="17">
        <v>1581</v>
      </c>
      <c r="K20" s="17">
        <v>1756</v>
      </c>
    </row>
    <row r="21" spans="1:11" ht="18" customHeight="1">
      <c r="A21" s="31" t="s">
        <v>18</v>
      </c>
      <c r="B21" s="32"/>
      <c r="C21" s="14">
        <f t="shared" si="1"/>
        <v>49085</v>
      </c>
      <c r="D21" s="13">
        <v>22659</v>
      </c>
      <c r="E21" s="13">
        <v>26426</v>
      </c>
      <c r="F21" s="13"/>
      <c r="G21" s="10"/>
      <c r="H21" s="10" t="s">
        <v>60</v>
      </c>
      <c r="I21" s="14">
        <f t="shared" si="0"/>
        <v>5403</v>
      </c>
      <c r="J21" s="17">
        <v>2547</v>
      </c>
      <c r="K21" s="17">
        <v>2856</v>
      </c>
    </row>
    <row r="22" spans="1:11" ht="18" customHeight="1">
      <c r="A22" s="5"/>
      <c r="B22" s="5"/>
      <c r="C22" s="14"/>
      <c r="D22" s="11"/>
      <c r="E22" s="11"/>
      <c r="F22" s="11"/>
      <c r="G22" s="10"/>
      <c r="H22" s="10" t="s">
        <v>61</v>
      </c>
      <c r="I22" s="14">
        <f t="shared" si="0"/>
        <v>2515</v>
      </c>
      <c r="J22" s="17">
        <v>1188</v>
      </c>
      <c r="K22" s="17">
        <v>1327</v>
      </c>
    </row>
    <row r="23" spans="1:11" ht="18" customHeight="1">
      <c r="A23" s="33" t="s">
        <v>19</v>
      </c>
      <c r="B23" s="34"/>
      <c r="C23" s="15">
        <f>SUM(C24:C26)</f>
        <v>9366</v>
      </c>
      <c r="D23" s="12">
        <f>SUM(D24:D26)</f>
        <v>4315</v>
      </c>
      <c r="E23" s="12">
        <f>SUM(E24:E26)</f>
        <v>5051</v>
      </c>
      <c r="F23" s="12"/>
      <c r="G23" s="10"/>
      <c r="H23" s="10" t="s">
        <v>62</v>
      </c>
      <c r="I23" s="14">
        <f t="shared" si="0"/>
        <v>4381</v>
      </c>
      <c r="J23" s="17">
        <v>2071</v>
      </c>
      <c r="K23" s="17">
        <v>2310</v>
      </c>
    </row>
    <row r="24" spans="1:11" ht="18" customHeight="1">
      <c r="A24" s="8"/>
      <c r="B24" s="8" t="s">
        <v>32</v>
      </c>
      <c r="C24" s="14">
        <f>SUM(D24:E24)</f>
        <v>1849</v>
      </c>
      <c r="D24" s="13">
        <v>838</v>
      </c>
      <c r="E24" s="13">
        <v>1011</v>
      </c>
      <c r="F24" s="13"/>
      <c r="G24" s="35" t="s">
        <v>26</v>
      </c>
      <c r="H24" s="35"/>
      <c r="I24" s="15">
        <f>IF(SUM(I25:I27)=0,"-",SUM(I25:I27))</f>
        <v>11062</v>
      </c>
      <c r="J24" s="12">
        <f>SUM(J25:J27)</f>
        <v>5243</v>
      </c>
      <c r="K24" s="12">
        <f>SUM(K25:K27)</f>
        <v>5819</v>
      </c>
    </row>
    <row r="25" spans="1:11" ht="18" customHeight="1">
      <c r="A25" s="8"/>
      <c r="B25" s="8" t="s">
        <v>33</v>
      </c>
      <c r="C25" s="14">
        <f>SUM(D25:E25)</f>
        <v>3849</v>
      </c>
      <c r="D25" s="13">
        <v>1758</v>
      </c>
      <c r="E25" s="13">
        <v>2091</v>
      </c>
      <c r="F25" s="13"/>
      <c r="G25" s="10"/>
      <c r="H25" s="10" t="s">
        <v>63</v>
      </c>
      <c r="I25" s="14">
        <f t="shared" si="0"/>
        <v>3505</v>
      </c>
      <c r="J25" s="17">
        <v>1620</v>
      </c>
      <c r="K25" s="17">
        <v>1885</v>
      </c>
    </row>
    <row r="26" spans="1:11" ht="18" customHeight="1">
      <c r="A26" s="8"/>
      <c r="B26" s="8" t="s">
        <v>34</v>
      </c>
      <c r="C26" s="14">
        <f>SUM(D26:E26)</f>
        <v>3668</v>
      </c>
      <c r="D26" s="13">
        <v>1719</v>
      </c>
      <c r="E26" s="13">
        <v>1949</v>
      </c>
      <c r="F26" s="13"/>
      <c r="G26" s="10"/>
      <c r="H26" s="10" t="s">
        <v>64</v>
      </c>
      <c r="I26" s="14">
        <f t="shared" si="0"/>
        <v>4712</v>
      </c>
      <c r="J26" s="17">
        <v>2262</v>
      </c>
      <c r="K26" s="17">
        <v>2450</v>
      </c>
    </row>
    <row r="27" spans="1:11" ht="18" customHeight="1">
      <c r="A27" s="33" t="s">
        <v>20</v>
      </c>
      <c r="B27" s="34"/>
      <c r="C27" s="15">
        <f>SUM(C28:C32)</f>
        <v>37425</v>
      </c>
      <c r="D27" s="12">
        <f>SUM(D28:D32)</f>
        <v>17568</v>
      </c>
      <c r="E27" s="12">
        <f>SUM(E28:E32)</f>
        <v>19857</v>
      </c>
      <c r="F27" s="12"/>
      <c r="G27" s="10"/>
      <c r="H27" s="10" t="s">
        <v>65</v>
      </c>
      <c r="I27" s="14">
        <f t="shared" si="0"/>
        <v>2845</v>
      </c>
      <c r="J27" s="17">
        <v>1361</v>
      </c>
      <c r="K27" s="17">
        <v>1484</v>
      </c>
    </row>
    <row r="28" spans="1:11" ht="18" customHeight="1">
      <c r="A28" s="8"/>
      <c r="B28" s="8" t="s">
        <v>35</v>
      </c>
      <c r="C28" s="14">
        <f>SUM(D28:E28)</f>
        <v>5516</v>
      </c>
      <c r="D28" s="13">
        <v>2542</v>
      </c>
      <c r="E28" s="13">
        <v>2974</v>
      </c>
      <c r="F28" s="13"/>
      <c r="G28" s="35" t="s">
        <v>27</v>
      </c>
      <c r="H28" s="35"/>
      <c r="I28" s="15">
        <f>IF(SUM(I29:I30)=0,"-",SUM(I29:I30))</f>
        <v>30036</v>
      </c>
      <c r="J28" s="12">
        <f>SUM(J29:J30)</f>
        <v>14345</v>
      </c>
      <c r="K28" s="12">
        <f>SUM(K29:K30)</f>
        <v>15691</v>
      </c>
    </row>
    <row r="29" spans="1:11" ht="18" customHeight="1">
      <c r="A29" s="8"/>
      <c r="B29" s="8" t="s">
        <v>36</v>
      </c>
      <c r="C29" s="14">
        <f>SUM(D29:E29)</f>
        <v>2679</v>
      </c>
      <c r="D29" s="13">
        <v>1255</v>
      </c>
      <c r="E29" s="13">
        <v>1424</v>
      </c>
      <c r="F29" s="13"/>
      <c r="G29" s="10"/>
      <c r="H29" s="10" t="s">
        <v>66</v>
      </c>
      <c r="I29" s="14">
        <f t="shared" si="0"/>
        <v>11351</v>
      </c>
      <c r="J29" s="17">
        <v>5376</v>
      </c>
      <c r="K29" s="17">
        <v>5975</v>
      </c>
    </row>
    <row r="30" spans="1:11" ht="18" customHeight="1">
      <c r="A30" s="8"/>
      <c r="B30" s="8" t="s">
        <v>37</v>
      </c>
      <c r="C30" s="14">
        <f>SUM(D30:E30)</f>
        <v>13477</v>
      </c>
      <c r="D30" s="13">
        <v>6284</v>
      </c>
      <c r="E30" s="13">
        <v>7193</v>
      </c>
      <c r="F30" s="13"/>
      <c r="G30" s="10"/>
      <c r="H30" s="10" t="s">
        <v>67</v>
      </c>
      <c r="I30" s="14">
        <f t="shared" si="0"/>
        <v>18685</v>
      </c>
      <c r="J30" s="17">
        <v>8969</v>
      </c>
      <c r="K30" s="17">
        <v>9716</v>
      </c>
    </row>
    <row r="31" spans="1:11" ht="18" customHeight="1">
      <c r="A31" s="8"/>
      <c r="B31" s="8" t="s">
        <v>38</v>
      </c>
      <c r="C31" s="14">
        <f>SUM(D31:E31)</f>
        <v>5892</v>
      </c>
      <c r="D31" s="13">
        <v>2828</v>
      </c>
      <c r="E31" s="13">
        <v>3064</v>
      </c>
      <c r="F31" s="13"/>
      <c r="G31" s="35" t="s">
        <v>28</v>
      </c>
      <c r="H31" s="35"/>
      <c r="I31" s="15">
        <f>IF(SUM(I32:I36)=0,"-",SUM(I32:I36))</f>
        <v>14422</v>
      </c>
      <c r="J31" s="12">
        <f>SUM(J32:J36)</f>
        <v>6920</v>
      </c>
      <c r="K31" s="12">
        <f>SUM(K32:K36)</f>
        <v>7502</v>
      </c>
    </row>
    <row r="32" spans="1:11" ht="18" customHeight="1">
      <c r="A32" s="8"/>
      <c r="B32" s="8" t="s">
        <v>39</v>
      </c>
      <c r="C32" s="14">
        <f>SUM(D32:E32)</f>
        <v>9861</v>
      </c>
      <c r="D32" s="13">
        <v>4659</v>
      </c>
      <c r="E32" s="13">
        <v>5202</v>
      </c>
      <c r="F32" s="13"/>
      <c r="G32" s="10"/>
      <c r="H32" s="10" t="s">
        <v>68</v>
      </c>
      <c r="I32" s="14">
        <f t="shared" si="0"/>
        <v>1617</v>
      </c>
      <c r="J32" s="17">
        <v>784</v>
      </c>
      <c r="K32" s="17">
        <v>833</v>
      </c>
    </row>
    <row r="33" spans="1:11" ht="18" customHeight="1">
      <c r="A33" s="33" t="s">
        <v>21</v>
      </c>
      <c r="B33" s="34"/>
      <c r="C33" s="15">
        <f>SUM(C34:C35)</f>
        <v>35243</v>
      </c>
      <c r="D33" s="12">
        <f>SUM(D34:D35)</f>
        <v>16699</v>
      </c>
      <c r="E33" s="12">
        <f>SUM(E34:E35)</f>
        <v>18544</v>
      </c>
      <c r="F33" s="12"/>
      <c r="G33" s="10"/>
      <c r="H33" s="10" t="s">
        <v>69</v>
      </c>
      <c r="I33" s="14">
        <f t="shared" si="0"/>
        <v>1304</v>
      </c>
      <c r="J33" s="17">
        <v>637</v>
      </c>
      <c r="K33" s="17">
        <v>667</v>
      </c>
    </row>
    <row r="34" spans="1:11" ht="18" customHeight="1">
      <c r="A34" s="8"/>
      <c r="B34" s="8" t="s">
        <v>40</v>
      </c>
      <c r="C34" s="14">
        <f>SUM(D34:E34)</f>
        <v>26612</v>
      </c>
      <c r="D34" s="13">
        <v>12705</v>
      </c>
      <c r="E34" s="13">
        <v>13907</v>
      </c>
      <c r="F34" s="13"/>
      <c r="G34" s="10"/>
      <c r="H34" s="10" t="s">
        <v>70</v>
      </c>
      <c r="I34" s="14">
        <f t="shared" si="0"/>
        <v>1285</v>
      </c>
      <c r="J34" s="17">
        <v>656</v>
      </c>
      <c r="K34" s="17">
        <v>629</v>
      </c>
    </row>
    <row r="35" spans="1:11" ht="18" customHeight="1">
      <c r="A35" s="8"/>
      <c r="B35" s="8" t="s">
        <v>41</v>
      </c>
      <c r="C35" s="14">
        <f>SUM(D35:E35)</f>
        <v>8631</v>
      </c>
      <c r="D35" s="13">
        <v>3994</v>
      </c>
      <c r="E35" s="13">
        <v>4637</v>
      </c>
      <c r="F35" s="13"/>
      <c r="G35" s="10"/>
      <c r="H35" s="10" t="s">
        <v>71</v>
      </c>
      <c r="I35" s="14">
        <f t="shared" si="0"/>
        <v>3798</v>
      </c>
      <c r="J35" s="17">
        <v>1802</v>
      </c>
      <c r="K35" s="17">
        <v>1996</v>
      </c>
    </row>
    <row r="36" spans="1:11" ht="18" customHeight="1">
      <c r="A36" s="33" t="s">
        <v>22</v>
      </c>
      <c r="B36" s="34"/>
      <c r="C36" s="15">
        <f>SUM(C37:C40)</f>
        <v>40566</v>
      </c>
      <c r="D36" s="12">
        <f>SUM(D37:D40)</f>
        <v>19138</v>
      </c>
      <c r="E36" s="12">
        <f>SUM(E37:E40)</f>
        <v>21428</v>
      </c>
      <c r="F36" s="12"/>
      <c r="G36" s="10"/>
      <c r="H36" s="10" t="s">
        <v>72</v>
      </c>
      <c r="I36" s="14">
        <f t="shared" si="0"/>
        <v>6418</v>
      </c>
      <c r="J36" s="17">
        <v>3041</v>
      </c>
      <c r="K36" s="17">
        <v>3377</v>
      </c>
    </row>
    <row r="37" spans="1:11" ht="18" customHeight="1">
      <c r="A37" s="8"/>
      <c r="B37" s="8" t="s">
        <v>42</v>
      </c>
      <c r="C37" s="14">
        <f>SUM(D37:E37)</f>
        <v>5008</v>
      </c>
      <c r="D37" s="13">
        <v>2356</v>
      </c>
      <c r="E37" s="13">
        <v>2652</v>
      </c>
      <c r="F37" s="13"/>
      <c r="G37" s="35" t="s">
        <v>29</v>
      </c>
      <c r="H37" s="35"/>
      <c r="I37" s="15">
        <f>IF(SUM(I38:I41)=0,"-",SUM(I38:I41))</f>
        <v>18012</v>
      </c>
      <c r="J37" s="12">
        <f>SUM(J38:J41)</f>
        <v>8415</v>
      </c>
      <c r="K37" s="12">
        <f>SUM(K38:K41)</f>
        <v>9597</v>
      </c>
    </row>
    <row r="38" spans="1:11" ht="18" customHeight="1">
      <c r="A38" s="8"/>
      <c r="B38" s="8" t="s">
        <v>43</v>
      </c>
      <c r="C38" s="14">
        <f>SUM(D38:E38)</f>
        <v>14915</v>
      </c>
      <c r="D38" s="13">
        <v>6993</v>
      </c>
      <c r="E38" s="13">
        <v>7922</v>
      </c>
      <c r="F38" s="13"/>
      <c r="G38" s="10"/>
      <c r="H38" s="10" t="s">
        <v>73</v>
      </c>
      <c r="I38" s="14">
        <f t="shared" si="0"/>
        <v>5633</v>
      </c>
      <c r="J38" s="17">
        <v>2610</v>
      </c>
      <c r="K38" s="17">
        <v>3023</v>
      </c>
    </row>
    <row r="39" spans="1:11" ht="18" customHeight="1">
      <c r="A39" s="8"/>
      <c r="B39" s="8" t="s">
        <v>44</v>
      </c>
      <c r="C39" s="14">
        <f>SUM(D39:E39)</f>
        <v>9219</v>
      </c>
      <c r="D39" s="13">
        <v>4329</v>
      </c>
      <c r="E39" s="13">
        <v>4890</v>
      </c>
      <c r="F39" s="13"/>
      <c r="G39" s="10"/>
      <c r="H39" s="10" t="s">
        <v>74</v>
      </c>
      <c r="I39" s="14">
        <f t="shared" si="0"/>
        <v>3770</v>
      </c>
      <c r="J39" s="17">
        <v>1764</v>
      </c>
      <c r="K39" s="17">
        <v>2006</v>
      </c>
    </row>
    <row r="40" spans="1:11" ht="18" customHeight="1">
      <c r="A40" s="8"/>
      <c r="B40" s="8" t="s">
        <v>45</v>
      </c>
      <c r="C40" s="14">
        <f>SUM(D40:E40)</f>
        <v>11424</v>
      </c>
      <c r="D40" s="13">
        <v>5460</v>
      </c>
      <c r="E40" s="13">
        <v>5964</v>
      </c>
      <c r="F40" s="13"/>
      <c r="G40" s="10"/>
      <c r="H40" s="10" t="s">
        <v>75</v>
      </c>
      <c r="I40" s="14">
        <f t="shared" si="0"/>
        <v>5294</v>
      </c>
      <c r="J40" s="17">
        <v>2453</v>
      </c>
      <c r="K40" s="17">
        <v>2841</v>
      </c>
    </row>
    <row r="41" spans="1:11" ht="18" customHeight="1">
      <c r="A41" s="33" t="s">
        <v>23</v>
      </c>
      <c r="B41" s="34"/>
      <c r="C41" s="15">
        <f>SUM(C42)</f>
        <v>12444</v>
      </c>
      <c r="D41" s="12">
        <f>SUM(D42)</f>
        <v>5819</v>
      </c>
      <c r="E41" s="12">
        <f>SUM(E42)</f>
        <v>6625</v>
      </c>
      <c r="F41" s="12"/>
      <c r="G41" s="10"/>
      <c r="H41" s="10" t="s">
        <v>76</v>
      </c>
      <c r="I41" s="14">
        <f t="shared" si="0"/>
        <v>3315</v>
      </c>
      <c r="J41" s="17">
        <v>1588</v>
      </c>
      <c r="K41" s="17">
        <v>1727</v>
      </c>
    </row>
    <row r="42" spans="1:11" ht="18" customHeight="1">
      <c r="A42" s="10"/>
      <c r="B42" s="10" t="s">
        <v>46</v>
      </c>
      <c r="C42" s="14">
        <f>SUM(D42:E42)</f>
        <v>12444</v>
      </c>
      <c r="D42" s="13">
        <v>5819</v>
      </c>
      <c r="E42" s="13">
        <v>6625</v>
      </c>
      <c r="F42" s="13"/>
      <c r="G42" s="35" t="s">
        <v>30</v>
      </c>
      <c r="H42" s="35"/>
      <c r="I42" s="15">
        <f>IF(SUM(I43:I44)=0,"-",SUM(I43:I44))</f>
        <v>12817</v>
      </c>
      <c r="J42" s="12">
        <f>SUM(J43:J44)</f>
        <v>6009</v>
      </c>
      <c r="K42" s="12">
        <f>SUM(K43:K44)</f>
        <v>6808</v>
      </c>
    </row>
    <row r="43" spans="1:11" ht="18" customHeight="1">
      <c r="A43" s="10"/>
      <c r="B43" s="10"/>
      <c r="C43" s="14"/>
      <c r="D43" s="13"/>
      <c r="E43" s="13"/>
      <c r="F43" s="13"/>
      <c r="G43" s="10"/>
      <c r="H43" s="10" t="s">
        <v>77</v>
      </c>
      <c r="I43" s="14">
        <f t="shared" si="0"/>
        <v>4916</v>
      </c>
      <c r="J43" s="17">
        <v>2270</v>
      </c>
      <c r="K43" s="17">
        <v>2646</v>
      </c>
    </row>
    <row r="44" spans="1:11" ht="18" customHeight="1">
      <c r="A44" s="18"/>
      <c r="B44" s="18"/>
      <c r="C44" s="20"/>
      <c r="D44" s="21"/>
      <c r="E44" s="21"/>
      <c r="F44" s="13"/>
      <c r="G44" s="18"/>
      <c r="H44" s="18" t="s">
        <v>78</v>
      </c>
      <c r="I44" s="20">
        <f t="shared" si="0"/>
        <v>7901</v>
      </c>
      <c r="J44" s="22">
        <v>3739</v>
      </c>
      <c r="K44" s="22">
        <v>4162</v>
      </c>
    </row>
    <row r="45" ht="10.5" customHeight="1">
      <c r="A45" s="24" t="s">
        <v>81</v>
      </c>
    </row>
    <row r="46" ht="10.5" customHeight="1">
      <c r="A46" s="24" t="s">
        <v>83</v>
      </c>
    </row>
    <row r="47" ht="10.5" customHeight="1">
      <c r="A47" s="24" t="s">
        <v>82</v>
      </c>
    </row>
  </sheetData>
  <mergeCells count="33">
    <mergeCell ref="A41:B41"/>
    <mergeCell ref="A36:B36"/>
    <mergeCell ref="A33:B33"/>
    <mergeCell ref="G28:H28"/>
    <mergeCell ref="G31:H31"/>
    <mergeCell ref="G37:H37"/>
    <mergeCell ref="G42:H42"/>
    <mergeCell ref="A23:B23"/>
    <mergeCell ref="A27:B27"/>
    <mergeCell ref="G6:H6"/>
    <mergeCell ref="G15:H15"/>
    <mergeCell ref="G24:H24"/>
    <mergeCell ref="A20:B20"/>
    <mergeCell ref="A21:B21"/>
    <mergeCell ref="A17:B17"/>
    <mergeCell ref="A18:B18"/>
    <mergeCell ref="A8:B8"/>
    <mergeCell ref="A11:B11"/>
    <mergeCell ref="A16:B16"/>
    <mergeCell ref="A4:B5"/>
    <mergeCell ref="A7:B7"/>
    <mergeCell ref="A9:B9"/>
    <mergeCell ref="A6:B6"/>
    <mergeCell ref="A19:B19"/>
    <mergeCell ref="A12:B12"/>
    <mergeCell ref="A13:B13"/>
    <mergeCell ref="A14:B14"/>
    <mergeCell ref="A15:B15"/>
    <mergeCell ref="G4:H5"/>
    <mergeCell ref="I4:K4"/>
    <mergeCell ref="J3:K3"/>
    <mergeCell ref="C1:K1"/>
    <mergeCell ref="C4:E4"/>
  </mergeCells>
  <printOptions verticalCentered="1"/>
  <pageMargins left="0.5905511811023623" right="0.45" top="0.1968503937007874" bottom="0.1968503937007874" header="0.5118110236220472" footer="0.5118110236220472"/>
  <pageSetup blackAndWhite="1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2003-09-16T02:22:30Z</cp:lastPrinted>
  <dcterms:created xsi:type="dcterms:W3CDTF">2001-11-29T06:39:10Z</dcterms:created>
  <dcterms:modified xsi:type="dcterms:W3CDTF">2003-09-16T02:22:46Z</dcterms:modified>
  <cp:category/>
  <cp:version/>
  <cp:contentType/>
  <cp:contentStatus/>
</cp:coreProperties>
</file>