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'Sheet1'!$A$1:$U$46</definedName>
  </definedNames>
  <calcPr fullCalcOnLoad="1"/>
</workbook>
</file>

<file path=xl/sharedStrings.xml><?xml version="1.0" encoding="utf-8"?>
<sst xmlns="http://schemas.openxmlformats.org/spreadsheetml/2006/main" count="49" uniqueCount="30">
  <si>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</si>
  <si>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</si>
  <si>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</si>
  <si>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</si>
  <si>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</si>
  <si>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</si>
  <si>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</si>
  <si>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</si>
  <si>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</si>
  <si>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</si>
  <si>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５　表</t>
  </si>
  <si>
    <t>第５表　出生数，出生率（人口千対），性比，平均体重，低体重児，出生の場所，大分県－全国・年次別</t>
  </si>
  <si>
    <t>出生数</t>
  </si>
  <si>
    <t>総数</t>
  </si>
  <si>
    <t>男</t>
  </si>
  <si>
    <t>女</t>
  </si>
  <si>
    <t>性比</t>
  </si>
  <si>
    <t>平均体重kg</t>
  </si>
  <si>
    <t>出生率</t>
  </si>
  <si>
    <t>実数</t>
  </si>
  <si>
    <t>全出生に対する
割合（％）</t>
  </si>
  <si>
    <t>施設内</t>
  </si>
  <si>
    <t>施設外</t>
  </si>
  <si>
    <t>施設内出生の占
める割合（％）</t>
  </si>
  <si>
    <t>低体重児（2,500g未満）</t>
  </si>
  <si>
    <t>出生の場所</t>
  </si>
  <si>
    <t>元</t>
  </si>
  <si>
    <t>…</t>
  </si>
  <si>
    <t xml:space="preserve"> </t>
  </si>
  <si>
    <t>昭和30年～平成14年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</si>
</sst>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183" fontId="4" fillId="0" borderId="0" xfId="0" applyNumberFormat="1" applyFont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83" fontId="6" fillId="0" borderId="7" xfId="0" applyNumberFormat="1" applyFont="1" applyBorder="1" applyAlignment="1">
      <alignment horizontal="right" vertical="center"/>
    </xf>
    <xf numFmtId="183" fontId="6" fillId="0" borderId="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83" fontId="7" fillId="0" borderId="0" xfId="0" applyNumberFormat="1" applyFont="1" applyAlignment="1">
      <alignment horizontal="right" vertical="center"/>
    </xf>
    <xf numFmtId="183" fontId="5" fillId="0" borderId="7" xfId="0" applyNumberFormat="1" applyFont="1" applyBorder="1" applyAlignment="1">
      <alignment horizontal="right" vertical="center"/>
    </xf>
    <xf numFmtId="182" fontId="5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182" fontId="5" fillId="0" borderId="7" xfId="0" applyNumberFormat="1" applyFont="1" applyBorder="1" applyAlignment="1">
      <alignment horizontal="right" vertical="center"/>
    </xf>
    <xf numFmtId="182" fontId="6" fillId="0" borderId="7" xfId="0" applyNumberFormat="1" applyFont="1" applyFill="1" applyBorder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4" fontId="6" fillId="0" borderId="7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184" fontId="5" fillId="0" borderId="7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2" sqref="E2"/>
    </sheetView>
  </sheetViews>
  <sheetFormatPr defaultColWidth="9.00390625" defaultRowHeight="13.5"/>
  <cols>
    <col min="1" max="1" width="5.25390625" style="9" bestFit="1" customWidth="1"/>
    <col min="2" max="2" width="4.625" style="10" customWidth="1"/>
    <col min="3" max="3" width="3.125" style="9" customWidth="1"/>
    <col min="4" max="5" width="10.125" style="9" customWidth="1"/>
    <col min="6" max="6" width="10.125" style="14" customWidth="1"/>
    <col min="7" max="7" width="10.125" style="13" customWidth="1"/>
    <col min="8" max="8" width="10.125" style="12" customWidth="1"/>
    <col min="9" max="9" width="8.375" style="13" customWidth="1"/>
    <col min="10" max="10" width="8.375" style="11" customWidth="1"/>
    <col min="11" max="11" width="8.375" style="9" customWidth="1"/>
    <col min="12" max="12" width="8.375" style="13" customWidth="1"/>
    <col min="13" max="13" width="8.375" style="14" customWidth="1"/>
    <col min="14" max="14" width="8.375" style="13" customWidth="1"/>
    <col min="15" max="15" width="8.375" style="9" customWidth="1"/>
    <col min="16" max="16" width="8.375" style="13" customWidth="1"/>
    <col min="17" max="17" width="10.125" style="14" customWidth="1"/>
    <col min="18" max="18" width="10.125" style="13" customWidth="1"/>
    <col min="19" max="19" width="9.00390625" style="9" customWidth="1"/>
    <col min="20" max="20" width="8.375" style="13" customWidth="1"/>
    <col min="21" max="21" width="5.125" style="8" customWidth="1"/>
    <col min="22" max="16384" width="9.00390625" style="9" customWidth="1"/>
  </cols>
  <sheetData>
    <row r="1" spans="1:26" s="3" customFormat="1" ht="18.75">
      <c r="A1" s="68" t="s">
        <v>0</v>
      </c>
      <c r="B1" s="68"/>
      <c r="C1" s="68"/>
      <c r="D1" s="69" t="s">
        <v>11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2"/>
      <c r="W1" s="2"/>
      <c r="X1" s="2"/>
      <c r="Y1" s="2"/>
      <c r="Z1" s="2"/>
    </row>
    <row r="2" spans="1:26" s="3" customFormat="1" ht="14.25">
      <c r="A2" s="68" t="s">
        <v>10</v>
      </c>
      <c r="B2" s="68"/>
      <c r="C2" s="68"/>
      <c r="D2" s="1" t="s">
        <v>28</v>
      </c>
      <c r="E2" s="1"/>
      <c r="F2" s="7"/>
      <c r="G2" s="6"/>
      <c r="H2" s="5"/>
      <c r="I2" s="6"/>
      <c r="J2" s="4"/>
      <c r="K2" s="6"/>
      <c r="L2" s="6"/>
      <c r="M2" s="7"/>
      <c r="N2" s="6"/>
      <c r="P2" s="6"/>
      <c r="Q2" s="7"/>
      <c r="R2" s="6"/>
      <c r="T2" s="6"/>
      <c r="U2" s="8"/>
      <c r="W2" s="6"/>
      <c r="Y2" s="6"/>
      <c r="Z2" s="8"/>
    </row>
    <row r="3" spans="4:21" ht="14.25" thickBot="1">
      <c r="D3" s="9" t="s">
        <v>28</v>
      </c>
      <c r="U3" s="15" t="s">
        <v>29</v>
      </c>
    </row>
    <row r="4" spans="1:21" ht="19.5" customHeight="1">
      <c r="A4" s="73" t="s">
        <v>7</v>
      </c>
      <c r="B4" s="73"/>
      <c r="C4" s="74"/>
      <c r="D4" s="64" t="s">
        <v>12</v>
      </c>
      <c r="E4" s="84"/>
      <c r="F4" s="65"/>
      <c r="G4" s="64" t="s">
        <v>16</v>
      </c>
      <c r="H4" s="65"/>
      <c r="I4" s="64" t="s">
        <v>18</v>
      </c>
      <c r="J4" s="84"/>
      <c r="K4" s="84"/>
      <c r="L4" s="64" t="s">
        <v>17</v>
      </c>
      <c r="M4" s="84"/>
      <c r="N4" s="64" t="s">
        <v>24</v>
      </c>
      <c r="O4" s="84"/>
      <c r="P4" s="65"/>
      <c r="Q4" s="64" t="s">
        <v>25</v>
      </c>
      <c r="R4" s="84"/>
      <c r="S4" s="84"/>
      <c r="T4" s="65"/>
      <c r="U4" s="70" t="s">
        <v>1</v>
      </c>
    </row>
    <row r="5" spans="1:21" ht="30" customHeight="1">
      <c r="A5" s="75"/>
      <c r="B5" s="75"/>
      <c r="C5" s="76"/>
      <c r="D5" s="80" t="s">
        <v>13</v>
      </c>
      <c r="E5" s="60" t="s">
        <v>14</v>
      </c>
      <c r="F5" s="62" t="s">
        <v>15</v>
      </c>
      <c r="G5" s="66" t="s">
        <v>2</v>
      </c>
      <c r="H5" s="60" t="s">
        <v>9</v>
      </c>
      <c r="I5" s="66" t="s">
        <v>8</v>
      </c>
      <c r="J5" s="87" t="s">
        <v>2</v>
      </c>
      <c r="K5" s="85" t="s">
        <v>9</v>
      </c>
      <c r="L5" s="66" t="s">
        <v>2</v>
      </c>
      <c r="M5" s="82" t="s">
        <v>9</v>
      </c>
      <c r="N5" s="66" t="s">
        <v>19</v>
      </c>
      <c r="O5" s="79" t="s">
        <v>20</v>
      </c>
      <c r="P5" s="80"/>
      <c r="Q5" s="81" t="s">
        <v>12</v>
      </c>
      <c r="R5" s="59"/>
      <c r="S5" s="79" t="s">
        <v>23</v>
      </c>
      <c r="T5" s="80"/>
      <c r="U5" s="71"/>
    </row>
    <row r="6" spans="1:21" ht="15" customHeight="1">
      <c r="A6" s="77"/>
      <c r="B6" s="77"/>
      <c r="C6" s="78"/>
      <c r="D6" s="80"/>
      <c r="E6" s="61"/>
      <c r="F6" s="63"/>
      <c r="G6" s="67"/>
      <c r="H6" s="61"/>
      <c r="I6" s="67"/>
      <c r="J6" s="87"/>
      <c r="K6" s="86"/>
      <c r="L6" s="67"/>
      <c r="M6" s="83"/>
      <c r="N6" s="67"/>
      <c r="O6" s="16" t="s">
        <v>2</v>
      </c>
      <c r="P6" s="17" t="s">
        <v>9</v>
      </c>
      <c r="Q6" s="18" t="s">
        <v>21</v>
      </c>
      <c r="R6" s="19" t="s">
        <v>22</v>
      </c>
      <c r="S6" s="16" t="s">
        <v>2</v>
      </c>
      <c r="T6" s="17" t="s">
        <v>9</v>
      </c>
      <c r="U6" s="72"/>
    </row>
    <row r="7" spans="1:21" ht="15.75" customHeight="1">
      <c r="A7" s="15" t="s">
        <v>3</v>
      </c>
      <c r="B7" s="8">
        <v>30</v>
      </c>
      <c r="C7" s="20" t="s">
        <v>4</v>
      </c>
      <c r="D7" s="39">
        <f>SUM(E7:F7)</f>
        <v>26429</v>
      </c>
      <c r="E7" s="40">
        <v>13567</v>
      </c>
      <c r="F7" s="41">
        <v>12862</v>
      </c>
      <c r="G7" s="37">
        <f>IF(OR(E7=0,F7=0),0,E7/F7*100)</f>
        <v>105.48126263411599</v>
      </c>
      <c r="H7" s="29">
        <v>105.8</v>
      </c>
      <c r="I7" s="42">
        <v>16</v>
      </c>
      <c r="J7" s="28">
        <v>20.7</v>
      </c>
      <c r="K7" s="28">
        <v>19.4</v>
      </c>
      <c r="L7" s="46" t="s">
        <v>27</v>
      </c>
      <c r="M7" s="46">
        <v>3.12</v>
      </c>
      <c r="N7" s="46" t="s">
        <v>27</v>
      </c>
      <c r="O7" s="46" t="s">
        <v>27</v>
      </c>
      <c r="P7" s="46" t="s">
        <v>27</v>
      </c>
      <c r="Q7" s="41">
        <v>2621</v>
      </c>
      <c r="R7" s="41">
        <v>23808</v>
      </c>
      <c r="S7" s="37">
        <f>IF(OR(Q7=0,(E7+F7)=0),0,Q7/(E7+F7)*100)</f>
        <v>9.91713647886791</v>
      </c>
      <c r="T7" s="28">
        <v>17.6</v>
      </c>
      <c r="U7" s="21">
        <v>30</v>
      </c>
    </row>
    <row r="8" spans="1:21" ht="15.75" customHeight="1">
      <c r="A8" s="3"/>
      <c r="B8" s="8">
        <v>35</v>
      </c>
      <c r="C8" s="22"/>
      <c r="D8" s="39">
        <f aca="true" t="shared" si="0" ref="D8:D41">SUM(E8:F8)</f>
        <v>20127</v>
      </c>
      <c r="E8" s="40">
        <v>10231</v>
      </c>
      <c r="F8" s="41">
        <v>9896</v>
      </c>
      <c r="G8" s="37">
        <f aca="true" t="shared" si="1" ref="G8:G41">IF(OR(E8=0,F8=0),0,E8/F8*100)</f>
        <v>103.38520614389653</v>
      </c>
      <c r="H8" s="29">
        <v>105.6</v>
      </c>
      <c r="I8" s="42">
        <v>30</v>
      </c>
      <c r="J8" s="28">
        <v>16.2</v>
      </c>
      <c r="K8" s="28">
        <v>17.2</v>
      </c>
      <c r="L8" s="46">
        <v>3.12</v>
      </c>
      <c r="M8" s="46">
        <v>3.11</v>
      </c>
      <c r="N8" s="42">
        <v>1206</v>
      </c>
      <c r="O8" s="37">
        <f aca="true" t="shared" si="2" ref="O8:O29">IF(OR(N8=0,(E8+F8)=0),0,N8/(E8+F8)*100)</f>
        <v>5.991951110448651</v>
      </c>
      <c r="P8" s="28">
        <v>8.6</v>
      </c>
      <c r="Q8" s="41">
        <v>5609</v>
      </c>
      <c r="R8" s="41">
        <v>14518</v>
      </c>
      <c r="S8" s="37">
        <f aca="true" t="shared" si="3" ref="S8:S41">IF(OR(Q8=0,(E8+F8)=0),0,Q8/(E8+F8)*100)</f>
        <v>27.8680379589606</v>
      </c>
      <c r="T8" s="28">
        <v>50.1</v>
      </c>
      <c r="U8" s="23">
        <v>35</v>
      </c>
    </row>
    <row r="9" spans="1:21" ht="15.75" customHeight="1">
      <c r="A9" s="3"/>
      <c r="B9" s="8">
        <v>40</v>
      </c>
      <c r="C9" s="22"/>
      <c r="D9" s="39">
        <f t="shared" si="0"/>
        <v>18534</v>
      </c>
      <c r="E9" s="40">
        <v>9451</v>
      </c>
      <c r="F9" s="41">
        <v>9083</v>
      </c>
      <c r="G9" s="37">
        <f t="shared" si="1"/>
        <v>104.05152482659913</v>
      </c>
      <c r="H9" s="29">
        <v>105.3</v>
      </c>
      <c r="I9" s="42">
        <v>38</v>
      </c>
      <c r="J9" s="28">
        <v>15.6</v>
      </c>
      <c r="K9" s="28">
        <v>18.6</v>
      </c>
      <c r="L9" s="46" t="s">
        <v>27</v>
      </c>
      <c r="M9" s="46" t="s">
        <v>27</v>
      </c>
      <c r="N9" s="46" t="s">
        <v>27</v>
      </c>
      <c r="O9" s="46" t="s">
        <v>27</v>
      </c>
      <c r="P9" s="46" t="s">
        <v>27</v>
      </c>
      <c r="Q9" s="41">
        <v>13385</v>
      </c>
      <c r="R9" s="41">
        <v>5149</v>
      </c>
      <c r="S9" s="37">
        <f t="shared" si="3"/>
        <v>72.2186252293083</v>
      </c>
      <c r="T9" s="28">
        <v>84</v>
      </c>
      <c r="U9" s="23">
        <v>40</v>
      </c>
    </row>
    <row r="10" spans="1:21" ht="15.75" customHeight="1">
      <c r="A10" s="3"/>
      <c r="B10" s="8">
        <v>45</v>
      </c>
      <c r="C10" s="22"/>
      <c r="D10" s="39">
        <f>SUM(E10:F10)</f>
        <v>17579</v>
      </c>
      <c r="E10" s="40">
        <v>9050</v>
      </c>
      <c r="F10" s="41">
        <v>8529</v>
      </c>
      <c r="G10" s="37">
        <f t="shared" si="1"/>
        <v>106.10857075858834</v>
      </c>
      <c r="H10" s="29">
        <v>107.1</v>
      </c>
      <c r="I10" s="42">
        <v>38</v>
      </c>
      <c r="J10" s="28">
        <v>15.3</v>
      </c>
      <c r="K10" s="28">
        <v>18.8</v>
      </c>
      <c r="L10" s="46">
        <v>3.2</v>
      </c>
      <c r="M10" s="46">
        <v>3.19</v>
      </c>
      <c r="N10" s="42">
        <v>1250</v>
      </c>
      <c r="O10" s="37">
        <f>IF(OR(N10=0,(E10+F10)=0),0,N10/(E10+F10)*100)</f>
        <v>7.110757153421695</v>
      </c>
      <c r="P10" s="28">
        <v>6.6</v>
      </c>
      <c r="Q10" s="41">
        <v>16778</v>
      </c>
      <c r="R10" s="41">
        <v>801</v>
      </c>
      <c r="S10" s="37">
        <f>IF(OR(Q10=0,(E10+F10)=0),0,Q10/(E10+F10)*100)</f>
        <v>95.44342681608737</v>
      </c>
      <c r="T10" s="28">
        <v>96.1</v>
      </c>
      <c r="U10" s="23">
        <v>45</v>
      </c>
    </row>
    <row r="11" spans="1:21" ht="15.75" customHeight="1">
      <c r="A11" s="3"/>
      <c r="B11" s="8">
        <v>50</v>
      </c>
      <c r="C11" s="22"/>
      <c r="D11" s="39">
        <f t="shared" si="0"/>
        <v>18336</v>
      </c>
      <c r="E11" s="42">
        <v>9276</v>
      </c>
      <c r="F11" s="41">
        <v>9060</v>
      </c>
      <c r="G11" s="37">
        <f t="shared" si="1"/>
        <v>102.3841059602649</v>
      </c>
      <c r="H11" s="29">
        <v>106.2</v>
      </c>
      <c r="I11" s="42">
        <v>36</v>
      </c>
      <c r="J11" s="28">
        <v>15.4</v>
      </c>
      <c r="K11" s="28">
        <v>17.1</v>
      </c>
      <c r="L11" s="46">
        <v>3.24</v>
      </c>
      <c r="M11" s="46">
        <v>3.2</v>
      </c>
      <c r="N11" s="42">
        <v>1012</v>
      </c>
      <c r="O11" s="37">
        <f t="shared" si="2"/>
        <v>5.519197207678883</v>
      </c>
      <c r="P11" s="28">
        <v>5.7</v>
      </c>
      <c r="Q11" s="41">
        <v>18091</v>
      </c>
      <c r="R11" s="41">
        <v>245</v>
      </c>
      <c r="S11" s="37">
        <f t="shared" si="3"/>
        <v>98.66383071553228</v>
      </c>
      <c r="T11" s="28">
        <v>98.8</v>
      </c>
      <c r="U11" s="24">
        <v>50</v>
      </c>
    </row>
    <row r="12" spans="1:21" ht="12" customHeight="1">
      <c r="A12" s="15"/>
      <c r="B12" s="8"/>
      <c r="C12" s="22"/>
      <c r="D12" s="39"/>
      <c r="E12" s="42"/>
      <c r="F12" s="41"/>
      <c r="G12" s="37"/>
      <c r="H12" s="29"/>
      <c r="I12" s="42"/>
      <c r="J12" s="28"/>
      <c r="K12" s="28"/>
      <c r="L12" s="46"/>
      <c r="M12" s="46"/>
      <c r="N12" s="42"/>
      <c r="O12" s="37"/>
      <c r="P12" s="28"/>
      <c r="Q12" s="41"/>
      <c r="R12" s="41"/>
      <c r="S12" s="37"/>
      <c r="T12" s="28"/>
      <c r="U12" s="24"/>
    </row>
    <row r="13" spans="1:21" ht="15.75" customHeight="1">
      <c r="A13" s="3"/>
      <c r="B13" s="8">
        <v>51</v>
      </c>
      <c r="C13" s="22"/>
      <c r="D13" s="39">
        <f t="shared" si="0"/>
        <v>18305</v>
      </c>
      <c r="E13" s="42">
        <v>9454</v>
      </c>
      <c r="F13" s="41">
        <v>8851</v>
      </c>
      <c r="G13" s="37">
        <f t="shared" si="1"/>
        <v>106.81278951530902</v>
      </c>
      <c r="H13" s="29">
        <v>106.2</v>
      </c>
      <c r="I13" s="42">
        <v>32</v>
      </c>
      <c r="J13" s="28">
        <v>15.3</v>
      </c>
      <c r="K13" s="28">
        <v>16.3</v>
      </c>
      <c r="L13" s="46">
        <v>3.25</v>
      </c>
      <c r="M13" s="46">
        <v>3.21</v>
      </c>
      <c r="N13" s="42">
        <v>961</v>
      </c>
      <c r="O13" s="37">
        <f t="shared" si="2"/>
        <v>5.249931712646818</v>
      </c>
      <c r="P13" s="28">
        <v>5.5</v>
      </c>
      <c r="Q13" s="41">
        <v>18102</v>
      </c>
      <c r="R13" s="41">
        <v>203</v>
      </c>
      <c r="S13" s="37">
        <f t="shared" si="3"/>
        <v>98.89101338432123</v>
      </c>
      <c r="T13" s="28">
        <v>99</v>
      </c>
      <c r="U13" s="23">
        <v>51</v>
      </c>
    </row>
    <row r="14" spans="1:21" ht="15.75" customHeight="1">
      <c r="A14" s="3"/>
      <c r="B14" s="8">
        <v>52</v>
      </c>
      <c r="C14" s="22"/>
      <c r="D14" s="39">
        <f t="shared" si="0"/>
        <v>17776</v>
      </c>
      <c r="E14" s="42">
        <v>9248</v>
      </c>
      <c r="F14" s="41">
        <v>8528</v>
      </c>
      <c r="G14" s="37">
        <f t="shared" si="1"/>
        <v>108.44277673545966</v>
      </c>
      <c r="H14" s="29">
        <v>106.1</v>
      </c>
      <c r="I14" s="42">
        <v>29</v>
      </c>
      <c r="J14" s="28">
        <v>14.8</v>
      </c>
      <c r="K14" s="28">
        <v>15.5</v>
      </c>
      <c r="L14" s="46">
        <v>3.24</v>
      </c>
      <c r="M14" s="46">
        <v>3.21</v>
      </c>
      <c r="N14" s="42">
        <v>1000</v>
      </c>
      <c r="O14" s="37">
        <f t="shared" si="2"/>
        <v>5.625562556255625</v>
      </c>
      <c r="P14" s="28">
        <v>5.6</v>
      </c>
      <c r="Q14" s="41">
        <v>17635</v>
      </c>
      <c r="R14" s="41">
        <v>141</v>
      </c>
      <c r="S14" s="37">
        <f t="shared" si="3"/>
        <v>99.20679567956796</v>
      </c>
      <c r="T14" s="28">
        <v>99.2</v>
      </c>
      <c r="U14" s="24">
        <v>52</v>
      </c>
    </row>
    <row r="15" spans="1:21" ht="15.75" customHeight="1">
      <c r="A15" s="3"/>
      <c r="B15" s="8">
        <v>53</v>
      </c>
      <c r="C15" s="22"/>
      <c r="D15" s="39">
        <f t="shared" si="0"/>
        <v>17197</v>
      </c>
      <c r="E15" s="42">
        <v>8826</v>
      </c>
      <c r="F15" s="41">
        <v>8371</v>
      </c>
      <c r="G15" s="37">
        <f t="shared" si="1"/>
        <v>105.43543184804682</v>
      </c>
      <c r="H15" s="29">
        <v>106</v>
      </c>
      <c r="I15" s="42">
        <v>30</v>
      </c>
      <c r="J15" s="28">
        <v>14.2</v>
      </c>
      <c r="K15" s="28">
        <v>14.9</v>
      </c>
      <c r="L15" s="46">
        <v>3.25</v>
      </c>
      <c r="M15" s="46">
        <v>3.2</v>
      </c>
      <c r="N15" s="42">
        <v>963</v>
      </c>
      <c r="O15" s="37">
        <f t="shared" si="2"/>
        <v>5.599813921032738</v>
      </c>
      <c r="P15" s="28">
        <v>5.5</v>
      </c>
      <c r="Q15" s="41">
        <v>17056</v>
      </c>
      <c r="R15" s="41">
        <v>141</v>
      </c>
      <c r="S15" s="37">
        <f t="shared" si="3"/>
        <v>99.180089550503</v>
      </c>
      <c r="T15" s="28">
        <v>99.3</v>
      </c>
      <c r="U15" s="24">
        <v>53</v>
      </c>
    </row>
    <row r="16" spans="1:21" ht="15.75" customHeight="1">
      <c r="A16" s="3"/>
      <c r="B16" s="8">
        <v>54</v>
      </c>
      <c r="C16" s="22"/>
      <c r="D16" s="39">
        <f t="shared" si="0"/>
        <v>16969</v>
      </c>
      <c r="E16" s="42">
        <v>8775</v>
      </c>
      <c r="F16" s="41">
        <v>8194</v>
      </c>
      <c r="G16" s="37">
        <f t="shared" si="1"/>
        <v>107.09055406394923</v>
      </c>
      <c r="H16" s="29">
        <v>106.2</v>
      </c>
      <c r="I16" s="42">
        <v>26</v>
      </c>
      <c r="J16" s="28">
        <v>13.9</v>
      </c>
      <c r="K16" s="28">
        <v>14.2</v>
      </c>
      <c r="L16" s="46">
        <v>3.25</v>
      </c>
      <c r="M16" s="46">
        <v>3.2</v>
      </c>
      <c r="N16" s="42">
        <v>891</v>
      </c>
      <c r="O16" s="37">
        <f t="shared" si="2"/>
        <v>5.25075137014556</v>
      </c>
      <c r="P16" s="28">
        <v>5.5</v>
      </c>
      <c r="Q16" s="41">
        <v>16871</v>
      </c>
      <c r="R16" s="41">
        <v>98</v>
      </c>
      <c r="S16" s="37">
        <f t="shared" si="3"/>
        <v>99.4224762802758</v>
      </c>
      <c r="T16" s="28">
        <v>99.4</v>
      </c>
      <c r="U16" s="24">
        <v>54</v>
      </c>
    </row>
    <row r="17" spans="1:21" ht="15.75" customHeight="1">
      <c r="A17" s="3"/>
      <c r="B17" s="8">
        <v>55</v>
      </c>
      <c r="C17" s="22"/>
      <c r="D17" s="39">
        <f t="shared" si="0"/>
        <v>16296</v>
      </c>
      <c r="E17" s="42">
        <v>8395</v>
      </c>
      <c r="F17" s="41">
        <v>7901</v>
      </c>
      <c r="G17" s="37">
        <f t="shared" si="1"/>
        <v>106.25237311732691</v>
      </c>
      <c r="H17" s="29">
        <v>106</v>
      </c>
      <c r="I17" s="42">
        <v>24</v>
      </c>
      <c r="J17" s="28">
        <v>13.5</v>
      </c>
      <c r="K17" s="28">
        <v>13.6</v>
      </c>
      <c r="L17" s="46">
        <v>3.23</v>
      </c>
      <c r="M17" s="46">
        <v>3.2</v>
      </c>
      <c r="N17" s="42">
        <v>839</v>
      </c>
      <c r="O17" s="37">
        <f t="shared" si="2"/>
        <v>5.148502700049091</v>
      </c>
      <c r="P17" s="28">
        <v>5.6</v>
      </c>
      <c r="Q17" s="41">
        <v>16211</v>
      </c>
      <c r="R17" s="41">
        <v>85</v>
      </c>
      <c r="S17" s="37">
        <f t="shared" si="3"/>
        <v>99.47839960726559</v>
      </c>
      <c r="T17" s="28">
        <v>99.5</v>
      </c>
      <c r="U17" s="24">
        <v>55</v>
      </c>
    </row>
    <row r="18" spans="1:21" ht="12" customHeight="1">
      <c r="A18" s="3"/>
      <c r="B18" s="8"/>
      <c r="C18" s="22"/>
      <c r="D18" s="39"/>
      <c r="E18" s="42"/>
      <c r="F18" s="41"/>
      <c r="G18" s="37"/>
      <c r="H18" s="29"/>
      <c r="I18" s="42"/>
      <c r="J18" s="28"/>
      <c r="K18" s="28"/>
      <c r="L18" s="46"/>
      <c r="M18" s="46"/>
      <c r="N18" s="42"/>
      <c r="O18" s="37"/>
      <c r="P18" s="28"/>
      <c r="Q18" s="41"/>
      <c r="R18" s="41"/>
      <c r="S18" s="37"/>
      <c r="T18" s="28"/>
      <c r="U18" s="24"/>
    </row>
    <row r="19" spans="2:21" ht="15.75" customHeight="1">
      <c r="B19" s="25">
        <v>56</v>
      </c>
      <c r="C19" s="22"/>
      <c r="D19" s="39">
        <f t="shared" si="0"/>
        <v>15509</v>
      </c>
      <c r="E19" s="42">
        <v>7920</v>
      </c>
      <c r="F19" s="41">
        <v>7589</v>
      </c>
      <c r="G19" s="37">
        <f t="shared" si="1"/>
        <v>104.36157596521281</v>
      </c>
      <c r="H19" s="29">
        <v>105.9</v>
      </c>
      <c r="I19" s="42">
        <v>32</v>
      </c>
      <c r="J19" s="28">
        <v>12.6</v>
      </c>
      <c r="K19" s="28">
        <v>13</v>
      </c>
      <c r="L19" s="46">
        <v>3.23</v>
      </c>
      <c r="M19" s="46">
        <v>3.19</v>
      </c>
      <c r="N19" s="42">
        <v>840</v>
      </c>
      <c r="O19" s="37">
        <f t="shared" si="2"/>
        <v>5.416209942613967</v>
      </c>
      <c r="P19" s="28">
        <v>5.6</v>
      </c>
      <c r="Q19" s="41">
        <v>15457</v>
      </c>
      <c r="R19" s="41">
        <v>52</v>
      </c>
      <c r="S19" s="37">
        <f t="shared" si="3"/>
        <v>99.66471081307627</v>
      </c>
      <c r="T19" s="28">
        <v>99.6</v>
      </c>
      <c r="U19" s="23">
        <v>56</v>
      </c>
    </row>
    <row r="20" spans="2:21" ht="15.75" customHeight="1">
      <c r="B20" s="25">
        <v>57</v>
      </c>
      <c r="C20" s="22"/>
      <c r="D20" s="39">
        <f t="shared" si="0"/>
        <v>15242</v>
      </c>
      <c r="E20" s="42">
        <v>7876</v>
      </c>
      <c r="F20" s="41">
        <v>7366</v>
      </c>
      <c r="G20" s="37">
        <f t="shared" si="1"/>
        <v>106.92370350257943</v>
      </c>
      <c r="H20" s="29">
        <v>105.5</v>
      </c>
      <c r="I20" s="42">
        <v>34</v>
      </c>
      <c r="J20" s="28">
        <v>12.4</v>
      </c>
      <c r="K20" s="28">
        <v>12.8</v>
      </c>
      <c r="L20" s="46">
        <v>3.23</v>
      </c>
      <c r="M20" s="46">
        <v>3.19</v>
      </c>
      <c r="N20" s="42">
        <v>784</v>
      </c>
      <c r="O20" s="37">
        <f t="shared" si="2"/>
        <v>5.143681931505052</v>
      </c>
      <c r="P20" s="28">
        <v>5.6</v>
      </c>
      <c r="Q20" s="41">
        <v>15192</v>
      </c>
      <c r="R20" s="41">
        <v>50</v>
      </c>
      <c r="S20" s="37">
        <f t="shared" si="3"/>
        <v>99.67195906049075</v>
      </c>
      <c r="T20" s="28">
        <v>99.6</v>
      </c>
      <c r="U20" s="24">
        <v>57</v>
      </c>
    </row>
    <row r="21" spans="2:21" ht="15.75" customHeight="1">
      <c r="B21" s="25">
        <v>58</v>
      </c>
      <c r="C21" s="22"/>
      <c r="D21" s="39">
        <f t="shared" si="0"/>
        <v>15317</v>
      </c>
      <c r="E21" s="42">
        <v>7977</v>
      </c>
      <c r="F21" s="41">
        <v>7340</v>
      </c>
      <c r="G21" s="37">
        <f t="shared" si="1"/>
        <v>108.67847411444143</v>
      </c>
      <c r="H21" s="29">
        <v>105.7</v>
      </c>
      <c r="I21" s="42">
        <v>33</v>
      </c>
      <c r="J21" s="28">
        <v>12.4</v>
      </c>
      <c r="K21" s="28">
        <v>12.7</v>
      </c>
      <c r="L21" s="46">
        <v>3.22</v>
      </c>
      <c r="M21" s="46">
        <v>3.18</v>
      </c>
      <c r="N21" s="42">
        <v>840</v>
      </c>
      <c r="O21" s="37">
        <f t="shared" si="2"/>
        <v>5.484102631063524</v>
      </c>
      <c r="P21" s="28">
        <v>5.7</v>
      </c>
      <c r="Q21" s="41">
        <v>15260</v>
      </c>
      <c r="R21" s="41">
        <v>57</v>
      </c>
      <c r="S21" s="37">
        <f t="shared" si="3"/>
        <v>99.6278644643207</v>
      </c>
      <c r="T21" s="28">
        <v>99.7</v>
      </c>
      <c r="U21" s="24">
        <v>58</v>
      </c>
    </row>
    <row r="22" spans="2:21" ht="15.75" customHeight="1">
      <c r="B22" s="25">
        <v>59</v>
      </c>
      <c r="C22" s="22"/>
      <c r="D22" s="39">
        <f t="shared" si="0"/>
        <v>14850</v>
      </c>
      <c r="E22" s="42">
        <v>7641</v>
      </c>
      <c r="F22" s="41">
        <v>7209</v>
      </c>
      <c r="G22" s="37">
        <f t="shared" si="1"/>
        <v>105.99250936329587</v>
      </c>
      <c r="H22" s="29">
        <v>105.4</v>
      </c>
      <c r="I22" s="42">
        <v>37</v>
      </c>
      <c r="J22" s="28">
        <v>12</v>
      </c>
      <c r="K22" s="28">
        <v>12.5</v>
      </c>
      <c r="L22" s="46">
        <v>3.21</v>
      </c>
      <c r="M22" s="46">
        <v>3.18</v>
      </c>
      <c r="N22" s="42">
        <v>836</v>
      </c>
      <c r="O22" s="37">
        <f t="shared" si="2"/>
        <v>5.62962962962963</v>
      </c>
      <c r="P22" s="28">
        <v>5.7</v>
      </c>
      <c r="Q22" s="41">
        <v>14808</v>
      </c>
      <c r="R22" s="41">
        <v>42</v>
      </c>
      <c r="S22" s="37">
        <f t="shared" si="3"/>
        <v>99.71717171717171</v>
      </c>
      <c r="T22" s="28">
        <v>99.7</v>
      </c>
      <c r="U22" s="24">
        <v>59</v>
      </c>
    </row>
    <row r="23" spans="2:21" ht="15.75" customHeight="1">
      <c r="B23" s="25">
        <v>60</v>
      </c>
      <c r="C23" s="22"/>
      <c r="D23" s="39">
        <f t="shared" si="0"/>
        <v>14420</v>
      </c>
      <c r="E23" s="42">
        <v>7427</v>
      </c>
      <c r="F23" s="41">
        <v>6993</v>
      </c>
      <c r="G23" s="37">
        <f t="shared" si="1"/>
        <v>106.2062062062062</v>
      </c>
      <c r="H23" s="29">
        <v>105.6</v>
      </c>
      <c r="I23" s="42">
        <v>32</v>
      </c>
      <c r="J23" s="28">
        <v>11.6</v>
      </c>
      <c r="K23" s="28">
        <v>11.9</v>
      </c>
      <c r="L23" s="46">
        <v>3.19</v>
      </c>
      <c r="M23" s="46">
        <v>3.16</v>
      </c>
      <c r="N23" s="42">
        <v>812</v>
      </c>
      <c r="O23" s="37">
        <f t="shared" si="2"/>
        <v>5.631067961165048</v>
      </c>
      <c r="P23" s="28">
        <v>5.7</v>
      </c>
      <c r="Q23" s="41">
        <v>14401</v>
      </c>
      <c r="R23" s="41">
        <v>19</v>
      </c>
      <c r="S23" s="37">
        <f t="shared" si="3"/>
        <v>99.86823855755894</v>
      </c>
      <c r="T23" s="28">
        <v>99.8</v>
      </c>
      <c r="U23" s="24">
        <v>60</v>
      </c>
    </row>
    <row r="24" spans="3:21" ht="12" customHeight="1">
      <c r="C24" s="22"/>
      <c r="D24" s="39"/>
      <c r="E24" s="42"/>
      <c r="F24" s="41"/>
      <c r="G24" s="37"/>
      <c r="H24" s="29"/>
      <c r="I24" s="42"/>
      <c r="J24" s="28"/>
      <c r="K24" s="28"/>
      <c r="L24" s="46"/>
      <c r="M24" s="46"/>
      <c r="N24" s="42"/>
      <c r="O24" s="37"/>
      <c r="P24" s="28"/>
      <c r="Q24" s="41"/>
      <c r="R24" s="41"/>
      <c r="S24" s="37"/>
      <c r="T24" s="28"/>
      <c r="U24" s="23"/>
    </row>
    <row r="25" spans="2:21" ht="15.75" customHeight="1">
      <c r="B25" s="25">
        <v>61</v>
      </c>
      <c r="C25" s="22"/>
      <c r="D25" s="39">
        <f t="shared" si="0"/>
        <v>13954</v>
      </c>
      <c r="E25" s="42">
        <v>7192</v>
      </c>
      <c r="F25" s="41">
        <v>6762</v>
      </c>
      <c r="G25" s="37">
        <f t="shared" si="1"/>
        <v>106.35906536527655</v>
      </c>
      <c r="H25" s="29">
        <v>106</v>
      </c>
      <c r="I25" s="42">
        <v>29</v>
      </c>
      <c r="J25" s="28">
        <v>11.2</v>
      </c>
      <c r="K25" s="28">
        <v>11.4</v>
      </c>
      <c r="L25" s="46">
        <v>3.2</v>
      </c>
      <c r="M25" s="46">
        <v>3.17</v>
      </c>
      <c r="N25" s="42">
        <v>722</v>
      </c>
      <c r="O25" s="37">
        <f t="shared" si="2"/>
        <v>5.174143614734127</v>
      </c>
      <c r="P25" s="28">
        <v>5.8</v>
      </c>
      <c r="Q25" s="41">
        <v>13929</v>
      </c>
      <c r="R25" s="41">
        <v>25</v>
      </c>
      <c r="S25" s="37">
        <f t="shared" si="3"/>
        <v>99.8208399025369</v>
      </c>
      <c r="T25" s="28">
        <v>99.8</v>
      </c>
      <c r="U25" s="23">
        <v>61</v>
      </c>
    </row>
    <row r="26" spans="2:21" ht="15.75" customHeight="1">
      <c r="B26" s="25">
        <v>62</v>
      </c>
      <c r="C26" s="22"/>
      <c r="D26" s="39">
        <f t="shared" si="0"/>
        <v>13351</v>
      </c>
      <c r="E26" s="42">
        <v>6873</v>
      </c>
      <c r="F26" s="41">
        <v>6478</v>
      </c>
      <c r="G26" s="37">
        <f t="shared" si="1"/>
        <v>106.09756097560977</v>
      </c>
      <c r="H26" s="29">
        <v>105.8</v>
      </c>
      <c r="I26" s="42">
        <v>33</v>
      </c>
      <c r="J26" s="28">
        <v>10.7</v>
      </c>
      <c r="K26" s="28">
        <v>11.1</v>
      </c>
      <c r="L26" s="46">
        <v>3.17</v>
      </c>
      <c r="M26" s="46">
        <v>3.15</v>
      </c>
      <c r="N26" s="42">
        <v>759</v>
      </c>
      <c r="O26" s="37">
        <f t="shared" si="2"/>
        <v>5.684967418170923</v>
      </c>
      <c r="P26" s="28">
        <v>5.9</v>
      </c>
      <c r="Q26" s="41">
        <v>13323</v>
      </c>
      <c r="R26" s="41">
        <v>28</v>
      </c>
      <c r="S26" s="37">
        <f t="shared" si="3"/>
        <v>99.79027788180662</v>
      </c>
      <c r="T26" s="28">
        <v>99.8</v>
      </c>
      <c r="U26" s="23">
        <v>62</v>
      </c>
    </row>
    <row r="27" spans="2:21" ht="15.75" customHeight="1">
      <c r="B27" s="25">
        <v>63</v>
      </c>
      <c r="C27" s="22"/>
      <c r="D27" s="39">
        <f t="shared" si="0"/>
        <v>12868</v>
      </c>
      <c r="E27" s="42">
        <v>6656</v>
      </c>
      <c r="F27" s="41">
        <v>6212</v>
      </c>
      <c r="G27" s="37">
        <f t="shared" si="1"/>
        <v>107.14745653573728</v>
      </c>
      <c r="H27" s="29">
        <v>105.6</v>
      </c>
      <c r="I27" s="42">
        <v>38</v>
      </c>
      <c r="J27" s="28">
        <v>10.4</v>
      </c>
      <c r="K27" s="28">
        <v>10.8</v>
      </c>
      <c r="L27" s="46">
        <v>3.17</v>
      </c>
      <c r="M27" s="46">
        <v>3.14</v>
      </c>
      <c r="N27" s="42">
        <v>758</v>
      </c>
      <c r="O27" s="37">
        <f t="shared" si="2"/>
        <v>5.890581286913274</v>
      </c>
      <c r="P27" s="28">
        <v>6</v>
      </c>
      <c r="Q27" s="41">
        <v>12854</v>
      </c>
      <c r="R27" s="41">
        <v>14</v>
      </c>
      <c r="S27" s="37">
        <f t="shared" si="3"/>
        <v>99.89120298414672</v>
      </c>
      <c r="T27" s="28">
        <v>99.8</v>
      </c>
      <c r="U27" s="23">
        <v>63</v>
      </c>
    </row>
    <row r="28" spans="1:21" ht="15.75" customHeight="1">
      <c r="A28" s="26" t="s">
        <v>5</v>
      </c>
      <c r="B28" s="10" t="s">
        <v>6</v>
      </c>
      <c r="C28" s="22" t="s">
        <v>4</v>
      </c>
      <c r="D28" s="39">
        <f t="shared" si="0"/>
        <v>12189</v>
      </c>
      <c r="E28" s="42">
        <v>6316</v>
      </c>
      <c r="F28" s="41">
        <v>5873</v>
      </c>
      <c r="G28" s="37">
        <f t="shared" si="1"/>
        <v>107.54299335944151</v>
      </c>
      <c r="H28" s="29">
        <v>105.6</v>
      </c>
      <c r="I28" s="42">
        <v>37</v>
      </c>
      <c r="J28" s="28">
        <v>9.8</v>
      </c>
      <c r="K28" s="28">
        <v>10.2</v>
      </c>
      <c r="L28" s="46">
        <v>3.15</v>
      </c>
      <c r="M28" s="46">
        <v>3.13</v>
      </c>
      <c r="N28" s="42">
        <v>693</v>
      </c>
      <c r="O28" s="37">
        <f t="shared" si="2"/>
        <v>5.685454097957175</v>
      </c>
      <c r="P28" s="28">
        <v>6.2</v>
      </c>
      <c r="Q28" s="41">
        <v>12177</v>
      </c>
      <c r="R28" s="41">
        <v>12</v>
      </c>
      <c r="S28" s="37">
        <f t="shared" si="3"/>
        <v>99.90155057839036</v>
      </c>
      <c r="T28" s="28">
        <v>99.9</v>
      </c>
      <c r="U28" s="24" t="s">
        <v>26</v>
      </c>
    </row>
    <row r="29" spans="2:21" ht="15.75" customHeight="1">
      <c r="B29" s="10">
        <v>2</v>
      </c>
      <c r="C29" s="22"/>
      <c r="D29" s="39">
        <f t="shared" si="0"/>
        <v>11631</v>
      </c>
      <c r="E29" s="42">
        <v>6040</v>
      </c>
      <c r="F29" s="41">
        <v>5591</v>
      </c>
      <c r="G29" s="37">
        <f t="shared" si="1"/>
        <v>108.03076372741907</v>
      </c>
      <c r="H29" s="29">
        <v>105.4</v>
      </c>
      <c r="I29" s="42">
        <v>41</v>
      </c>
      <c r="J29" s="28">
        <v>9.4</v>
      </c>
      <c r="K29" s="28">
        <v>10</v>
      </c>
      <c r="L29" s="46">
        <v>3.1</v>
      </c>
      <c r="M29" s="46">
        <v>3.13</v>
      </c>
      <c r="N29" s="42">
        <v>714</v>
      </c>
      <c r="O29" s="37">
        <f t="shared" si="2"/>
        <v>6.138767087954604</v>
      </c>
      <c r="P29" s="28">
        <v>6.5</v>
      </c>
      <c r="Q29" s="41">
        <v>11623</v>
      </c>
      <c r="R29" s="41">
        <v>8</v>
      </c>
      <c r="S29" s="37">
        <f t="shared" si="3"/>
        <v>99.93121829593328</v>
      </c>
      <c r="T29" s="28">
        <v>99.9</v>
      </c>
      <c r="U29" s="24">
        <v>2</v>
      </c>
    </row>
    <row r="30" spans="3:21" ht="12" customHeight="1">
      <c r="C30" s="22"/>
      <c r="D30" s="39"/>
      <c r="E30" s="42"/>
      <c r="F30" s="41"/>
      <c r="G30" s="37"/>
      <c r="H30" s="29"/>
      <c r="I30" s="42"/>
      <c r="J30" s="28"/>
      <c r="K30" s="28"/>
      <c r="L30" s="46"/>
      <c r="M30" s="46"/>
      <c r="N30" s="42"/>
      <c r="O30" s="37"/>
      <c r="P30" s="28"/>
      <c r="Q30" s="41"/>
      <c r="R30" s="41"/>
      <c r="S30" s="37"/>
      <c r="T30" s="28"/>
      <c r="U30" s="24"/>
    </row>
    <row r="31" spans="2:21" ht="15.75" customHeight="1">
      <c r="B31" s="10">
        <v>3</v>
      </c>
      <c r="C31" s="22"/>
      <c r="D31" s="39">
        <f t="shared" si="0"/>
        <v>11817</v>
      </c>
      <c r="E31" s="42">
        <v>5973</v>
      </c>
      <c r="F31" s="41">
        <v>5844</v>
      </c>
      <c r="G31" s="37">
        <f t="shared" si="1"/>
        <v>102.20739219712524</v>
      </c>
      <c r="H31" s="29">
        <v>105.7</v>
      </c>
      <c r="I31" s="42">
        <v>34</v>
      </c>
      <c r="J31" s="28">
        <v>9.6</v>
      </c>
      <c r="K31" s="28">
        <v>9.9</v>
      </c>
      <c r="L31" s="46">
        <v>3.12</v>
      </c>
      <c r="M31" s="46">
        <v>3.11</v>
      </c>
      <c r="N31" s="42">
        <v>765</v>
      </c>
      <c r="O31" s="37">
        <f aca="true" t="shared" si="4" ref="O31:O41">IF(OR(N31=0,(E31+F31)=0),0,N31/(E31+F31)*100)</f>
        <v>6.473724295506473</v>
      </c>
      <c r="P31" s="28">
        <v>6.7</v>
      </c>
      <c r="Q31" s="41">
        <v>11812</v>
      </c>
      <c r="R31" s="41">
        <v>5</v>
      </c>
      <c r="S31" s="48">
        <f t="shared" si="3"/>
        <v>99.95768807649996</v>
      </c>
      <c r="T31" s="28">
        <v>99.9</v>
      </c>
      <c r="U31" s="23">
        <v>3</v>
      </c>
    </row>
    <row r="32" spans="2:21" ht="15.75" customHeight="1">
      <c r="B32" s="10">
        <v>4</v>
      </c>
      <c r="C32" s="22"/>
      <c r="D32" s="39">
        <f t="shared" si="0"/>
        <v>11509</v>
      </c>
      <c r="E32" s="42">
        <v>5873</v>
      </c>
      <c r="F32" s="41">
        <v>5636</v>
      </c>
      <c r="G32" s="37">
        <f t="shared" si="1"/>
        <v>104.20511000709722</v>
      </c>
      <c r="H32" s="29">
        <v>106</v>
      </c>
      <c r="I32" s="42">
        <v>37</v>
      </c>
      <c r="J32" s="28">
        <v>9.4</v>
      </c>
      <c r="K32" s="28">
        <v>9.8</v>
      </c>
      <c r="L32" s="46">
        <v>3.12</v>
      </c>
      <c r="M32" s="46">
        <v>3.1</v>
      </c>
      <c r="N32" s="42">
        <v>744</v>
      </c>
      <c r="O32" s="37">
        <f t="shared" si="4"/>
        <v>6.464506038752281</v>
      </c>
      <c r="P32" s="28">
        <v>6.8</v>
      </c>
      <c r="Q32" s="41">
        <v>11500</v>
      </c>
      <c r="R32" s="41">
        <v>9</v>
      </c>
      <c r="S32" s="48">
        <f t="shared" si="3"/>
        <v>99.92180033017638</v>
      </c>
      <c r="T32" s="28">
        <v>99.9</v>
      </c>
      <c r="U32" s="24">
        <v>4</v>
      </c>
    </row>
    <row r="33" spans="2:21" ht="15.75" customHeight="1">
      <c r="B33" s="10">
        <v>5</v>
      </c>
      <c r="C33" s="22"/>
      <c r="D33" s="39">
        <f t="shared" si="0"/>
        <v>11301</v>
      </c>
      <c r="E33" s="42">
        <v>5879</v>
      </c>
      <c r="F33" s="41">
        <v>5422</v>
      </c>
      <c r="G33" s="37">
        <f t="shared" si="1"/>
        <v>108.4286241239395</v>
      </c>
      <c r="H33" s="29">
        <v>105.6</v>
      </c>
      <c r="I33" s="42">
        <v>36</v>
      </c>
      <c r="J33" s="28">
        <v>9.2</v>
      </c>
      <c r="K33" s="28">
        <v>9.6</v>
      </c>
      <c r="L33" s="46">
        <v>3.11</v>
      </c>
      <c r="M33" s="46">
        <v>3.09</v>
      </c>
      <c r="N33" s="42">
        <v>763</v>
      </c>
      <c r="O33" s="37">
        <f t="shared" si="4"/>
        <v>6.751614901336164</v>
      </c>
      <c r="P33" s="28">
        <v>7</v>
      </c>
      <c r="Q33" s="41">
        <v>11289</v>
      </c>
      <c r="R33" s="41">
        <v>12</v>
      </c>
      <c r="S33" s="48">
        <f t="shared" si="3"/>
        <v>99.89381470666314</v>
      </c>
      <c r="T33" s="28">
        <v>99.9</v>
      </c>
      <c r="U33" s="24">
        <v>5</v>
      </c>
    </row>
    <row r="34" spans="2:21" ht="15.75" customHeight="1">
      <c r="B34" s="10">
        <v>6</v>
      </c>
      <c r="C34" s="22"/>
      <c r="D34" s="39">
        <f t="shared" si="0"/>
        <v>11770</v>
      </c>
      <c r="E34" s="42">
        <v>6187</v>
      </c>
      <c r="F34" s="41">
        <v>5583</v>
      </c>
      <c r="G34" s="37">
        <f t="shared" si="1"/>
        <v>110.81855633172131</v>
      </c>
      <c r="H34" s="29">
        <v>105.6</v>
      </c>
      <c r="I34" s="42">
        <v>34</v>
      </c>
      <c r="J34" s="28">
        <v>9.6</v>
      </c>
      <c r="K34" s="28">
        <v>10</v>
      </c>
      <c r="L34" s="46">
        <v>3.1</v>
      </c>
      <c r="M34" s="46">
        <v>3.08</v>
      </c>
      <c r="N34" s="42">
        <v>881</v>
      </c>
      <c r="O34" s="37">
        <f t="shared" si="4"/>
        <v>7.485131690739168</v>
      </c>
      <c r="P34" s="28">
        <v>7.3</v>
      </c>
      <c r="Q34" s="41">
        <v>11748</v>
      </c>
      <c r="R34" s="41">
        <v>22</v>
      </c>
      <c r="S34" s="48">
        <f t="shared" si="3"/>
        <v>99.81308411214953</v>
      </c>
      <c r="T34" s="28">
        <v>99.9</v>
      </c>
      <c r="U34" s="24">
        <v>6</v>
      </c>
    </row>
    <row r="35" spans="2:21" ht="15.75" customHeight="1">
      <c r="B35" s="10">
        <v>7</v>
      </c>
      <c r="C35" s="22"/>
      <c r="D35" s="39">
        <f t="shared" si="0"/>
        <v>11125</v>
      </c>
      <c r="E35" s="42">
        <v>5735</v>
      </c>
      <c r="F35" s="41">
        <v>5390</v>
      </c>
      <c r="G35" s="37">
        <f t="shared" si="1"/>
        <v>106.40074211502784</v>
      </c>
      <c r="H35" s="29">
        <v>105.2</v>
      </c>
      <c r="I35" s="42">
        <v>38</v>
      </c>
      <c r="J35" s="28">
        <v>9.1</v>
      </c>
      <c r="K35" s="28">
        <v>9.6</v>
      </c>
      <c r="L35" s="46">
        <v>3.09</v>
      </c>
      <c r="M35" s="46">
        <v>3.07</v>
      </c>
      <c r="N35" s="42">
        <v>814</v>
      </c>
      <c r="O35" s="37">
        <f t="shared" si="4"/>
        <v>7.316853932584269</v>
      </c>
      <c r="P35" s="28">
        <v>7.5</v>
      </c>
      <c r="Q35" s="41">
        <v>11110</v>
      </c>
      <c r="R35" s="41">
        <v>15</v>
      </c>
      <c r="S35" s="48">
        <f t="shared" si="3"/>
        <v>99.86516853932585</v>
      </c>
      <c r="T35" s="28">
        <v>99.9</v>
      </c>
      <c r="U35" s="24">
        <v>7</v>
      </c>
    </row>
    <row r="36" spans="3:21" ht="12" customHeight="1">
      <c r="C36" s="22"/>
      <c r="D36" s="43"/>
      <c r="E36" s="42"/>
      <c r="F36" s="41"/>
      <c r="G36" s="37"/>
      <c r="H36" s="29"/>
      <c r="I36" s="42"/>
      <c r="J36" s="28"/>
      <c r="K36" s="28"/>
      <c r="L36" s="46"/>
      <c r="M36" s="46"/>
      <c r="N36" s="42"/>
      <c r="O36" s="37"/>
      <c r="P36" s="28"/>
      <c r="Q36" s="41"/>
      <c r="R36" s="41"/>
      <c r="S36" s="48"/>
      <c r="T36" s="28"/>
      <c r="U36" s="24"/>
    </row>
    <row r="37" spans="2:21" ht="15.75" customHeight="1">
      <c r="B37" s="10">
        <v>8</v>
      </c>
      <c r="C37" s="22"/>
      <c r="D37" s="43">
        <f t="shared" si="0"/>
        <v>11344</v>
      </c>
      <c r="E37" s="42">
        <v>5849</v>
      </c>
      <c r="F37" s="41">
        <v>5495</v>
      </c>
      <c r="G37" s="37">
        <f t="shared" si="1"/>
        <v>106.44222020018199</v>
      </c>
      <c r="H37" s="29">
        <v>105.6</v>
      </c>
      <c r="I37" s="42">
        <v>34</v>
      </c>
      <c r="J37" s="28">
        <v>9.2</v>
      </c>
      <c r="K37" s="28">
        <v>9.7</v>
      </c>
      <c r="L37" s="46">
        <v>3.09</v>
      </c>
      <c r="M37" s="46">
        <v>3.07</v>
      </c>
      <c r="N37" s="42">
        <v>829</v>
      </c>
      <c r="O37" s="37">
        <f t="shared" si="4"/>
        <v>7.307827926657263</v>
      </c>
      <c r="P37" s="28">
        <v>7.5</v>
      </c>
      <c r="Q37" s="41">
        <v>11330</v>
      </c>
      <c r="R37" s="41">
        <v>14</v>
      </c>
      <c r="S37" s="48">
        <f t="shared" si="3"/>
        <v>99.87658674188998</v>
      </c>
      <c r="T37" s="28">
        <v>99.8</v>
      </c>
      <c r="U37" s="23">
        <v>8</v>
      </c>
    </row>
    <row r="38" spans="2:21" ht="15.75" customHeight="1">
      <c r="B38" s="10">
        <v>9</v>
      </c>
      <c r="C38" s="22"/>
      <c r="D38" s="43">
        <f t="shared" si="0"/>
        <v>11103</v>
      </c>
      <c r="E38" s="42">
        <v>5667</v>
      </c>
      <c r="F38" s="41">
        <v>5436</v>
      </c>
      <c r="G38" s="37">
        <f t="shared" si="1"/>
        <v>104.24944812362031</v>
      </c>
      <c r="H38" s="29">
        <v>105.2</v>
      </c>
      <c r="I38" s="42">
        <v>36</v>
      </c>
      <c r="J38" s="28">
        <v>9.1</v>
      </c>
      <c r="K38" s="28">
        <v>9.5</v>
      </c>
      <c r="L38" s="46">
        <v>3.07</v>
      </c>
      <c r="M38" s="46">
        <v>3.06</v>
      </c>
      <c r="N38" s="42">
        <v>897</v>
      </c>
      <c r="O38" s="37">
        <f t="shared" si="4"/>
        <v>8.078897595244529</v>
      </c>
      <c r="P38" s="28">
        <v>7.9</v>
      </c>
      <c r="Q38" s="41">
        <v>11088</v>
      </c>
      <c r="R38" s="41">
        <v>15</v>
      </c>
      <c r="S38" s="48">
        <f t="shared" si="3"/>
        <v>99.86490137800594</v>
      </c>
      <c r="T38" s="28">
        <v>99.8</v>
      </c>
      <c r="U38" s="24">
        <v>9</v>
      </c>
    </row>
    <row r="39" spans="2:21" ht="15.75" customHeight="1">
      <c r="B39" s="10">
        <v>10</v>
      </c>
      <c r="C39" s="22"/>
      <c r="D39" s="43">
        <f t="shared" si="0"/>
        <v>11129</v>
      </c>
      <c r="E39" s="42">
        <v>5695</v>
      </c>
      <c r="F39" s="41">
        <v>5434</v>
      </c>
      <c r="G39" s="37">
        <f t="shared" si="1"/>
        <v>104.8030916451969</v>
      </c>
      <c r="H39" s="29">
        <v>104.9</v>
      </c>
      <c r="I39" s="42">
        <v>35</v>
      </c>
      <c r="J39" s="28">
        <v>9.1</v>
      </c>
      <c r="K39" s="28">
        <v>9.6</v>
      </c>
      <c r="L39" s="46">
        <v>3.06</v>
      </c>
      <c r="M39" s="46">
        <v>3.05</v>
      </c>
      <c r="N39" s="42">
        <v>894</v>
      </c>
      <c r="O39" s="37">
        <f t="shared" si="4"/>
        <v>8.033066762512355</v>
      </c>
      <c r="P39" s="28">
        <v>8.1</v>
      </c>
      <c r="Q39" s="41">
        <v>11121</v>
      </c>
      <c r="R39" s="41">
        <v>8</v>
      </c>
      <c r="S39" s="48">
        <f t="shared" si="3"/>
        <v>99.9281157336688</v>
      </c>
      <c r="T39" s="28">
        <v>99.8</v>
      </c>
      <c r="U39" s="24">
        <v>10</v>
      </c>
    </row>
    <row r="40" spans="2:21" ht="15.75" customHeight="1">
      <c r="B40" s="10">
        <v>11</v>
      </c>
      <c r="C40" s="22"/>
      <c r="D40" s="43">
        <f t="shared" si="0"/>
        <v>10714</v>
      </c>
      <c r="E40" s="42">
        <v>5437</v>
      </c>
      <c r="F40" s="41">
        <v>5277</v>
      </c>
      <c r="G40" s="37">
        <f t="shared" si="1"/>
        <v>103.03202577221906</v>
      </c>
      <c r="H40" s="29">
        <v>105.6</v>
      </c>
      <c r="I40" s="42">
        <v>37</v>
      </c>
      <c r="J40" s="28">
        <v>8.8</v>
      </c>
      <c r="K40" s="28">
        <v>9.4</v>
      </c>
      <c r="L40" s="46">
        <v>3.05</v>
      </c>
      <c r="M40" s="46">
        <v>3.04</v>
      </c>
      <c r="N40" s="42">
        <v>896</v>
      </c>
      <c r="O40" s="37">
        <f t="shared" si="4"/>
        <v>8.362889677058055</v>
      </c>
      <c r="P40" s="28">
        <v>8.4</v>
      </c>
      <c r="Q40" s="41">
        <v>10703</v>
      </c>
      <c r="R40" s="41">
        <v>11</v>
      </c>
      <c r="S40" s="48">
        <f t="shared" si="3"/>
        <v>99.89733059548254</v>
      </c>
      <c r="T40" s="28">
        <v>99.8</v>
      </c>
      <c r="U40" s="24">
        <v>11</v>
      </c>
    </row>
    <row r="41" spans="2:21" ht="15.75" customHeight="1">
      <c r="B41" s="10">
        <v>12</v>
      </c>
      <c r="C41" s="22"/>
      <c r="D41" s="43">
        <f t="shared" si="0"/>
        <v>10910</v>
      </c>
      <c r="E41" s="42">
        <v>5753</v>
      </c>
      <c r="F41" s="41">
        <v>5157</v>
      </c>
      <c r="G41" s="37">
        <f t="shared" si="1"/>
        <v>111.55710684506496</v>
      </c>
      <c r="H41" s="29">
        <v>105.8</v>
      </c>
      <c r="I41" s="42">
        <v>35</v>
      </c>
      <c r="J41" s="28">
        <v>9</v>
      </c>
      <c r="K41" s="28">
        <v>9.5</v>
      </c>
      <c r="L41" s="46">
        <v>3.04</v>
      </c>
      <c r="M41" s="46">
        <v>3.03</v>
      </c>
      <c r="N41" s="42">
        <v>901</v>
      </c>
      <c r="O41" s="37">
        <f t="shared" si="4"/>
        <v>8.258478460128323</v>
      </c>
      <c r="P41" s="28">
        <v>8.6</v>
      </c>
      <c r="Q41" s="41">
        <v>10897</v>
      </c>
      <c r="R41" s="41">
        <v>13</v>
      </c>
      <c r="S41" s="48">
        <f t="shared" si="3"/>
        <v>99.88084326306141</v>
      </c>
      <c r="T41" s="28">
        <v>99.8</v>
      </c>
      <c r="U41" s="24">
        <v>12</v>
      </c>
    </row>
    <row r="42" spans="3:21" ht="12" customHeight="1">
      <c r="C42" s="22"/>
      <c r="D42" s="43"/>
      <c r="E42" s="42"/>
      <c r="F42" s="41"/>
      <c r="G42" s="37"/>
      <c r="H42" s="29"/>
      <c r="I42" s="42"/>
      <c r="J42" s="28"/>
      <c r="K42" s="28"/>
      <c r="L42" s="46"/>
      <c r="M42" s="46"/>
      <c r="N42" s="42"/>
      <c r="O42" s="37"/>
      <c r="P42" s="28"/>
      <c r="Q42" s="41"/>
      <c r="R42" s="41"/>
      <c r="S42" s="48"/>
      <c r="T42" s="28"/>
      <c r="U42" s="24"/>
    </row>
    <row r="43" spans="2:21" s="3" customFormat="1" ht="15.75" customHeight="1">
      <c r="B43" s="8">
        <v>13</v>
      </c>
      <c r="C43" s="22"/>
      <c r="D43" s="51">
        <f>SUM(E43:F43)</f>
        <v>10891</v>
      </c>
      <c r="E43" s="52">
        <v>5562</v>
      </c>
      <c r="F43" s="53">
        <v>5329</v>
      </c>
      <c r="G43" s="54">
        <f>IF(OR(E43=0,F43=0),0,E43/F43*100)</f>
        <v>104.37230249577783</v>
      </c>
      <c r="H43" s="55">
        <v>105.5</v>
      </c>
      <c r="I43" s="52">
        <v>32</v>
      </c>
      <c r="J43" s="56">
        <v>9</v>
      </c>
      <c r="K43" s="56">
        <v>9.3</v>
      </c>
      <c r="L43" s="57">
        <v>3.03</v>
      </c>
      <c r="M43" s="57">
        <v>3.03</v>
      </c>
      <c r="N43" s="52">
        <v>1014</v>
      </c>
      <c r="O43" s="54">
        <f>IF(OR(N43=0,(E43+F43)=0),0,N43/(E43+F43)*100)</f>
        <v>9.310439812689376</v>
      </c>
      <c r="P43" s="56">
        <v>8.8</v>
      </c>
      <c r="Q43" s="53">
        <v>10881</v>
      </c>
      <c r="R43" s="53">
        <v>10</v>
      </c>
      <c r="S43" s="58">
        <f>IF(OR(Q43=0,(E43+F43)=0),0,Q43/(E43+F43)*100)</f>
        <v>99.908181066936</v>
      </c>
      <c r="T43" s="56">
        <v>99.9</v>
      </c>
      <c r="U43" s="23">
        <v>13</v>
      </c>
    </row>
    <row r="44" spans="1:21" s="36" customFormat="1" ht="15.75" customHeight="1">
      <c r="A44" s="31"/>
      <c r="B44" s="32">
        <v>14</v>
      </c>
      <c r="C44" s="33"/>
      <c r="D44" s="44">
        <f>SUM(E44:F44)</f>
        <v>10424</v>
      </c>
      <c r="E44" s="30">
        <v>5419</v>
      </c>
      <c r="F44" s="45">
        <v>5005</v>
      </c>
      <c r="G44" s="38">
        <f>IF(OR(E44=0,F44=0),0,E44/F44*100)</f>
        <v>108.27172827172826</v>
      </c>
      <c r="H44" s="35">
        <v>105.7</v>
      </c>
      <c r="I44" s="30">
        <v>34</v>
      </c>
      <c r="J44" s="34">
        <v>8.6</v>
      </c>
      <c r="K44" s="34">
        <v>9.2</v>
      </c>
      <c r="L44" s="47">
        <v>3.04</v>
      </c>
      <c r="M44" s="47">
        <v>3.02</v>
      </c>
      <c r="N44" s="30">
        <v>897</v>
      </c>
      <c r="O44" s="38">
        <f>IF(OR(N44=0,(E44+F44)=0),0,N44/(E44+F44)*100)</f>
        <v>8.605141980046048</v>
      </c>
      <c r="P44" s="34">
        <v>9</v>
      </c>
      <c r="Q44" s="45">
        <v>10417</v>
      </c>
      <c r="R44" s="45">
        <v>7</v>
      </c>
      <c r="S44" s="49">
        <f>IF(OR(Q44=0,(E44+F44)=0),0,Q44/(E44+F44)*100)</f>
        <v>99.93284727551803</v>
      </c>
      <c r="T44" s="34">
        <v>99.8</v>
      </c>
      <c r="U44" s="50">
        <v>14</v>
      </c>
    </row>
    <row r="45" spans="1:21" ht="15" customHeight="1">
      <c r="A45" s="27"/>
      <c r="U45" s="25"/>
    </row>
    <row r="46" ht="15" customHeight="1">
      <c r="A46" s="27"/>
    </row>
  </sheetData>
  <mergeCells count="25">
    <mergeCell ref="S5:T5"/>
    <mergeCell ref="N4:P4"/>
    <mergeCell ref="Q4:T4"/>
    <mergeCell ref="I5:I6"/>
    <mergeCell ref="K5:K6"/>
    <mergeCell ref="L5:L6"/>
    <mergeCell ref="I4:K4"/>
    <mergeCell ref="L4:M4"/>
    <mergeCell ref="J5:J6"/>
    <mergeCell ref="N5:N6"/>
    <mergeCell ref="A1:C1"/>
    <mergeCell ref="D1:U1"/>
    <mergeCell ref="A2:C2"/>
    <mergeCell ref="U4:U6"/>
    <mergeCell ref="A4:C6"/>
    <mergeCell ref="O5:P5"/>
    <mergeCell ref="Q5:R5"/>
    <mergeCell ref="M5:M6"/>
    <mergeCell ref="D5:D6"/>
    <mergeCell ref="D4:F4"/>
    <mergeCell ref="E5:E6"/>
    <mergeCell ref="F5:F6"/>
    <mergeCell ref="G4:H4"/>
    <mergeCell ref="G5:G6"/>
    <mergeCell ref="H5:H6"/>
  </mergeCells>
  <printOptions horizontalCentered="1" verticalCentered="1"/>
  <pageMargins left="0.44" right="0.3" top="0.5" bottom="0.35" header="0" footer="0"/>
  <pageSetup blackAndWhite="1" fitToHeight="1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2004-02-25T07:18:07Z</cp:lastPrinted>
  <dcterms:created xsi:type="dcterms:W3CDTF">2002-01-07T01:47:53Z</dcterms:created>
  <dcterms:modified xsi:type="dcterms:W3CDTF">2004-02-25T07:18:09Z</dcterms:modified>
  <cp:category/>
  <cp:version/>
  <cp:contentType/>
  <cp:contentStatus/>
</cp:coreProperties>
</file>