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80" activeTab="0"/>
  </bookViews>
  <sheets>
    <sheet name="8-1" sheetId="1" r:id="rId1"/>
    <sheet name="8-2" sheetId="2" r:id="rId2"/>
    <sheet name="8-3" sheetId="3" r:id="rId3"/>
    <sheet name="8-4" sheetId="4" r:id="rId4"/>
    <sheet name="8-5" sheetId="5" r:id="rId5"/>
    <sheet name="8-6" sheetId="6" r:id="rId6"/>
    <sheet name="8-7" sheetId="7" r:id="rId7"/>
    <sheet name="8-8" sheetId="8" r:id="rId8"/>
  </sheets>
  <definedNames>
    <definedName name="_xlnm.Print_Area" localSheetId="0">'8-1'!$A$1:$U$45</definedName>
    <definedName name="_xlnm.Print_Area" localSheetId="1">'8-2'!$A$1:$U$46</definedName>
    <definedName name="_xlnm.Print_Area" localSheetId="2">'8-3'!$A$1:$U$46</definedName>
    <definedName name="_xlnm.Print_Area" localSheetId="3">'8-4'!$A$1:$U$47</definedName>
    <definedName name="_xlnm.Print_Area" localSheetId="4">'8-5'!$A$1:$U$45</definedName>
    <definedName name="_xlnm.Print_Area" localSheetId="5">'8-6'!$A$1:$U$46</definedName>
    <definedName name="_xlnm.Print_Area" localSheetId="6">'8-7'!$A$1:$S$45</definedName>
    <definedName name="_xlnm.Print_Area" localSheetId="7">'8-8'!$A$1:$S$46</definedName>
  </definedNames>
  <calcPr fullCalcOnLoad="1"/>
</workbook>
</file>

<file path=xl/sharedStrings.xml><?xml version="1.0" encoding="utf-8"?>
<sst xmlns="http://schemas.openxmlformats.org/spreadsheetml/2006/main" count="978" uniqueCount="244">
  <si>
    <t>人 口 動 態</t>
  </si>
  <si>
    <t>総数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</si>
  <si>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</si>
  <si>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</si>
  <si>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</si>
  <si>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</si>
  <si>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</si>
  <si>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</si>
  <si>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</si>
  <si>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</si>
  <si>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</si>
  <si>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</si>
  <si>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</si>
  <si>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</si>
  <si>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</si>
  <si>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</si>
  <si>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</si>
  <si>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</si>
  <si>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</si>
  <si>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総</t>
  </si>
  <si>
    <t>市</t>
  </si>
  <si>
    <t>大</t>
  </si>
  <si>
    <t>別</t>
  </si>
  <si>
    <t>中</t>
  </si>
  <si>
    <t>日</t>
  </si>
  <si>
    <t>佐</t>
  </si>
  <si>
    <t>臼</t>
  </si>
  <si>
    <t>津</t>
  </si>
  <si>
    <t>竹</t>
  </si>
  <si>
    <t>豊</t>
  </si>
  <si>
    <t>杵</t>
  </si>
  <si>
    <t>宇</t>
  </si>
  <si>
    <t>西</t>
  </si>
  <si>
    <t>東</t>
  </si>
  <si>
    <t>速</t>
  </si>
  <si>
    <t>大分</t>
  </si>
  <si>
    <t>北</t>
  </si>
  <si>
    <t>悪性新生物</t>
  </si>
  <si>
    <t>（再掲）</t>
  </si>
  <si>
    <t>食道</t>
  </si>
  <si>
    <t>胃</t>
  </si>
  <si>
    <t>結腸</t>
  </si>
  <si>
    <t>市町村</t>
  </si>
  <si>
    <t>大田村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</si>
  <si>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</si>
  <si>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</si>
  <si>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</si>
  <si>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</si>
  <si>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</si>
  <si>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</si>
  <si>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</si>
  <si>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</si>
  <si>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</si>
  <si>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</si>
  <si>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庄内町</t>
  </si>
  <si>
    <t>湯布院町</t>
  </si>
  <si>
    <t>佐賀関町</t>
  </si>
  <si>
    <t>真</t>
  </si>
  <si>
    <t>香</t>
  </si>
  <si>
    <t>国</t>
  </si>
  <si>
    <t>姫</t>
  </si>
  <si>
    <t>武</t>
  </si>
  <si>
    <t>安</t>
  </si>
  <si>
    <t>山</t>
  </si>
  <si>
    <t>野</t>
  </si>
  <si>
    <t>庄</t>
  </si>
  <si>
    <t>湯</t>
  </si>
  <si>
    <t>死亡数</t>
  </si>
  <si>
    <t>死亡率</t>
  </si>
  <si>
    <t>膵</t>
  </si>
  <si>
    <t>乳房</t>
  </si>
  <si>
    <t>子宮</t>
  </si>
  <si>
    <t>白血病</t>
  </si>
  <si>
    <t>糖尿病</t>
  </si>
  <si>
    <t>高血圧性疾患</t>
  </si>
  <si>
    <t>心疾患</t>
  </si>
  <si>
    <t>急性心筋梗塞</t>
  </si>
  <si>
    <t>（高血圧性を除く）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</si>
  <si>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</si>
  <si>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</si>
  <si>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</si>
  <si>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</si>
  <si>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</si>
  <si>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</si>
  <si>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</si>
  <si>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南</t>
  </si>
  <si>
    <t>安</t>
  </si>
  <si>
    <t>院</t>
  </si>
  <si>
    <t>山</t>
  </si>
  <si>
    <t>耶</t>
  </si>
  <si>
    <t>蒲</t>
  </si>
  <si>
    <t>大野</t>
  </si>
  <si>
    <t>野</t>
  </si>
  <si>
    <t>三</t>
  </si>
  <si>
    <t>清</t>
  </si>
  <si>
    <t>緒</t>
  </si>
  <si>
    <t>朝</t>
  </si>
  <si>
    <t>大</t>
  </si>
  <si>
    <t>千</t>
  </si>
  <si>
    <t>犬</t>
  </si>
  <si>
    <t>直</t>
  </si>
  <si>
    <t>荻</t>
  </si>
  <si>
    <t>久</t>
  </si>
  <si>
    <t>玖</t>
  </si>
  <si>
    <t>九</t>
  </si>
  <si>
    <t>日</t>
  </si>
  <si>
    <t>前</t>
  </si>
  <si>
    <t>中</t>
  </si>
  <si>
    <t>上</t>
  </si>
  <si>
    <t>天</t>
  </si>
  <si>
    <t>下</t>
  </si>
  <si>
    <t>本</t>
  </si>
  <si>
    <t>宇</t>
  </si>
  <si>
    <t>米</t>
  </si>
  <si>
    <t>鶴</t>
  </si>
  <si>
    <t>弥</t>
  </si>
  <si>
    <t>肺炎</t>
  </si>
  <si>
    <t>大動脈瘤解離</t>
  </si>
  <si>
    <t>脳梗塞</t>
  </si>
  <si>
    <t>脳内出血</t>
  </si>
  <si>
    <t>くも膜下出血</t>
  </si>
  <si>
    <t>脳血管疾患</t>
  </si>
  <si>
    <t>心不全</t>
  </si>
  <si>
    <t>不整脈・伝導障害</t>
  </si>
  <si>
    <t>その他の虚血性心疾患</t>
  </si>
  <si>
    <t>女子人口</t>
  </si>
  <si>
    <t>総数人口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</si>
  <si>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</si>
  <si>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</si>
  <si>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</si>
  <si>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</si>
  <si>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</si>
  <si>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</si>
  <si>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</si>
  <si>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</si>
  <si>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</si>
  <si>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</si>
  <si>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</si>
  <si>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</si>
  <si>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</si>
  <si>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</si>
  <si>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</si>
  <si>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</si>
  <si>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</si>
  <si>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</si>
  <si>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</si>
  <si>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</si>
  <si>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</si>
  <si>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</si>
  <si>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</si>
  <si>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</si>
  <si>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大山町</t>
  </si>
  <si>
    <t>天瀬町</t>
  </si>
  <si>
    <t>三光村</t>
  </si>
  <si>
    <t>本耶馬溪町</t>
  </si>
  <si>
    <t>耶馬溪町</t>
  </si>
  <si>
    <t>山国町</t>
  </si>
  <si>
    <t>院内町</t>
  </si>
  <si>
    <t>安心院町</t>
  </si>
  <si>
    <t>心不全</t>
  </si>
  <si>
    <t>不整脈，伝導障害</t>
  </si>
  <si>
    <t>慢性閉塞性肺疾患</t>
  </si>
  <si>
    <t>喘息</t>
  </si>
  <si>
    <t>腎不全</t>
  </si>
  <si>
    <t>老衰</t>
  </si>
  <si>
    <t>不慮の事故</t>
  </si>
  <si>
    <t>交通事故</t>
  </si>
  <si>
    <t>自殺</t>
  </si>
  <si>
    <t>挟間町</t>
  </si>
  <si>
    <t>挟</t>
  </si>
  <si>
    <t>市　町　村</t>
  </si>
  <si>
    <t>※　子宮の悪性新生物死亡率は女子人口１０万対。</t>
  </si>
  <si>
    <t>※　子宮の悪性新生物死亡率は女子人口１０万人。</t>
  </si>
  <si>
    <t>０２１００</t>
  </si>
  <si>
    <t>０２１０２</t>
  </si>
  <si>
    <t>０２１０３</t>
  </si>
  <si>
    <t>０２１０４</t>
  </si>
  <si>
    <t>０２１０５</t>
  </si>
  <si>
    <t>０２１０６</t>
  </si>
  <si>
    <t>０２１０７</t>
  </si>
  <si>
    <t>１０２００</t>
  </si>
  <si>
    <t>０１２００</t>
  </si>
  <si>
    <t>０２１００</t>
  </si>
  <si>
    <t>０２１０２</t>
  </si>
  <si>
    <t>０２１０３</t>
  </si>
  <si>
    <t>０２１０４</t>
  </si>
  <si>
    <t>０２１０５</t>
  </si>
  <si>
    <t>０２１０６</t>
  </si>
  <si>
    <t>総数</t>
  </si>
  <si>
    <t>結核</t>
  </si>
  <si>
    <t>０２１０８</t>
  </si>
  <si>
    <t>０２１１０</t>
  </si>
  <si>
    <t>０２１１２</t>
  </si>
  <si>
    <t>０２１１３</t>
  </si>
  <si>
    <t>０２１１９</t>
  </si>
  <si>
    <t>０４１００</t>
  </si>
  <si>
    <t>０９１００</t>
  </si>
  <si>
    <t>０９２００</t>
  </si>
  <si>
    <t>０９２０２</t>
  </si>
  <si>
    <t>０９２０３</t>
  </si>
  <si>
    <t>０９２０６</t>
  </si>
  <si>
    <t>０９２０７</t>
  </si>
  <si>
    <t>０９３００</t>
  </si>
  <si>
    <t>０９３０１</t>
  </si>
  <si>
    <t>０９３０２</t>
  </si>
  <si>
    <t>０９３０３</t>
  </si>
  <si>
    <t>０９４００</t>
  </si>
  <si>
    <t>１０２００</t>
  </si>
  <si>
    <t>１０４００</t>
  </si>
  <si>
    <t>１０５００</t>
  </si>
  <si>
    <t>１１３００</t>
  </si>
  <si>
    <t>１４２００</t>
  </si>
  <si>
    <t>１８１００</t>
  </si>
  <si>
    <t>２０１００</t>
  </si>
  <si>
    <t>２０１０１</t>
  </si>
  <si>
    <t>２０２００</t>
  </si>
  <si>
    <t>郡部</t>
  </si>
  <si>
    <t>直腸Ｓ状結腸移行部及び直腸</t>
  </si>
  <si>
    <t>胆のう及びその他の胆道</t>
  </si>
  <si>
    <t>肝及び肝内胆管</t>
  </si>
  <si>
    <t>気管、気管支及び肺</t>
  </si>
  <si>
    <t>０９２０３</t>
  </si>
  <si>
    <t>０９２０６</t>
  </si>
  <si>
    <t>０９２０７</t>
  </si>
  <si>
    <t>０９３００</t>
  </si>
  <si>
    <t>０９３０１</t>
  </si>
  <si>
    <t>０９３０２</t>
  </si>
  <si>
    <t>０９３０３</t>
  </si>
  <si>
    <t>０９４００</t>
  </si>
  <si>
    <t>第２４表　選択死因別死亡数，死亡率（人口１０万対），市町村別</t>
  </si>
  <si>
    <t>２４　表（８－１）</t>
  </si>
  <si>
    <t>２４　表（８－２）</t>
  </si>
  <si>
    <t>２４　表（８－３）</t>
  </si>
  <si>
    <t>２４　表（８－４）</t>
  </si>
  <si>
    <t>２４　表（８－５）</t>
  </si>
  <si>
    <t>２４　表（８－６）</t>
  </si>
  <si>
    <t>２４　表（８－７）</t>
  </si>
  <si>
    <t>２４　表（８－８）</t>
  </si>
  <si>
    <t xml:space="preserve"> </t>
  </si>
  <si>
    <t>郡</t>
  </si>
  <si>
    <t>肝疾患</t>
  </si>
  <si>
    <t>平成14年</t>
  </si>
  <si>
    <t>j1401参照</t>
  </si>
  <si>
    <t>j1401参照 日本人人口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</si>
</sst>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&quot; &quot;##0_ ;_ * \-#&quot; &quot;##0_ ;_ * &quot;-&quot;_ ;_ @_ "/>
    <numFmt numFmtId="178" formatCode="_ * #.0&quot; &quot;##0_ ;_ * \-#.0&quot; &quot;##0_ ;_ * &quot;-&quot;_ ;_ @_ "/>
    <numFmt numFmtId="179" formatCode="_ * #.&quot; &quot;##0_ ;_ * \-#.&quot; &quot;##0_ ;_ * &quot;-&quot;_ ;_ @_ "/>
    <numFmt numFmtId="180" formatCode="_ * .&quot; &quot;##0_ ;_ * \-.&quot; &quot;##0_ ;_ * &quot;-&quot;_ ;_ @_ⴆ"/>
    <numFmt numFmtId="181" formatCode="_ * #,##0.0_ ;_ * \-#,##0.0_ ;_ * &quot;-&quot;??_ ;_ @_ "/>
    <numFmt numFmtId="182" formatCode="_ * #&quot; &quot;##0.0_ ;_ * \-#&quot; &quot;##0.0_ ;_ * &quot;-&quot;??_ ;_ @_ "/>
    <numFmt numFmtId="183" formatCode="#&quot; &quot;##0.00;\-#&quot; &quot;##0.00"/>
    <numFmt numFmtId="184" formatCode="#&quot; &quot;##0.0;\-#&quot; &quot;##0.0"/>
    <numFmt numFmtId="185" formatCode="#\ ###\ ##0;&quot;△&quot;#\ ###\ ##0;&quot;-&quot;;@"/>
    <numFmt numFmtId="186" formatCode="#\ ##0;&quot;△&quot;#\ ##0;&quot;-&quot;;@"/>
    <numFmt numFmtId="187" formatCode="#\ ##0.0;&quot;△&quot;#\ ##0.0;&quot;-&quot;;@"/>
  </numFmts>
  <fonts count="16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181" fontId="6" fillId="0" borderId="0" xfId="0" applyNumberFormat="1" applyFont="1" applyBorder="1" applyAlignment="1">
      <alignment horizontal="distributed" vertical="center"/>
    </xf>
    <xf numFmtId="181" fontId="7" fillId="0" borderId="0" xfId="0" applyNumberFormat="1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187" fontId="6" fillId="0" borderId="0" xfId="0" applyNumberFormat="1" applyFont="1" applyBorder="1" applyAlignment="1">
      <alignment vertical="center"/>
    </xf>
    <xf numFmtId="187" fontId="3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distributed" vertical="center"/>
    </xf>
    <xf numFmtId="0" fontId="1" fillId="0" borderId="2" xfId="0" applyNumberFormat="1" applyFont="1" applyBorder="1" applyAlignment="1">
      <alignment horizontal="distributed" vertical="center"/>
    </xf>
    <xf numFmtId="0" fontId="1" fillId="0" borderId="3" xfId="0" applyNumberFormat="1" applyFont="1" applyBorder="1" applyAlignment="1">
      <alignment horizontal="distributed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186" fontId="11" fillId="0" borderId="0" xfId="0" applyNumberFormat="1" applyFont="1" applyBorder="1" applyAlignment="1">
      <alignment vertical="center"/>
    </xf>
    <xf numFmtId="187" fontId="11" fillId="0" borderId="0" xfId="0" applyNumberFormat="1" applyFont="1" applyBorder="1" applyAlignment="1">
      <alignment vertical="center"/>
    </xf>
    <xf numFmtId="0" fontId="10" fillId="0" borderId="2" xfId="0" applyNumberFormat="1" applyFont="1" applyBorder="1" applyAlignment="1">
      <alignment horizontal="center" vertical="center"/>
    </xf>
    <xf numFmtId="186" fontId="10" fillId="0" borderId="0" xfId="0" applyNumberFormat="1" applyFont="1" applyBorder="1" applyAlignment="1">
      <alignment vertical="center"/>
    </xf>
    <xf numFmtId="186" fontId="1" fillId="0" borderId="0" xfId="0" applyNumberFormat="1" applyFont="1" applyBorder="1" applyAlignment="1">
      <alignment vertical="center"/>
    </xf>
    <xf numFmtId="187" fontId="1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0" fontId="1" fillId="0" borderId="7" xfId="0" applyNumberFormat="1" applyFont="1" applyBorder="1" applyAlignment="1">
      <alignment horizontal="distributed" vertical="center"/>
    </xf>
    <xf numFmtId="186" fontId="1" fillId="0" borderId="6" xfId="0" applyNumberFormat="1" applyFont="1" applyBorder="1" applyAlignment="1">
      <alignment vertical="center"/>
    </xf>
    <xf numFmtId="187" fontId="12" fillId="0" borderId="6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horizontal="distributed" vertical="center"/>
    </xf>
    <xf numFmtId="0" fontId="10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distributed" vertical="center"/>
    </xf>
    <xf numFmtId="181" fontId="11" fillId="0" borderId="0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distributed" vertical="center"/>
    </xf>
    <xf numFmtId="181" fontId="12" fillId="0" borderId="0" xfId="0" applyNumberFormat="1" applyFont="1" applyBorder="1" applyAlignment="1">
      <alignment horizontal="distributed" vertical="center"/>
    </xf>
    <xf numFmtId="177" fontId="1" fillId="0" borderId="6" xfId="0" applyNumberFormat="1" applyFont="1" applyBorder="1" applyAlignment="1">
      <alignment horizontal="distributed" vertical="center"/>
    </xf>
    <xf numFmtId="181" fontId="12" fillId="0" borderId="6" xfId="0" applyNumberFormat="1" applyFont="1" applyBorder="1" applyAlignment="1">
      <alignment horizontal="distributed" vertical="center"/>
    </xf>
    <xf numFmtId="0" fontId="10" fillId="0" borderId="8" xfId="0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vertical="center"/>
    </xf>
    <xf numFmtId="0" fontId="15" fillId="0" borderId="2" xfId="0" applyNumberFormat="1" applyFont="1" applyBorder="1" applyAlignment="1">
      <alignment horizontal="distributed" vertical="center" shrinkToFit="1"/>
    </xf>
    <xf numFmtId="0" fontId="10" fillId="0" borderId="3" xfId="0" applyNumberFormat="1" applyFont="1" applyBorder="1" applyAlignment="1">
      <alignment horizontal="distributed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distributed" vertical="center"/>
    </xf>
    <xf numFmtId="0" fontId="14" fillId="0" borderId="0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textRotation="255"/>
    </xf>
    <xf numFmtId="0" fontId="1" fillId="0" borderId="2" xfId="0" applyNumberFormat="1" applyFont="1" applyBorder="1" applyAlignment="1">
      <alignment horizontal="center" vertical="center" textRotation="255"/>
    </xf>
    <xf numFmtId="0" fontId="1" fillId="0" borderId="4" xfId="0" applyNumberFormat="1" applyFont="1" applyBorder="1" applyAlignment="1">
      <alignment horizontal="center" vertical="center" textRotation="255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/>
    </xf>
    <xf numFmtId="0" fontId="15" fillId="0" borderId="3" xfId="0" applyNumberFormat="1" applyFont="1" applyBorder="1" applyAlignment="1">
      <alignment horizontal="distributed" vertical="center" shrinkToFit="1"/>
    </xf>
    <xf numFmtId="49" fontId="1" fillId="0" borderId="4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horizontal="distributed" vertical="center"/>
    </xf>
    <xf numFmtId="0" fontId="1" fillId="0" borderId="1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distributed" vertical="center"/>
    </xf>
    <xf numFmtId="0" fontId="3" fillId="0" borderId="3" xfId="0" applyNumberFormat="1" applyFont="1" applyBorder="1" applyAlignment="1">
      <alignment horizontal="distributed" vertical="center"/>
    </xf>
    <xf numFmtId="0" fontId="1" fillId="0" borderId="2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horizontal="distributed" vertical="center"/>
    </xf>
    <xf numFmtId="0" fontId="1" fillId="0" borderId="3" xfId="0" applyNumberFormat="1" applyFont="1" applyBorder="1" applyAlignment="1">
      <alignment horizontal="distributed" vertical="center"/>
    </xf>
    <xf numFmtId="0" fontId="1" fillId="0" borderId="2" xfId="0" applyNumberFormat="1" applyFont="1" applyBorder="1" applyAlignment="1">
      <alignment horizontal="distributed" vertical="center" wrapText="1"/>
    </xf>
    <xf numFmtId="0" fontId="1" fillId="0" borderId="11" xfId="0" applyNumberFormat="1" applyFont="1" applyBorder="1" applyAlignment="1">
      <alignment horizontal="distributed" vertical="center"/>
    </xf>
    <xf numFmtId="0" fontId="1" fillId="0" borderId="10" xfId="0" applyNumberFormat="1" applyFont="1" applyBorder="1" applyAlignment="1">
      <alignment horizontal="distributed" vertical="center"/>
    </xf>
    <xf numFmtId="0" fontId="1" fillId="0" borderId="4" xfId="0" applyNumberFormat="1" applyFont="1" applyBorder="1" applyAlignment="1">
      <alignment horizontal="distributed" vertical="center"/>
    </xf>
    <xf numFmtId="0" fontId="1" fillId="0" borderId="7" xfId="0" applyNumberFormat="1" applyFont="1" applyBorder="1" applyAlignment="1">
      <alignment horizontal="distributed" vertical="center"/>
    </xf>
    <xf numFmtId="49" fontId="1" fillId="0" borderId="6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" fillId="0" borderId="4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distributed" vertical="center" wrapText="1"/>
    </xf>
    <xf numFmtId="0" fontId="1" fillId="0" borderId="10" xfId="0" applyNumberFormat="1" applyFont="1" applyBorder="1" applyAlignment="1">
      <alignment horizontal="distributed" vertical="center" wrapText="1"/>
    </xf>
    <xf numFmtId="0" fontId="1" fillId="0" borderId="3" xfId="0" applyNumberFormat="1" applyFont="1" applyBorder="1" applyAlignment="1">
      <alignment horizontal="distributed" vertical="center" wrapText="1"/>
    </xf>
    <xf numFmtId="0" fontId="1" fillId="0" borderId="2" xfId="0" applyNumberFormat="1" applyFont="1" applyBorder="1" applyAlignment="1">
      <alignment horizontal="distributed" vertical="center" wrapText="1"/>
    </xf>
    <xf numFmtId="0" fontId="1" fillId="0" borderId="9" xfId="0" applyNumberFormat="1" applyFont="1" applyBorder="1" applyAlignment="1">
      <alignment horizontal="distributed" vertical="center" wrapText="1"/>
    </xf>
    <xf numFmtId="0" fontId="1" fillId="0" borderId="9" xfId="0" applyNumberFormat="1" applyFont="1" applyBorder="1" applyAlignment="1">
      <alignment horizontal="distributed" vertical="center"/>
    </xf>
    <xf numFmtId="0" fontId="1" fillId="0" borderId="4" xfId="0" applyNumberFormat="1" applyFont="1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9" sqref="D19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7.00390625" style="2" customWidth="1"/>
    <col min="22" max="16384" width="9.00390625" style="2" customWidth="1"/>
  </cols>
  <sheetData>
    <row r="1" spans="1:21" ht="18.75">
      <c r="A1" s="49" t="s">
        <v>0</v>
      </c>
      <c r="C1" s="55" t="s">
        <v>229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3" ht="13.5">
      <c r="A2" s="49" t="s">
        <v>230</v>
      </c>
      <c r="C2" s="2" t="s">
        <v>238</v>
      </c>
    </row>
    <row r="3" spans="2:21" ht="14.25" thickBot="1">
      <c r="B3" s="3"/>
      <c r="D3" s="2" t="s">
        <v>238</v>
      </c>
      <c r="T3" s="4"/>
      <c r="U3" s="4" t="s">
        <v>241</v>
      </c>
    </row>
    <row r="4" spans="1:21" ht="19.5" customHeight="1">
      <c r="A4" s="56" t="s">
        <v>170</v>
      </c>
      <c r="B4" s="57"/>
      <c r="C4" s="79" t="s">
        <v>188</v>
      </c>
      <c r="D4" s="80"/>
      <c r="E4" s="79" t="s">
        <v>189</v>
      </c>
      <c r="F4" s="80"/>
      <c r="G4" s="79" t="s">
        <v>37</v>
      </c>
      <c r="H4" s="80"/>
      <c r="I4" s="72" t="s">
        <v>38</v>
      </c>
      <c r="J4" s="65"/>
      <c r="K4" s="64" t="s">
        <v>38</v>
      </c>
      <c r="L4" s="65"/>
      <c r="M4" s="64" t="s">
        <v>38</v>
      </c>
      <c r="N4" s="65"/>
      <c r="O4" s="64" t="s">
        <v>38</v>
      </c>
      <c r="P4" s="65"/>
      <c r="Q4" s="64" t="s">
        <v>38</v>
      </c>
      <c r="R4" s="69"/>
      <c r="S4" s="72" t="s">
        <v>38</v>
      </c>
      <c r="T4" s="65"/>
      <c r="U4" s="61" t="s">
        <v>42</v>
      </c>
    </row>
    <row r="5" spans="1:23" ht="19.5" customHeight="1">
      <c r="A5" s="58"/>
      <c r="B5" s="53"/>
      <c r="C5" s="70"/>
      <c r="D5" s="77"/>
      <c r="E5" s="70"/>
      <c r="F5" s="77"/>
      <c r="G5" s="70"/>
      <c r="H5" s="77"/>
      <c r="I5" s="78" t="s">
        <v>39</v>
      </c>
      <c r="J5" s="77"/>
      <c r="K5" s="75" t="s">
        <v>40</v>
      </c>
      <c r="L5" s="76"/>
      <c r="M5" s="70" t="s">
        <v>41</v>
      </c>
      <c r="N5" s="77"/>
      <c r="O5" s="51" t="s">
        <v>217</v>
      </c>
      <c r="P5" s="66"/>
      <c r="Q5" s="70" t="s">
        <v>219</v>
      </c>
      <c r="R5" s="71"/>
      <c r="S5" s="73" t="s">
        <v>218</v>
      </c>
      <c r="T5" s="74"/>
      <c r="U5" s="62"/>
      <c r="W5" s="2" t="s">
        <v>243</v>
      </c>
    </row>
    <row r="6" spans="1:24" ht="19.5" customHeight="1">
      <c r="A6" s="58"/>
      <c r="B6" s="53"/>
      <c r="C6" s="81"/>
      <c r="D6" s="82"/>
      <c r="E6" s="67" t="s">
        <v>181</v>
      </c>
      <c r="F6" s="68"/>
      <c r="G6" s="67" t="s">
        <v>182</v>
      </c>
      <c r="H6" s="83"/>
      <c r="I6" s="67" t="s">
        <v>183</v>
      </c>
      <c r="J6" s="68"/>
      <c r="K6" s="67" t="s">
        <v>184</v>
      </c>
      <c r="L6" s="68"/>
      <c r="M6" s="67" t="s">
        <v>185</v>
      </c>
      <c r="N6" s="68"/>
      <c r="O6" s="67" t="s">
        <v>186</v>
      </c>
      <c r="P6" s="68"/>
      <c r="Q6" s="67" t="s">
        <v>187</v>
      </c>
      <c r="R6" s="68"/>
      <c r="S6" s="67" t="s">
        <v>179</v>
      </c>
      <c r="T6" s="68"/>
      <c r="U6" s="62"/>
      <c r="W6" s="2" t="s">
        <v>126</v>
      </c>
      <c r="X6" s="2" t="s">
        <v>125</v>
      </c>
    </row>
    <row r="7" spans="1:21" ht="19.5" customHeight="1">
      <c r="A7" s="59"/>
      <c r="B7" s="60"/>
      <c r="C7" s="20" t="s">
        <v>67</v>
      </c>
      <c r="D7" s="20" t="s">
        <v>68</v>
      </c>
      <c r="E7" s="20" t="s">
        <v>67</v>
      </c>
      <c r="F7" s="20" t="s">
        <v>68</v>
      </c>
      <c r="G7" s="20" t="s">
        <v>67</v>
      </c>
      <c r="H7" s="20" t="s">
        <v>68</v>
      </c>
      <c r="I7" s="20" t="s">
        <v>67</v>
      </c>
      <c r="J7" s="20" t="s">
        <v>68</v>
      </c>
      <c r="K7" s="20" t="s">
        <v>67</v>
      </c>
      <c r="L7" s="20" t="s">
        <v>68</v>
      </c>
      <c r="M7" s="20" t="s">
        <v>67</v>
      </c>
      <c r="N7" s="20" t="s">
        <v>68</v>
      </c>
      <c r="O7" s="20" t="s">
        <v>67</v>
      </c>
      <c r="P7" s="20" t="s">
        <v>68</v>
      </c>
      <c r="Q7" s="20" t="s">
        <v>67</v>
      </c>
      <c r="R7" s="20" t="s">
        <v>68</v>
      </c>
      <c r="S7" s="20" t="s">
        <v>67</v>
      </c>
      <c r="T7" s="20" t="s">
        <v>68</v>
      </c>
      <c r="U7" s="63"/>
    </row>
    <row r="8" spans="1:24" ht="21" customHeight="1">
      <c r="A8" s="52" t="s">
        <v>1</v>
      </c>
      <c r="B8" s="52"/>
      <c r="C8" s="21">
        <f>SUM(C10:C12)</f>
        <v>11211</v>
      </c>
      <c r="D8" s="22">
        <f>ROUND(C8/$W8*100000,1)</f>
        <v>923.5</v>
      </c>
      <c r="E8" s="21">
        <f>SUM(E10:E12)</f>
        <v>25</v>
      </c>
      <c r="F8" s="22">
        <f>ROUND(E8/$W8*100000,1)</f>
        <v>2.1</v>
      </c>
      <c r="G8" s="21">
        <f>SUM(G10:G12)</f>
        <v>3253</v>
      </c>
      <c r="H8" s="22">
        <f>ROUND(G8/$W8*100000,1)</f>
        <v>268</v>
      </c>
      <c r="I8" s="21">
        <f>SUM(I10:I12)</f>
        <v>94</v>
      </c>
      <c r="J8" s="22">
        <f>ROUND(I8/$W8*100000,1)</f>
        <v>7.7</v>
      </c>
      <c r="K8" s="21">
        <f>SUM(K10:K12)</f>
        <v>475</v>
      </c>
      <c r="L8" s="22">
        <f>ROUND(K8/$W8*100000,1)</f>
        <v>39.1</v>
      </c>
      <c r="M8" s="21">
        <f>SUM(M10:M12)</f>
        <v>250</v>
      </c>
      <c r="N8" s="22">
        <f>ROUND(M8/$W8*100000,1)</f>
        <v>20.6</v>
      </c>
      <c r="O8" s="21">
        <f>SUM(O10:O12)</f>
        <v>129</v>
      </c>
      <c r="P8" s="22">
        <f>ROUND(O8/$W8*100000,1)</f>
        <v>10.6</v>
      </c>
      <c r="Q8" s="21">
        <f>SUM(Q10:Q12)</f>
        <v>413</v>
      </c>
      <c r="R8" s="22">
        <f>ROUND(Q8/$W8*100000,1)</f>
        <v>34</v>
      </c>
      <c r="S8" s="21">
        <f>SUM(S10:S12)</f>
        <v>191</v>
      </c>
      <c r="T8" s="22">
        <f>ROUND(S8/$W8*100000,1)</f>
        <v>15.7</v>
      </c>
      <c r="U8" s="23" t="s">
        <v>19</v>
      </c>
      <c r="W8" s="2">
        <v>1214000</v>
      </c>
      <c r="X8" s="2">
        <v>642000</v>
      </c>
    </row>
    <row r="9" spans="1:21" ht="12" customHeight="1">
      <c r="A9" s="52"/>
      <c r="B9" s="52"/>
      <c r="C9" s="24"/>
      <c r="D9" s="22"/>
      <c r="E9" s="24"/>
      <c r="F9" s="22"/>
      <c r="G9" s="24"/>
      <c r="H9" s="22"/>
      <c r="I9" s="24"/>
      <c r="J9" s="22"/>
      <c r="K9" s="24"/>
      <c r="L9" s="22"/>
      <c r="M9" s="24"/>
      <c r="N9" s="22"/>
      <c r="O9" s="24"/>
      <c r="P9" s="22"/>
      <c r="Q9" s="24"/>
      <c r="R9" s="22"/>
      <c r="S9" s="24"/>
      <c r="T9" s="22"/>
      <c r="U9" s="23"/>
    </row>
    <row r="10" spans="1:24" ht="21" customHeight="1">
      <c r="A10" s="52" t="s">
        <v>2</v>
      </c>
      <c r="B10" s="52"/>
      <c r="C10" s="21">
        <f>SUM(C14:C24)</f>
        <v>7398</v>
      </c>
      <c r="D10" s="22">
        <f aca="true" t="shared" si="0" ref="D10:D45">ROUND(C10/$W10*100000,1)</f>
        <v>815.4</v>
      </c>
      <c r="E10" s="21">
        <f>SUM(E14:E24)</f>
        <v>18</v>
      </c>
      <c r="F10" s="22">
        <f aca="true" t="shared" si="1" ref="F10:F45">ROUND(E10/$W10*100000,1)</f>
        <v>2</v>
      </c>
      <c r="G10" s="21">
        <f>SUM(G14:G24)</f>
        <v>2225</v>
      </c>
      <c r="H10" s="22">
        <f aca="true" t="shared" si="2" ref="H10:H45">ROUND(G10/$W10*100000,1)</f>
        <v>245.2</v>
      </c>
      <c r="I10" s="21">
        <f>SUM(I14:I24)</f>
        <v>61</v>
      </c>
      <c r="J10" s="22">
        <f aca="true" t="shared" si="3" ref="J10:J45">ROUND(I10/$W10*100000,1)</f>
        <v>6.7</v>
      </c>
      <c r="K10" s="21">
        <f>SUM(K14:K24)</f>
        <v>340</v>
      </c>
      <c r="L10" s="22">
        <f aca="true" t="shared" si="4" ref="L10:L45">ROUND(K10/$W10*100000,1)</f>
        <v>37.5</v>
      </c>
      <c r="M10" s="21">
        <f>SUM(M14:M24)</f>
        <v>170</v>
      </c>
      <c r="N10" s="22">
        <f aca="true" t="shared" si="5" ref="N10:N45">ROUND(M10/$W10*100000,1)</f>
        <v>18.7</v>
      </c>
      <c r="O10" s="21">
        <f>SUM(O14:O24)</f>
        <v>89</v>
      </c>
      <c r="P10" s="22">
        <f aca="true" t="shared" si="6" ref="P10:P45">ROUND(O10/$W10*100000,1)</f>
        <v>9.8</v>
      </c>
      <c r="Q10" s="21">
        <f>SUM(Q14:Q24)</f>
        <v>293</v>
      </c>
      <c r="R10" s="22">
        <f aca="true" t="shared" si="7" ref="R10:R45">ROUND(Q10/$W10*100000,1)</f>
        <v>32.3</v>
      </c>
      <c r="S10" s="21">
        <f>SUM(S14:S24)</f>
        <v>129</v>
      </c>
      <c r="T10" s="22">
        <f aca="true" t="shared" si="8" ref="T10:T45">ROUND(S10/$W10*100000,1)</f>
        <v>14.2</v>
      </c>
      <c r="U10" s="23" t="s">
        <v>20</v>
      </c>
      <c r="W10" s="2">
        <v>907317</v>
      </c>
      <c r="X10" s="2">
        <v>478877</v>
      </c>
    </row>
    <row r="11" spans="1:21" ht="12" customHeight="1">
      <c r="A11" s="52"/>
      <c r="B11" s="52"/>
      <c r="C11" s="24"/>
      <c r="D11" s="22"/>
      <c r="E11" s="24"/>
      <c r="F11" s="22"/>
      <c r="G11" s="24"/>
      <c r="H11" s="22"/>
      <c r="I11" s="24"/>
      <c r="J11" s="22"/>
      <c r="K11" s="24"/>
      <c r="L11" s="22"/>
      <c r="M11" s="24"/>
      <c r="N11" s="22"/>
      <c r="O11" s="24"/>
      <c r="P11" s="22"/>
      <c r="Q11" s="24"/>
      <c r="R11" s="22"/>
      <c r="S11" s="24"/>
      <c r="T11" s="22"/>
      <c r="U11" s="23"/>
    </row>
    <row r="12" spans="1:24" ht="21" customHeight="1">
      <c r="A12" s="52" t="s">
        <v>216</v>
      </c>
      <c r="B12" s="52"/>
      <c r="C12" s="21">
        <f>SUM(C26,C30,C36,C39,C44,'8-2'!C8,'8-2'!C17,'8-2'!C26,'8-2'!C30,'8-2'!C33,'8-2'!C39,'8-2'!C44)</f>
        <v>3813</v>
      </c>
      <c r="D12" s="22">
        <f t="shared" si="0"/>
        <v>1241.9</v>
      </c>
      <c r="E12" s="21">
        <f>SUM(E26,E30,E36,E39,E44,'8-2'!E8,'8-2'!E17,'8-2'!E26,'8-2'!E30,'8-2'!E33,'8-2'!E39,'8-2'!E44)</f>
        <v>7</v>
      </c>
      <c r="F12" s="22">
        <f t="shared" si="1"/>
        <v>2.3</v>
      </c>
      <c r="G12" s="21">
        <f>SUM(G26,G30,G36,G39,G44,'8-2'!G8,'8-2'!G17,'8-2'!G26,'8-2'!G30,'8-2'!G33,'8-2'!G39,'8-2'!G44)</f>
        <v>1028</v>
      </c>
      <c r="H12" s="22">
        <f t="shared" si="2"/>
        <v>334.8</v>
      </c>
      <c r="I12" s="21">
        <f>SUM(I26,I30,I36,I39,I44,'8-2'!I8,'8-2'!I17,'8-2'!I26,'8-2'!I30,'8-2'!I33,'8-2'!I39,'8-2'!I44)</f>
        <v>33</v>
      </c>
      <c r="J12" s="22">
        <f t="shared" si="3"/>
        <v>10.7</v>
      </c>
      <c r="K12" s="21">
        <f>SUM(K26,K30,K36,K39,K44,'8-2'!K8,'8-2'!K17,'8-2'!K26,'8-2'!K30,'8-2'!K33,'8-2'!K39,'8-2'!K44)</f>
        <v>135</v>
      </c>
      <c r="L12" s="22">
        <f t="shared" si="4"/>
        <v>44</v>
      </c>
      <c r="M12" s="21">
        <f>SUM(M26,M30,M36,M39,M44,'8-2'!M8,'8-2'!M17,'8-2'!M26,'8-2'!M30,'8-2'!M33,'8-2'!M39,'8-2'!M44)</f>
        <v>80</v>
      </c>
      <c r="N12" s="22">
        <f t="shared" si="5"/>
        <v>26.1</v>
      </c>
      <c r="O12" s="21">
        <f>SUM(O26,O30,O36,O39,O44,'8-2'!O8,'8-2'!O17,'8-2'!O26,'8-2'!O30,'8-2'!O33,'8-2'!O39,'8-2'!O44)</f>
        <v>40</v>
      </c>
      <c r="P12" s="22">
        <f t="shared" si="6"/>
        <v>13</v>
      </c>
      <c r="Q12" s="21">
        <f>SUM(Q26,Q30,Q36,Q39,Q44,'8-2'!Q8,'8-2'!Q17,'8-2'!Q26,'8-2'!Q30,'8-2'!Q33,'8-2'!Q39,'8-2'!Q44)</f>
        <v>120</v>
      </c>
      <c r="R12" s="22">
        <f t="shared" si="7"/>
        <v>39.1</v>
      </c>
      <c r="S12" s="21">
        <f>SUM(S26,S30,S36,S39,S44,'8-2'!S8,'8-2'!S17,'8-2'!S26,'8-2'!S30,'8-2'!S33,'8-2'!S39,'8-2'!S44)</f>
        <v>62</v>
      </c>
      <c r="T12" s="22">
        <f t="shared" si="8"/>
        <v>20.2</v>
      </c>
      <c r="U12" s="23" t="s">
        <v>239</v>
      </c>
      <c r="W12" s="2">
        <v>307036</v>
      </c>
      <c r="X12" s="2">
        <v>162892</v>
      </c>
    </row>
    <row r="13" spans="1:21" ht="12" customHeight="1">
      <c r="A13" s="52"/>
      <c r="B13" s="52"/>
      <c r="C13" s="24"/>
      <c r="D13" s="22"/>
      <c r="E13" s="24"/>
      <c r="F13" s="22"/>
      <c r="G13" s="24"/>
      <c r="H13" s="22"/>
      <c r="I13" s="24"/>
      <c r="J13" s="22"/>
      <c r="K13" s="24"/>
      <c r="L13" s="22"/>
      <c r="M13" s="24"/>
      <c r="N13" s="22"/>
      <c r="O13" s="24"/>
      <c r="P13" s="22"/>
      <c r="Q13" s="24"/>
      <c r="R13" s="22"/>
      <c r="S13" s="24"/>
      <c r="T13" s="22"/>
      <c r="U13" s="23"/>
    </row>
    <row r="14" spans="1:24" ht="21" customHeight="1">
      <c r="A14" s="54" t="s">
        <v>3</v>
      </c>
      <c r="B14" s="54"/>
      <c r="C14" s="25">
        <v>2727</v>
      </c>
      <c r="D14" s="26">
        <f t="shared" si="0"/>
        <v>620.7</v>
      </c>
      <c r="E14" s="25">
        <v>7</v>
      </c>
      <c r="F14" s="26">
        <f t="shared" si="1"/>
        <v>1.6</v>
      </c>
      <c r="G14" s="25">
        <v>882</v>
      </c>
      <c r="H14" s="26">
        <f t="shared" si="2"/>
        <v>200.7</v>
      </c>
      <c r="I14" s="25">
        <v>23</v>
      </c>
      <c r="J14" s="26">
        <f t="shared" si="3"/>
        <v>5.2</v>
      </c>
      <c r="K14" s="25">
        <v>133</v>
      </c>
      <c r="L14" s="26">
        <f t="shared" si="4"/>
        <v>30.3</v>
      </c>
      <c r="M14" s="25">
        <v>71</v>
      </c>
      <c r="N14" s="26">
        <f t="shared" si="5"/>
        <v>16.2</v>
      </c>
      <c r="O14" s="25">
        <v>43</v>
      </c>
      <c r="P14" s="26">
        <f t="shared" si="6"/>
        <v>9.8</v>
      </c>
      <c r="Q14" s="25">
        <v>107</v>
      </c>
      <c r="R14" s="26">
        <f t="shared" si="7"/>
        <v>24.4</v>
      </c>
      <c r="S14" s="25">
        <v>48</v>
      </c>
      <c r="T14" s="26">
        <f t="shared" si="8"/>
        <v>10.9</v>
      </c>
      <c r="U14" s="27" t="s">
        <v>21</v>
      </c>
      <c r="W14" s="2">
        <v>439371</v>
      </c>
      <c r="X14" s="2">
        <v>227616</v>
      </c>
    </row>
    <row r="15" spans="1:24" ht="21" customHeight="1">
      <c r="A15" s="54" t="s">
        <v>4</v>
      </c>
      <c r="B15" s="54"/>
      <c r="C15" s="25">
        <v>1273</v>
      </c>
      <c r="D15" s="26">
        <f t="shared" si="0"/>
        <v>1013.1</v>
      </c>
      <c r="E15" s="25">
        <v>2</v>
      </c>
      <c r="F15" s="26">
        <f t="shared" si="1"/>
        <v>1.6</v>
      </c>
      <c r="G15" s="25">
        <v>376</v>
      </c>
      <c r="H15" s="26">
        <f t="shared" si="2"/>
        <v>299.2</v>
      </c>
      <c r="I15" s="25">
        <v>10</v>
      </c>
      <c r="J15" s="26">
        <f t="shared" si="3"/>
        <v>8</v>
      </c>
      <c r="K15" s="25">
        <v>57</v>
      </c>
      <c r="L15" s="26">
        <f t="shared" si="4"/>
        <v>45.4</v>
      </c>
      <c r="M15" s="25">
        <v>29</v>
      </c>
      <c r="N15" s="26">
        <f t="shared" si="5"/>
        <v>23.1</v>
      </c>
      <c r="O15" s="25">
        <v>13</v>
      </c>
      <c r="P15" s="26">
        <f t="shared" si="6"/>
        <v>10.3</v>
      </c>
      <c r="Q15" s="25">
        <v>58</v>
      </c>
      <c r="R15" s="26">
        <f t="shared" si="7"/>
        <v>46.2</v>
      </c>
      <c r="S15" s="25">
        <v>22</v>
      </c>
      <c r="T15" s="26">
        <f t="shared" si="8"/>
        <v>17.5</v>
      </c>
      <c r="U15" s="27" t="s">
        <v>22</v>
      </c>
      <c r="W15" s="2">
        <v>125660</v>
      </c>
      <c r="X15" s="2">
        <v>68963</v>
      </c>
    </row>
    <row r="16" spans="1:24" ht="21" customHeight="1">
      <c r="A16" s="54" t="s">
        <v>5</v>
      </c>
      <c r="B16" s="54"/>
      <c r="C16" s="25">
        <v>583</v>
      </c>
      <c r="D16" s="26">
        <f t="shared" si="0"/>
        <v>877.9</v>
      </c>
      <c r="E16" s="25">
        <v>4</v>
      </c>
      <c r="F16" s="26">
        <f t="shared" si="1"/>
        <v>6</v>
      </c>
      <c r="G16" s="25">
        <v>166</v>
      </c>
      <c r="H16" s="26">
        <f t="shared" si="2"/>
        <v>250</v>
      </c>
      <c r="I16" s="25">
        <v>11</v>
      </c>
      <c r="J16" s="26">
        <f t="shared" si="3"/>
        <v>16.6</v>
      </c>
      <c r="K16" s="25">
        <v>32</v>
      </c>
      <c r="L16" s="26">
        <f t="shared" si="4"/>
        <v>48.2</v>
      </c>
      <c r="M16" s="25">
        <v>9</v>
      </c>
      <c r="N16" s="26">
        <f t="shared" si="5"/>
        <v>13.6</v>
      </c>
      <c r="O16" s="25">
        <v>3</v>
      </c>
      <c r="P16" s="26">
        <f t="shared" si="6"/>
        <v>4.5</v>
      </c>
      <c r="Q16" s="25">
        <v>31</v>
      </c>
      <c r="R16" s="26">
        <f t="shared" si="7"/>
        <v>46.7</v>
      </c>
      <c r="S16" s="25">
        <v>6</v>
      </c>
      <c r="T16" s="26">
        <f t="shared" si="8"/>
        <v>9</v>
      </c>
      <c r="U16" s="27" t="s">
        <v>23</v>
      </c>
      <c r="W16" s="2">
        <v>66412</v>
      </c>
      <c r="X16" s="2">
        <v>35352</v>
      </c>
    </row>
    <row r="17" spans="1:24" ht="21" customHeight="1">
      <c r="A17" s="54" t="s">
        <v>6</v>
      </c>
      <c r="B17" s="54"/>
      <c r="C17" s="25">
        <v>526</v>
      </c>
      <c r="D17" s="26">
        <f t="shared" si="0"/>
        <v>852.6</v>
      </c>
      <c r="E17" s="25">
        <v>0</v>
      </c>
      <c r="F17" s="26">
        <f t="shared" si="1"/>
        <v>0</v>
      </c>
      <c r="G17" s="25">
        <v>161</v>
      </c>
      <c r="H17" s="26">
        <f t="shared" si="2"/>
        <v>261</v>
      </c>
      <c r="I17" s="25">
        <v>4</v>
      </c>
      <c r="J17" s="26">
        <f t="shared" si="3"/>
        <v>6.5</v>
      </c>
      <c r="K17" s="25">
        <v>19</v>
      </c>
      <c r="L17" s="26">
        <f t="shared" si="4"/>
        <v>30.8</v>
      </c>
      <c r="M17" s="25">
        <v>14</v>
      </c>
      <c r="N17" s="26">
        <f t="shared" si="5"/>
        <v>22.7</v>
      </c>
      <c r="O17" s="25">
        <v>6</v>
      </c>
      <c r="P17" s="26">
        <f t="shared" si="6"/>
        <v>9.7</v>
      </c>
      <c r="Q17" s="25">
        <v>24</v>
      </c>
      <c r="R17" s="26">
        <f t="shared" si="7"/>
        <v>38.9</v>
      </c>
      <c r="S17" s="25">
        <v>13</v>
      </c>
      <c r="T17" s="26">
        <f t="shared" si="8"/>
        <v>21.1</v>
      </c>
      <c r="U17" s="27" t="s">
        <v>24</v>
      </c>
      <c r="W17" s="2">
        <v>61691</v>
      </c>
      <c r="X17" s="2">
        <v>32687</v>
      </c>
    </row>
    <row r="18" spans="1:24" ht="21" customHeight="1">
      <c r="A18" s="54" t="s">
        <v>7</v>
      </c>
      <c r="B18" s="54"/>
      <c r="C18" s="25">
        <v>462</v>
      </c>
      <c r="D18" s="26">
        <f t="shared" si="0"/>
        <v>935.6</v>
      </c>
      <c r="E18" s="25">
        <v>0</v>
      </c>
      <c r="F18" s="26">
        <f t="shared" si="1"/>
        <v>0</v>
      </c>
      <c r="G18" s="25">
        <v>155</v>
      </c>
      <c r="H18" s="26">
        <f t="shared" si="2"/>
        <v>313.9</v>
      </c>
      <c r="I18" s="25">
        <v>3</v>
      </c>
      <c r="J18" s="26">
        <f t="shared" si="3"/>
        <v>6.1</v>
      </c>
      <c r="K18" s="25">
        <v>24</v>
      </c>
      <c r="L18" s="26">
        <f t="shared" si="4"/>
        <v>48.6</v>
      </c>
      <c r="M18" s="25">
        <v>11</v>
      </c>
      <c r="N18" s="26">
        <f t="shared" si="5"/>
        <v>22.3</v>
      </c>
      <c r="O18" s="25">
        <v>5</v>
      </c>
      <c r="P18" s="26">
        <f t="shared" si="6"/>
        <v>10.1</v>
      </c>
      <c r="Q18" s="25">
        <v>14</v>
      </c>
      <c r="R18" s="26">
        <f t="shared" si="7"/>
        <v>28.4</v>
      </c>
      <c r="S18" s="25">
        <v>9</v>
      </c>
      <c r="T18" s="26">
        <f t="shared" si="8"/>
        <v>18.2</v>
      </c>
      <c r="U18" s="27" t="s">
        <v>25</v>
      </c>
      <c r="W18" s="2">
        <v>49381</v>
      </c>
      <c r="X18" s="2">
        <v>26588</v>
      </c>
    </row>
    <row r="19" spans="1:24" ht="21" customHeight="1">
      <c r="A19" s="54" t="s">
        <v>8</v>
      </c>
      <c r="B19" s="54"/>
      <c r="C19" s="25">
        <v>377</v>
      </c>
      <c r="D19" s="26">
        <f t="shared" si="0"/>
        <v>1071.1</v>
      </c>
      <c r="E19" s="25">
        <v>2</v>
      </c>
      <c r="F19" s="26">
        <f t="shared" si="1"/>
        <v>5.7</v>
      </c>
      <c r="G19" s="25">
        <v>92</v>
      </c>
      <c r="H19" s="26">
        <f t="shared" si="2"/>
        <v>261.4</v>
      </c>
      <c r="I19" s="25">
        <v>2</v>
      </c>
      <c r="J19" s="26">
        <f t="shared" si="3"/>
        <v>5.7</v>
      </c>
      <c r="K19" s="25">
        <v>18</v>
      </c>
      <c r="L19" s="26">
        <f t="shared" si="4"/>
        <v>51.1</v>
      </c>
      <c r="M19" s="25">
        <v>11</v>
      </c>
      <c r="N19" s="26">
        <f t="shared" si="5"/>
        <v>31.3</v>
      </c>
      <c r="O19" s="25">
        <v>4</v>
      </c>
      <c r="P19" s="26">
        <f t="shared" si="6"/>
        <v>11.4</v>
      </c>
      <c r="Q19" s="25">
        <v>9</v>
      </c>
      <c r="R19" s="26">
        <f t="shared" si="7"/>
        <v>25.6</v>
      </c>
      <c r="S19" s="25">
        <v>7</v>
      </c>
      <c r="T19" s="26">
        <f t="shared" si="8"/>
        <v>19.9</v>
      </c>
      <c r="U19" s="27" t="s">
        <v>26</v>
      </c>
      <c r="W19" s="2">
        <v>35197</v>
      </c>
      <c r="X19" s="2">
        <v>18762</v>
      </c>
    </row>
    <row r="20" spans="1:24" ht="21" customHeight="1">
      <c r="A20" s="54" t="s">
        <v>9</v>
      </c>
      <c r="B20" s="54"/>
      <c r="C20" s="25">
        <v>238</v>
      </c>
      <c r="D20" s="26">
        <f t="shared" si="0"/>
        <v>1058.1</v>
      </c>
      <c r="E20" s="25">
        <v>0</v>
      </c>
      <c r="F20" s="26">
        <f t="shared" si="1"/>
        <v>0</v>
      </c>
      <c r="G20" s="25">
        <v>81</v>
      </c>
      <c r="H20" s="26">
        <f t="shared" si="2"/>
        <v>360.1</v>
      </c>
      <c r="I20" s="25">
        <v>3</v>
      </c>
      <c r="J20" s="26">
        <f t="shared" si="3"/>
        <v>13.3</v>
      </c>
      <c r="K20" s="25">
        <v>14</v>
      </c>
      <c r="L20" s="26">
        <f t="shared" si="4"/>
        <v>62.2</v>
      </c>
      <c r="M20" s="25">
        <v>6</v>
      </c>
      <c r="N20" s="26">
        <f t="shared" si="5"/>
        <v>26.7</v>
      </c>
      <c r="O20" s="25">
        <v>3</v>
      </c>
      <c r="P20" s="26">
        <f t="shared" si="6"/>
        <v>13.3</v>
      </c>
      <c r="Q20" s="25">
        <v>4</v>
      </c>
      <c r="R20" s="26">
        <f t="shared" si="7"/>
        <v>17.8</v>
      </c>
      <c r="S20" s="25">
        <v>2</v>
      </c>
      <c r="T20" s="26">
        <f t="shared" si="8"/>
        <v>8.9</v>
      </c>
      <c r="U20" s="27" t="s">
        <v>27</v>
      </c>
      <c r="W20" s="2">
        <v>22494</v>
      </c>
      <c r="X20" s="2">
        <v>11850</v>
      </c>
    </row>
    <row r="21" spans="1:24" ht="21" customHeight="1">
      <c r="A21" s="54" t="s">
        <v>10</v>
      </c>
      <c r="B21" s="54"/>
      <c r="C21" s="25">
        <v>207</v>
      </c>
      <c r="D21" s="26">
        <f t="shared" si="0"/>
        <v>1228</v>
      </c>
      <c r="E21" s="25">
        <v>0</v>
      </c>
      <c r="F21" s="26">
        <f t="shared" si="1"/>
        <v>0</v>
      </c>
      <c r="G21" s="25">
        <v>49</v>
      </c>
      <c r="H21" s="26">
        <f t="shared" si="2"/>
        <v>290.7</v>
      </c>
      <c r="I21" s="25">
        <v>1</v>
      </c>
      <c r="J21" s="26">
        <f t="shared" si="3"/>
        <v>5.9</v>
      </c>
      <c r="K21" s="25">
        <v>9</v>
      </c>
      <c r="L21" s="26">
        <f t="shared" si="4"/>
        <v>53.4</v>
      </c>
      <c r="M21" s="25">
        <v>3</v>
      </c>
      <c r="N21" s="26">
        <f t="shared" si="5"/>
        <v>17.8</v>
      </c>
      <c r="O21" s="25">
        <v>2</v>
      </c>
      <c r="P21" s="26">
        <f t="shared" si="6"/>
        <v>11.9</v>
      </c>
      <c r="Q21" s="25">
        <v>4</v>
      </c>
      <c r="R21" s="26">
        <f t="shared" si="7"/>
        <v>23.7</v>
      </c>
      <c r="S21" s="25">
        <v>7</v>
      </c>
      <c r="T21" s="26">
        <f t="shared" si="8"/>
        <v>41.5</v>
      </c>
      <c r="U21" s="27" t="s">
        <v>28</v>
      </c>
      <c r="W21" s="2">
        <v>16857</v>
      </c>
      <c r="X21" s="2">
        <v>8978</v>
      </c>
    </row>
    <row r="22" spans="1:24" ht="21" customHeight="1">
      <c r="A22" s="54" t="s">
        <v>11</v>
      </c>
      <c r="B22" s="54"/>
      <c r="C22" s="25">
        <v>209</v>
      </c>
      <c r="D22" s="26">
        <f t="shared" si="0"/>
        <v>1143.9</v>
      </c>
      <c r="E22" s="25">
        <v>0</v>
      </c>
      <c r="F22" s="26">
        <f t="shared" si="1"/>
        <v>0</v>
      </c>
      <c r="G22" s="25">
        <v>41</v>
      </c>
      <c r="H22" s="26">
        <f t="shared" si="2"/>
        <v>224.4</v>
      </c>
      <c r="I22" s="25">
        <v>1</v>
      </c>
      <c r="J22" s="26">
        <f t="shared" si="3"/>
        <v>5.5</v>
      </c>
      <c r="K22" s="25">
        <v>7</v>
      </c>
      <c r="L22" s="26">
        <f t="shared" si="4"/>
        <v>38.3</v>
      </c>
      <c r="M22" s="25">
        <v>0</v>
      </c>
      <c r="N22" s="26">
        <f t="shared" si="5"/>
        <v>0</v>
      </c>
      <c r="O22" s="25">
        <v>0</v>
      </c>
      <c r="P22" s="26">
        <f t="shared" si="6"/>
        <v>0</v>
      </c>
      <c r="Q22" s="25">
        <v>8</v>
      </c>
      <c r="R22" s="26">
        <f t="shared" si="7"/>
        <v>43.8</v>
      </c>
      <c r="S22" s="25">
        <v>4</v>
      </c>
      <c r="T22" s="26">
        <f t="shared" si="8"/>
        <v>21.9</v>
      </c>
      <c r="U22" s="27" t="s">
        <v>29</v>
      </c>
      <c r="W22" s="2">
        <v>18271</v>
      </c>
      <c r="X22" s="2">
        <v>9810</v>
      </c>
    </row>
    <row r="23" spans="1:24" ht="21" customHeight="1">
      <c r="A23" s="54" t="s">
        <v>12</v>
      </c>
      <c r="B23" s="54"/>
      <c r="C23" s="25">
        <v>261</v>
      </c>
      <c r="D23" s="26">
        <f t="shared" si="0"/>
        <v>1139.8</v>
      </c>
      <c r="E23" s="25">
        <v>2</v>
      </c>
      <c r="F23" s="26">
        <f t="shared" si="1"/>
        <v>8.7</v>
      </c>
      <c r="G23" s="25">
        <v>75</v>
      </c>
      <c r="H23" s="26">
        <f t="shared" si="2"/>
        <v>327.5</v>
      </c>
      <c r="I23" s="25">
        <v>0</v>
      </c>
      <c r="J23" s="26">
        <f t="shared" si="3"/>
        <v>0</v>
      </c>
      <c r="K23" s="25">
        <v>14</v>
      </c>
      <c r="L23" s="26">
        <f t="shared" si="4"/>
        <v>61.1</v>
      </c>
      <c r="M23" s="25">
        <v>6</v>
      </c>
      <c r="N23" s="26">
        <f t="shared" si="5"/>
        <v>26.2</v>
      </c>
      <c r="O23" s="25">
        <v>1</v>
      </c>
      <c r="P23" s="26">
        <f t="shared" si="6"/>
        <v>4.4</v>
      </c>
      <c r="Q23" s="25">
        <v>4</v>
      </c>
      <c r="R23" s="26">
        <f t="shared" si="7"/>
        <v>17.5</v>
      </c>
      <c r="S23" s="25">
        <v>4</v>
      </c>
      <c r="T23" s="26">
        <f t="shared" si="8"/>
        <v>17.5</v>
      </c>
      <c r="U23" s="27" t="s">
        <v>30</v>
      </c>
      <c r="W23" s="2">
        <v>22898</v>
      </c>
      <c r="X23" s="2">
        <v>11845</v>
      </c>
    </row>
    <row r="24" spans="1:24" ht="21" customHeight="1">
      <c r="A24" s="54" t="s">
        <v>13</v>
      </c>
      <c r="B24" s="54"/>
      <c r="C24" s="25">
        <v>535</v>
      </c>
      <c r="D24" s="26">
        <f t="shared" si="0"/>
        <v>1089.9</v>
      </c>
      <c r="E24" s="25">
        <v>1</v>
      </c>
      <c r="F24" s="26">
        <f t="shared" si="1"/>
        <v>2</v>
      </c>
      <c r="G24" s="25">
        <v>147</v>
      </c>
      <c r="H24" s="26">
        <f t="shared" si="2"/>
        <v>299.5</v>
      </c>
      <c r="I24" s="25">
        <v>3</v>
      </c>
      <c r="J24" s="26">
        <f t="shared" si="3"/>
        <v>6.1</v>
      </c>
      <c r="K24" s="25">
        <v>13</v>
      </c>
      <c r="L24" s="26">
        <f t="shared" si="4"/>
        <v>26.5</v>
      </c>
      <c r="M24" s="25">
        <v>10</v>
      </c>
      <c r="N24" s="26">
        <f t="shared" si="5"/>
        <v>20.4</v>
      </c>
      <c r="O24" s="25">
        <v>9</v>
      </c>
      <c r="P24" s="26">
        <f t="shared" si="6"/>
        <v>18.3</v>
      </c>
      <c r="Q24" s="25">
        <v>30</v>
      </c>
      <c r="R24" s="26">
        <f t="shared" si="7"/>
        <v>61.1</v>
      </c>
      <c r="S24" s="25">
        <v>7</v>
      </c>
      <c r="T24" s="26">
        <f t="shared" si="8"/>
        <v>14.3</v>
      </c>
      <c r="U24" s="27" t="s">
        <v>31</v>
      </c>
      <c r="W24" s="2">
        <v>49085</v>
      </c>
      <c r="X24" s="2">
        <v>26426</v>
      </c>
    </row>
    <row r="25" spans="1:21" ht="12" customHeight="1">
      <c r="A25" s="53"/>
      <c r="B25" s="53"/>
      <c r="C25" s="25"/>
      <c r="D25" s="26"/>
      <c r="E25" s="25"/>
      <c r="F25" s="26"/>
      <c r="G25" s="25"/>
      <c r="H25" s="26"/>
      <c r="I25" s="25"/>
      <c r="J25" s="26"/>
      <c r="K25" s="25"/>
      <c r="L25" s="26"/>
      <c r="M25" s="25"/>
      <c r="N25" s="26"/>
      <c r="O25" s="25"/>
      <c r="P25" s="26"/>
      <c r="Q25" s="25"/>
      <c r="R25" s="26"/>
      <c r="S25" s="25"/>
      <c r="T25" s="26"/>
      <c r="U25" s="27"/>
    </row>
    <row r="26" spans="1:24" ht="21" customHeight="1">
      <c r="A26" s="52" t="s">
        <v>14</v>
      </c>
      <c r="B26" s="52"/>
      <c r="C26" s="21">
        <f>SUM(C27:C29)</f>
        <v>168</v>
      </c>
      <c r="D26" s="22">
        <f t="shared" si="0"/>
        <v>1793.7</v>
      </c>
      <c r="E26" s="21">
        <f>SUM(E27:E29)</f>
        <v>2</v>
      </c>
      <c r="F26" s="22">
        <f t="shared" si="1"/>
        <v>21.4</v>
      </c>
      <c r="G26" s="21">
        <f>SUM(G27:G29)</f>
        <v>39</v>
      </c>
      <c r="H26" s="22">
        <f t="shared" si="2"/>
        <v>416.4</v>
      </c>
      <c r="I26" s="21">
        <f>SUM(I27:I29)</f>
        <v>1</v>
      </c>
      <c r="J26" s="22">
        <f t="shared" si="3"/>
        <v>10.7</v>
      </c>
      <c r="K26" s="21">
        <f>SUM(K27:K29)</f>
        <v>3</v>
      </c>
      <c r="L26" s="22">
        <f t="shared" si="4"/>
        <v>32</v>
      </c>
      <c r="M26" s="21">
        <f>SUM(M27:M29)</f>
        <v>4</v>
      </c>
      <c r="N26" s="22">
        <f t="shared" si="5"/>
        <v>42.7</v>
      </c>
      <c r="O26" s="21">
        <f>SUM(O27:O29)</f>
        <v>4</v>
      </c>
      <c r="P26" s="22">
        <f t="shared" si="6"/>
        <v>42.7</v>
      </c>
      <c r="Q26" s="21">
        <f>SUM(Q27:Q29)</f>
        <v>2</v>
      </c>
      <c r="R26" s="22">
        <f t="shared" si="7"/>
        <v>21.4</v>
      </c>
      <c r="S26" s="21">
        <f>SUM(S27:S29)</f>
        <v>1</v>
      </c>
      <c r="T26" s="22">
        <f t="shared" si="8"/>
        <v>10.7</v>
      </c>
      <c r="U26" s="28" t="s">
        <v>32</v>
      </c>
      <c r="W26" s="2">
        <v>9366</v>
      </c>
      <c r="X26" s="2">
        <v>5051</v>
      </c>
    </row>
    <row r="27" spans="1:24" ht="21" customHeight="1">
      <c r="A27" s="29"/>
      <c r="B27" s="18" t="s">
        <v>43</v>
      </c>
      <c r="C27" s="25">
        <v>40</v>
      </c>
      <c r="D27" s="26">
        <f t="shared" si="0"/>
        <v>2163.3</v>
      </c>
      <c r="E27" s="25">
        <v>1</v>
      </c>
      <c r="F27" s="26">
        <f t="shared" si="1"/>
        <v>54.1</v>
      </c>
      <c r="G27" s="25">
        <v>10</v>
      </c>
      <c r="H27" s="26">
        <f t="shared" si="2"/>
        <v>540.8</v>
      </c>
      <c r="I27" s="25">
        <v>1</v>
      </c>
      <c r="J27" s="26">
        <f t="shared" si="3"/>
        <v>54.1</v>
      </c>
      <c r="K27" s="25">
        <v>3</v>
      </c>
      <c r="L27" s="26">
        <f t="shared" si="4"/>
        <v>162.2</v>
      </c>
      <c r="M27" s="25">
        <v>3</v>
      </c>
      <c r="N27" s="26">
        <f t="shared" si="5"/>
        <v>162.2</v>
      </c>
      <c r="O27" s="25">
        <v>0</v>
      </c>
      <c r="P27" s="26">
        <f t="shared" si="6"/>
        <v>0</v>
      </c>
      <c r="Q27" s="25">
        <v>0</v>
      </c>
      <c r="R27" s="26">
        <f t="shared" si="7"/>
        <v>0</v>
      </c>
      <c r="S27" s="25">
        <v>1</v>
      </c>
      <c r="T27" s="26">
        <f t="shared" si="8"/>
        <v>54.1</v>
      </c>
      <c r="U27" s="17" t="s">
        <v>21</v>
      </c>
      <c r="W27" s="2">
        <v>1849</v>
      </c>
      <c r="X27" s="2">
        <v>1011</v>
      </c>
    </row>
    <row r="28" spans="1:24" ht="21" customHeight="1">
      <c r="A28" s="29"/>
      <c r="B28" s="18" t="s">
        <v>44</v>
      </c>
      <c r="C28" s="25">
        <v>79</v>
      </c>
      <c r="D28" s="26">
        <f t="shared" si="0"/>
        <v>2052.5</v>
      </c>
      <c r="E28" s="25">
        <v>1</v>
      </c>
      <c r="F28" s="26">
        <f t="shared" si="1"/>
        <v>26</v>
      </c>
      <c r="G28" s="25">
        <v>18</v>
      </c>
      <c r="H28" s="26">
        <f t="shared" si="2"/>
        <v>467.7</v>
      </c>
      <c r="I28" s="25">
        <v>0</v>
      </c>
      <c r="J28" s="26">
        <f t="shared" si="3"/>
        <v>0</v>
      </c>
      <c r="K28" s="25">
        <v>0</v>
      </c>
      <c r="L28" s="26">
        <f t="shared" si="4"/>
        <v>0</v>
      </c>
      <c r="M28" s="25">
        <v>1</v>
      </c>
      <c r="N28" s="26">
        <f t="shared" si="5"/>
        <v>26</v>
      </c>
      <c r="O28" s="25">
        <v>3</v>
      </c>
      <c r="P28" s="26">
        <f t="shared" si="6"/>
        <v>77.9</v>
      </c>
      <c r="Q28" s="25">
        <v>1</v>
      </c>
      <c r="R28" s="26">
        <f t="shared" si="7"/>
        <v>26</v>
      </c>
      <c r="S28" s="25">
        <v>0</v>
      </c>
      <c r="T28" s="26">
        <f t="shared" si="8"/>
        <v>0</v>
      </c>
      <c r="U28" s="17" t="s">
        <v>57</v>
      </c>
      <c r="W28" s="2">
        <v>3849</v>
      </c>
      <c r="X28" s="2">
        <v>2091</v>
      </c>
    </row>
    <row r="29" spans="1:24" ht="21" customHeight="1">
      <c r="A29" s="29"/>
      <c r="B29" s="18" t="s">
        <v>45</v>
      </c>
      <c r="C29" s="25">
        <v>49</v>
      </c>
      <c r="D29" s="26">
        <f t="shared" si="0"/>
        <v>1335.9</v>
      </c>
      <c r="E29" s="25">
        <v>0</v>
      </c>
      <c r="F29" s="26">
        <f t="shared" si="1"/>
        <v>0</v>
      </c>
      <c r="G29" s="25">
        <v>11</v>
      </c>
      <c r="H29" s="26">
        <f t="shared" si="2"/>
        <v>299.9</v>
      </c>
      <c r="I29" s="25">
        <v>0</v>
      </c>
      <c r="J29" s="26">
        <f t="shared" si="3"/>
        <v>0</v>
      </c>
      <c r="K29" s="25">
        <v>0</v>
      </c>
      <c r="L29" s="26">
        <f t="shared" si="4"/>
        <v>0</v>
      </c>
      <c r="M29" s="25">
        <v>0</v>
      </c>
      <c r="N29" s="26">
        <f t="shared" si="5"/>
        <v>0</v>
      </c>
      <c r="O29" s="25">
        <v>1</v>
      </c>
      <c r="P29" s="26">
        <f t="shared" si="6"/>
        <v>27.3</v>
      </c>
      <c r="Q29" s="25">
        <v>1</v>
      </c>
      <c r="R29" s="26">
        <f t="shared" si="7"/>
        <v>27.3</v>
      </c>
      <c r="S29" s="25">
        <v>0</v>
      </c>
      <c r="T29" s="26">
        <f t="shared" si="8"/>
        <v>0</v>
      </c>
      <c r="U29" s="17" t="s">
        <v>58</v>
      </c>
      <c r="W29" s="2">
        <v>3668</v>
      </c>
      <c r="X29" s="2">
        <v>1949</v>
      </c>
    </row>
    <row r="30" spans="1:24" ht="21" customHeight="1">
      <c r="A30" s="52" t="s">
        <v>15</v>
      </c>
      <c r="B30" s="52"/>
      <c r="C30" s="21">
        <f>SUM(C31:C35)</f>
        <v>509</v>
      </c>
      <c r="D30" s="22">
        <f t="shared" si="0"/>
        <v>1360.1</v>
      </c>
      <c r="E30" s="21">
        <f>SUM(E31:E35)</f>
        <v>0</v>
      </c>
      <c r="F30" s="22">
        <f t="shared" si="1"/>
        <v>0</v>
      </c>
      <c r="G30" s="21">
        <f>SUM(G31:G35)</f>
        <v>142</v>
      </c>
      <c r="H30" s="22">
        <f t="shared" si="2"/>
        <v>379.4</v>
      </c>
      <c r="I30" s="21">
        <f>SUM(I31:I35)</f>
        <v>7</v>
      </c>
      <c r="J30" s="22">
        <f t="shared" si="3"/>
        <v>18.7</v>
      </c>
      <c r="K30" s="21">
        <f>SUM(K31:K35)</f>
        <v>19</v>
      </c>
      <c r="L30" s="22">
        <f t="shared" si="4"/>
        <v>50.8</v>
      </c>
      <c r="M30" s="21">
        <f>SUM(M31:M35)</f>
        <v>6</v>
      </c>
      <c r="N30" s="22">
        <f t="shared" si="5"/>
        <v>16</v>
      </c>
      <c r="O30" s="21">
        <f>SUM(O31:O35)</f>
        <v>3</v>
      </c>
      <c r="P30" s="22">
        <f t="shared" si="6"/>
        <v>8</v>
      </c>
      <c r="Q30" s="21">
        <f>SUM(Q31:Q35)</f>
        <v>16</v>
      </c>
      <c r="R30" s="22">
        <f t="shared" si="7"/>
        <v>42.8</v>
      </c>
      <c r="S30" s="21">
        <f>SUM(S31:S35)</f>
        <v>14</v>
      </c>
      <c r="T30" s="22">
        <f t="shared" si="8"/>
        <v>37.4</v>
      </c>
      <c r="U30" s="28" t="s">
        <v>33</v>
      </c>
      <c r="W30" s="2">
        <v>37425</v>
      </c>
      <c r="X30" s="2">
        <v>19857</v>
      </c>
    </row>
    <row r="31" spans="1:24" ht="21" customHeight="1">
      <c r="A31" s="29"/>
      <c r="B31" s="18" t="s">
        <v>46</v>
      </c>
      <c r="C31" s="25">
        <v>113</v>
      </c>
      <c r="D31" s="26">
        <f t="shared" si="0"/>
        <v>2048.6</v>
      </c>
      <c r="E31" s="25">
        <v>0</v>
      </c>
      <c r="F31" s="26">
        <f t="shared" si="1"/>
        <v>0</v>
      </c>
      <c r="G31" s="25">
        <v>22</v>
      </c>
      <c r="H31" s="26">
        <f t="shared" si="2"/>
        <v>398.8</v>
      </c>
      <c r="I31" s="25">
        <v>1</v>
      </c>
      <c r="J31" s="26">
        <f t="shared" si="3"/>
        <v>18.1</v>
      </c>
      <c r="K31" s="25">
        <v>3</v>
      </c>
      <c r="L31" s="26">
        <f t="shared" si="4"/>
        <v>54.4</v>
      </c>
      <c r="M31" s="25">
        <v>0</v>
      </c>
      <c r="N31" s="26">
        <f t="shared" si="5"/>
        <v>0</v>
      </c>
      <c r="O31" s="25">
        <v>0</v>
      </c>
      <c r="P31" s="26">
        <f t="shared" si="6"/>
        <v>0</v>
      </c>
      <c r="Q31" s="25">
        <v>3</v>
      </c>
      <c r="R31" s="26">
        <f t="shared" si="7"/>
        <v>54.4</v>
      </c>
      <c r="S31" s="25">
        <v>2</v>
      </c>
      <c r="T31" s="26">
        <f t="shared" si="8"/>
        <v>36.3</v>
      </c>
      <c r="U31" s="17" t="s">
        <v>59</v>
      </c>
      <c r="W31" s="2">
        <v>5516</v>
      </c>
      <c r="X31" s="2">
        <v>2974</v>
      </c>
    </row>
    <row r="32" spans="1:24" ht="21" customHeight="1">
      <c r="A32" s="29"/>
      <c r="B32" s="18" t="s">
        <v>47</v>
      </c>
      <c r="C32" s="25">
        <v>37</v>
      </c>
      <c r="D32" s="26">
        <f t="shared" si="0"/>
        <v>1381.1</v>
      </c>
      <c r="E32" s="25">
        <v>0</v>
      </c>
      <c r="F32" s="26">
        <f t="shared" si="1"/>
        <v>0</v>
      </c>
      <c r="G32" s="25">
        <v>15</v>
      </c>
      <c r="H32" s="26">
        <f t="shared" si="2"/>
        <v>559.9</v>
      </c>
      <c r="I32" s="25">
        <v>0</v>
      </c>
      <c r="J32" s="26">
        <f t="shared" si="3"/>
        <v>0</v>
      </c>
      <c r="K32" s="25">
        <v>2</v>
      </c>
      <c r="L32" s="26">
        <f t="shared" si="4"/>
        <v>74.7</v>
      </c>
      <c r="M32" s="25">
        <v>0</v>
      </c>
      <c r="N32" s="26">
        <f t="shared" si="5"/>
        <v>0</v>
      </c>
      <c r="O32" s="25">
        <v>0</v>
      </c>
      <c r="P32" s="26">
        <f t="shared" si="6"/>
        <v>0</v>
      </c>
      <c r="Q32" s="25">
        <v>0</v>
      </c>
      <c r="R32" s="26">
        <f t="shared" si="7"/>
        <v>0</v>
      </c>
      <c r="S32" s="25">
        <v>2</v>
      </c>
      <c r="T32" s="26">
        <f t="shared" si="8"/>
        <v>74.7</v>
      </c>
      <c r="U32" s="17" t="s">
        <v>60</v>
      </c>
      <c r="W32" s="2">
        <v>2679</v>
      </c>
      <c r="X32" s="2">
        <v>1424</v>
      </c>
    </row>
    <row r="33" spans="1:24" ht="21" customHeight="1">
      <c r="A33" s="29"/>
      <c r="B33" s="18" t="s">
        <v>48</v>
      </c>
      <c r="C33" s="25">
        <v>169</v>
      </c>
      <c r="D33" s="26">
        <f t="shared" si="0"/>
        <v>1254</v>
      </c>
      <c r="E33" s="25">
        <v>0</v>
      </c>
      <c r="F33" s="26">
        <f t="shared" si="1"/>
        <v>0</v>
      </c>
      <c r="G33" s="25">
        <v>41</v>
      </c>
      <c r="H33" s="26">
        <f t="shared" si="2"/>
        <v>304.2</v>
      </c>
      <c r="I33" s="25">
        <v>2</v>
      </c>
      <c r="J33" s="26">
        <f t="shared" si="3"/>
        <v>14.8</v>
      </c>
      <c r="K33" s="25">
        <v>7</v>
      </c>
      <c r="L33" s="26">
        <f t="shared" si="4"/>
        <v>51.9</v>
      </c>
      <c r="M33" s="25">
        <v>4</v>
      </c>
      <c r="N33" s="26">
        <f t="shared" si="5"/>
        <v>29.7</v>
      </c>
      <c r="O33" s="25">
        <v>1</v>
      </c>
      <c r="P33" s="26">
        <f t="shared" si="6"/>
        <v>7.4</v>
      </c>
      <c r="Q33" s="25">
        <v>4</v>
      </c>
      <c r="R33" s="26">
        <f t="shared" si="7"/>
        <v>29.7</v>
      </c>
      <c r="S33" s="25">
        <v>5</v>
      </c>
      <c r="T33" s="26">
        <f t="shared" si="8"/>
        <v>37.1</v>
      </c>
      <c r="U33" s="17" t="s">
        <v>59</v>
      </c>
      <c r="W33" s="2">
        <v>13477</v>
      </c>
      <c r="X33" s="2">
        <v>7193</v>
      </c>
    </row>
    <row r="34" spans="1:24" ht="21" customHeight="1">
      <c r="A34" s="29"/>
      <c r="B34" s="18" t="s">
        <v>49</v>
      </c>
      <c r="C34" s="25">
        <v>67</v>
      </c>
      <c r="D34" s="26">
        <f t="shared" si="0"/>
        <v>1137.1</v>
      </c>
      <c r="E34" s="25">
        <v>0</v>
      </c>
      <c r="F34" s="26">
        <f t="shared" si="1"/>
        <v>0</v>
      </c>
      <c r="G34" s="25">
        <v>23</v>
      </c>
      <c r="H34" s="26">
        <f t="shared" si="2"/>
        <v>390.4</v>
      </c>
      <c r="I34" s="25">
        <v>1</v>
      </c>
      <c r="J34" s="26">
        <f t="shared" si="3"/>
        <v>17</v>
      </c>
      <c r="K34" s="25">
        <v>3</v>
      </c>
      <c r="L34" s="26">
        <f t="shared" si="4"/>
        <v>50.9</v>
      </c>
      <c r="M34" s="25">
        <v>1</v>
      </c>
      <c r="N34" s="26">
        <f t="shared" si="5"/>
        <v>17</v>
      </c>
      <c r="O34" s="25">
        <v>0</v>
      </c>
      <c r="P34" s="26">
        <f t="shared" si="6"/>
        <v>0</v>
      </c>
      <c r="Q34" s="25">
        <v>3</v>
      </c>
      <c r="R34" s="26">
        <f t="shared" si="7"/>
        <v>50.9</v>
      </c>
      <c r="S34" s="25">
        <v>3</v>
      </c>
      <c r="T34" s="26">
        <f t="shared" si="8"/>
        <v>50.9</v>
      </c>
      <c r="U34" s="17" t="s">
        <v>61</v>
      </c>
      <c r="W34" s="2">
        <v>5892</v>
      </c>
      <c r="X34" s="2">
        <v>3064</v>
      </c>
    </row>
    <row r="35" spans="1:24" ht="21" customHeight="1">
      <c r="A35" s="29"/>
      <c r="B35" s="18" t="s">
        <v>50</v>
      </c>
      <c r="C35" s="25">
        <v>123</v>
      </c>
      <c r="D35" s="26">
        <f t="shared" si="0"/>
        <v>1247.3</v>
      </c>
      <c r="E35" s="25">
        <v>0</v>
      </c>
      <c r="F35" s="26">
        <f t="shared" si="1"/>
        <v>0</v>
      </c>
      <c r="G35" s="25">
        <v>41</v>
      </c>
      <c r="H35" s="26">
        <f t="shared" si="2"/>
        <v>415.8</v>
      </c>
      <c r="I35" s="25">
        <v>3</v>
      </c>
      <c r="J35" s="26">
        <f t="shared" si="3"/>
        <v>30.4</v>
      </c>
      <c r="K35" s="25">
        <v>4</v>
      </c>
      <c r="L35" s="26">
        <f t="shared" si="4"/>
        <v>40.6</v>
      </c>
      <c r="M35" s="25">
        <v>1</v>
      </c>
      <c r="N35" s="26">
        <f t="shared" si="5"/>
        <v>10.1</v>
      </c>
      <c r="O35" s="25">
        <v>2</v>
      </c>
      <c r="P35" s="26">
        <f t="shared" si="6"/>
        <v>20.3</v>
      </c>
      <c r="Q35" s="25">
        <v>6</v>
      </c>
      <c r="R35" s="26">
        <f t="shared" si="7"/>
        <v>60.8</v>
      </c>
      <c r="S35" s="25">
        <v>2</v>
      </c>
      <c r="T35" s="26">
        <f t="shared" si="8"/>
        <v>20.3</v>
      </c>
      <c r="U35" s="17" t="s">
        <v>62</v>
      </c>
      <c r="W35" s="2">
        <v>9861</v>
      </c>
      <c r="X35" s="2">
        <v>5202</v>
      </c>
    </row>
    <row r="36" spans="1:24" ht="21" customHeight="1">
      <c r="A36" s="52" t="s">
        <v>16</v>
      </c>
      <c r="B36" s="52"/>
      <c r="C36" s="21">
        <f>SUM(C37:C38)</f>
        <v>320</v>
      </c>
      <c r="D36" s="22">
        <f t="shared" si="0"/>
        <v>908</v>
      </c>
      <c r="E36" s="21">
        <f>SUM(E37:E38)</f>
        <v>1</v>
      </c>
      <c r="F36" s="22">
        <f t="shared" si="1"/>
        <v>2.8</v>
      </c>
      <c r="G36" s="21">
        <f>SUM(G37:G38)</f>
        <v>86</v>
      </c>
      <c r="H36" s="22">
        <f t="shared" si="2"/>
        <v>244</v>
      </c>
      <c r="I36" s="21">
        <f>SUM(I37:I38)</f>
        <v>3</v>
      </c>
      <c r="J36" s="22">
        <f t="shared" si="3"/>
        <v>8.5</v>
      </c>
      <c r="K36" s="21">
        <f>SUM(K37:K38)</f>
        <v>11</v>
      </c>
      <c r="L36" s="22">
        <f t="shared" si="4"/>
        <v>31.2</v>
      </c>
      <c r="M36" s="21">
        <f>SUM(M37:M38)</f>
        <v>6</v>
      </c>
      <c r="N36" s="22">
        <f t="shared" si="5"/>
        <v>17</v>
      </c>
      <c r="O36" s="21">
        <f>SUM(O37:O38)</f>
        <v>5</v>
      </c>
      <c r="P36" s="22">
        <f t="shared" si="6"/>
        <v>14.2</v>
      </c>
      <c r="Q36" s="21">
        <f>SUM(Q37:Q38)</f>
        <v>11</v>
      </c>
      <c r="R36" s="22">
        <f t="shared" si="7"/>
        <v>31.2</v>
      </c>
      <c r="S36" s="21">
        <f>SUM(S37:S38)</f>
        <v>4</v>
      </c>
      <c r="T36" s="22">
        <f t="shared" si="8"/>
        <v>11.3</v>
      </c>
      <c r="U36" s="28" t="s">
        <v>34</v>
      </c>
      <c r="W36" s="2">
        <v>35243</v>
      </c>
      <c r="X36" s="2">
        <v>18544</v>
      </c>
    </row>
    <row r="37" spans="1:24" ht="21" customHeight="1">
      <c r="A37" s="29"/>
      <c r="B37" s="18" t="s">
        <v>51</v>
      </c>
      <c r="C37" s="25">
        <v>216</v>
      </c>
      <c r="D37" s="26">
        <f t="shared" si="0"/>
        <v>811.7</v>
      </c>
      <c r="E37" s="25">
        <v>1</v>
      </c>
      <c r="F37" s="26">
        <f t="shared" si="1"/>
        <v>3.8</v>
      </c>
      <c r="G37" s="25">
        <v>50</v>
      </c>
      <c r="H37" s="26">
        <f t="shared" si="2"/>
        <v>187.9</v>
      </c>
      <c r="I37" s="25">
        <v>0</v>
      </c>
      <c r="J37" s="26">
        <f t="shared" si="3"/>
        <v>0</v>
      </c>
      <c r="K37" s="25">
        <v>5</v>
      </c>
      <c r="L37" s="26">
        <f t="shared" si="4"/>
        <v>18.8</v>
      </c>
      <c r="M37" s="25">
        <v>5</v>
      </c>
      <c r="N37" s="26">
        <f t="shared" si="5"/>
        <v>18.8</v>
      </c>
      <c r="O37" s="25">
        <v>3</v>
      </c>
      <c r="P37" s="26">
        <f t="shared" si="6"/>
        <v>11.3</v>
      </c>
      <c r="Q37" s="25">
        <v>3</v>
      </c>
      <c r="R37" s="26">
        <f t="shared" si="7"/>
        <v>11.3</v>
      </c>
      <c r="S37" s="25">
        <v>2</v>
      </c>
      <c r="T37" s="26">
        <f t="shared" si="8"/>
        <v>7.5</v>
      </c>
      <c r="U37" s="17" t="s">
        <v>24</v>
      </c>
      <c r="W37" s="2">
        <v>26612</v>
      </c>
      <c r="X37" s="2">
        <v>13907</v>
      </c>
    </row>
    <row r="38" spans="1:24" ht="21" customHeight="1">
      <c r="A38" s="29"/>
      <c r="B38" s="18" t="s">
        <v>52</v>
      </c>
      <c r="C38" s="25">
        <v>104</v>
      </c>
      <c r="D38" s="26">
        <f t="shared" si="0"/>
        <v>1205</v>
      </c>
      <c r="E38" s="25">
        <v>0</v>
      </c>
      <c r="F38" s="26">
        <f t="shared" si="1"/>
        <v>0</v>
      </c>
      <c r="G38" s="25">
        <v>36</v>
      </c>
      <c r="H38" s="26">
        <f t="shared" si="2"/>
        <v>417.1</v>
      </c>
      <c r="I38" s="25">
        <v>3</v>
      </c>
      <c r="J38" s="26">
        <f t="shared" si="3"/>
        <v>34.8</v>
      </c>
      <c r="K38" s="25">
        <v>6</v>
      </c>
      <c r="L38" s="26">
        <f t="shared" si="4"/>
        <v>69.5</v>
      </c>
      <c r="M38" s="25">
        <v>1</v>
      </c>
      <c r="N38" s="26">
        <f t="shared" si="5"/>
        <v>11.6</v>
      </c>
      <c r="O38" s="25">
        <v>2</v>
      </c>
      <c r="P38" s="26">
        <f t="shared" si="6"/>
        <v>23.2</v>
      </c>
      <c r="Q38" s="25">
        <v>8</v>
      </c>
      <c r="R38" s="26">
        <f t="shared" si="7"/>
        <v>92.7</v>
      </c>
      <c r="S38" s="25">
        <v>2</v>
      </c>
      <c r="T38" s="26">
        <f t="shared" si="8"/>
        <v>23.2</v>
      </c>
      <c r="U38" s="17" t="s">
        <v>63</v>
      </c>
      <c r="W38" s="2">
        <v>8631</v>
      </c>
      <c r="X38" s="2">
        <v>4637</v>
      </c>
    </row>
    <row r="39" spans="1:24" ht="21" customHeight="1">
      <c r="A39" s="52" t="s">
        <v>17</v>
      </c>
      <c r="B39" s="52"/>
      <c r="C39" s="21">
        <f>SUM(C40:C43)</f>
        <v>415</v>
      </c>
      <c r="D39" s="22">
        <f t="shared" si="0"/>
        <v>1023</v>
      </c>
      <c r="E39" s="21">
        <f>SUM(E40:E43)</f>
        <v>0</v>
      </c>
      <c r="F39" s="22">
        <f t="shared" si="1"/>
        <v>0</v>
      </c>
      <c r="G39" s="21">
        <f>SUM(G40:G43)</f>
        <v>116</v>
      </c>
      <c r="H39" s="22">
        <f t="shared" si="2"/>
        <v>286</v>
      </c>
      <c r="I39" s="21">
        <f>SUM(I40:I43)</f>
        <v>4</v>
      </c>
      <c r="J39" s="22">
        <f t="shared" si="3"/>
        <v>9.9</v>
      </c>
      <c r="K39" s="21">
        <f>SUM(K40:K43)</f>
        <v>11</v>
      </c>
      <c r="L39" s="22">
        <f t="shared" si="4"/>
        <v>27.1</v>
      </c>
      <c r="M39" s="21">
        <f>SUM(M40:M43)</f>
        <v>7</v>
      </c>
      <c r="N39" s="22">
        <f t="shared" si="5"/>
        <v>17.3</v>
      </c>
      <c r="O39" s="21">
        <f>SUM(O40:O43)</f>
        <v>6</v>
      </c>
      <c r="P39" s="22">
        <f t="shared" si="6"/>
        <v>14.8</v>
      </c>
      <c r="Q39" s="21">
        <f>SUM(Q40:Q43)</f>
        <v>20</v>
      </c>
      <c r="R39" s="22">
        <f t="shared" si="7"/>
        <v>49.3</v>
      </c>
      <c r="S39" s="21">
        <f>SUM(S40:S43)</f>
        <v>7</v>
      </c>
      <c r="T39" s="22">
        <f t="shared" si="8"/>
        <v>17.3</v>
      </c>
      <c r="U39" s="28" t="s">
        <v>35</v>
      </c>
      <c r="W39" s="2">
        <v>40566</v>
      </c>
      <c r="X39" s="2">
        <v>21428</v>
      </c>
    </row>
    <row r="40" spans="1:24" ht="21" customHeight="1">
      <c r="A40" s="29"/>
      <c r="B40" s="18" t="s">
        <v>53</v>
      </c>
      <c r="C40" s="25">
        <v>58</v>
      </c>
      <c r="D40" s="26">
        <f t="shared" si="0"/>
        <v>1158.1</v>
      </c>
      <c r="E40" s="25">
        <v>0</v>
      </c>
      <c r="F40" s="26">
        <f t="shared" si="1"/>
        <v>0</v>
      </c>
      <c r="G40" s="25">
        <v>8</v>
      </c>
      <c r="H40" s="26">
        <f t="shared" si="2"/>
        <v>159.7</v>
      </c>
      <c r="I40" s="25">
        <v>0</v>
      </c>
      <c r="J40" s="26">
        <f t="shared" si="3"/>
        <v>0</v>
      </c>
      <c r="K40" s="25">
        <v>0</v>
      </c>
      <c r="L40" s="26">
        <f t="shared" si="4"/>
        <v>0</v>
      </c>
      <c r="M40" s="25">
        <v>0</v>
      </c>
      <c r="N40" s="26">
        <f t="shared" si="5"/>
        <v>0</v>
      </c>
      <c r="O40" s="25">
        <v>0</v>
      </c>
      <c r="P40" s="26">
        <f t="shared" si="6"/>
        <v>0</v>
      </c>
      <c r="Q40" s="25">
        <v>2</v>
      </c>
      <c r="R40" s="26">
        <f t="shared" si="7"/>
        <v>39.9</v>
      </c>
      <c r="S40" s="25">
        <v>0</v>
      </c>
      <c r="T40" s="26">
        <f t="shared" si="8"/>
        <v>0</v>
      </c>
      <c r="U40" s="17" t="s">
        <v>64</v>
      </c>
      <c r="W40" s="2">
        <v>5008</v>
      </c>
      <c r="X40" s="2">
        <v>2652</v>
      </c>
    </row>
    <row r="41" spans="1:24" ht="21" customHeight="1">
      <c r="A41" s="29"/>
      <c r="B41" s="18" t="s">
        <v>168</v>
      </c>
      <c r="C41" s="25">
        <v>127</v>
      </c>
      <c r="D41" s="26">
        <f t="shared" si="0"/>
        <v>851.5</v>
      </c>
      <c r="E41" s="25">
        <v>0</v>
      </c>
      <c r="F41" s="26">
        <f t="shared" si="1"/>
        <v>0</v>
      </c>
      <c r="G41" s="25">
        <v>44</v>
      </c>
      <c r="H41" s="26">
        <f t="shared" si="2"/>
        <v>295</v>
      </c>
      <c r="I41" s="25">
        <v>1</v>
      </c>
      <c r="J41" s="26">
        <f t="shared" si="3"/>
        <v>6.7</v>
      </c>
      <c r="K41" s="25">
        <v>6</v>
      </c>
      <c r="L41" s="26">
        <f t="shared" si="4"/>
        <v>40.2</v>
      </c>
      <c r="M41" s="25">
        <v>2</v>
      </c>
      <c r="N41" s="26">
        <f t="shared" si="5"/>
        <v>13.4</v>
      </c>
      <c r="O41" s="25">
        <v>1</v>
      </c>
      <c r="P41" s="26">
        <f t="shared" si="6"/>
        <v>6.7</v>
      </c>
      <c r="Q41" s="25">
        <v>9</v>
      </c>
      <c r="R41" s="26">
        <f t="shared" si="7"/>
        <v>60.3</v>
      </c>
      <c r="S41" s="25">
        <v>1</v>
      </c>
      <c r="T41" s="26">
        <f t="shared" si="8"/>
        <v>6.7</v>
      </c>
      <c r="U41" s="17" t="s">
        <v>169</v>
      </c>
      <c r="W41" s="2">
        <v>14915</v>
      </c>
      <c r="X41" s="2">
        <v>7922</v>
      </c>
    </row>
    <row r="42" spans="1:24" ht="21" customHeight="1">
      <c r="A42" s="29"/>
      <c r="B42" s="18" t="s">
        <v>54</v>
      </c>
      <c r="C42" s="25">
        <v>95</v>
      </c>
      <c r="D42" s="26">
        <f t="shared" si="0"/>
        <v>1030.5</v>
      </c>
      <c r="E42" s="25">
        <v>0</v>
      </c>
      <c r="F42" s="26">
        <f t="shared" si="1"/>
        <v>0</v>
      </c>
      <c r="G42" s="25">
        <v>30</v>
      </c>
      <c r="H42" s="26">
        <f t="shared" si="2"/>
        <v>325.4</v>
      </c>
      <c r="I42" s="25">
        <v>1</v>
      </c>
      <c r="J42" s="26">
        <f t="shared" si="3"/>
        <v>10.8</v>
      </c>
      <c r="K42" s="25">
        <v>1</v>
      </c>
      <c r="L42" s="26">
        <f t="shared" si="4"/>
        <v>10.8</v>
      </c>
      <c r="M42" s="25">
        <v>1</v>
      </c>
      <c r="N42" s="26">
        <f t="shared" si="5"/>
        <v>10.8</v>
      </c>
      <c r="O42" s="25">
        <v>2</v>
      </c>
      <c r="P42" s="26">
        <f t="shared" si="6"/>
        <v>21.7</v>
      </c>
      <c r="Q42" s="25">
        <v>7</v>
      </c>
      <c r="R42" s="26">
        <f t="shared" si="7"/>
        <v>75.9</v>
      </c>
      <c r="S42" s="25">
        <v>3</v>
      </c>
      <c r="T42" s="26">
        <f t="shared" si="8"/>
        <v>32.5</v>
      </c>
      <c r="U42" s="17" t="s">
        <v>65</v>
      </c>
      <c r="W42" s="2">
        <v>9219</v>
      </c>
      <c r="X42" s="2">
        <v>4890</v>
      </c>
    </row>
    <row r="43" spans="1:24" ht="21" customHeight="1">
      <c r="A43" s="29"/>
      <c r="B43" s="18" t="s">
        <v>55</v>
      </c>
      <c r="C43" s="25">
        <v>135</v>
      </c>
      <c r="D43" s="26">
        <f t="shared" si="0"/>
        <v>1181.7</v>
      </c>
      <c r="E43" s="25">
        <v>0</v>
      </c>
      <c r="F43" s="26">
        <f t="shared" si="1"/>
        <v>0</v>
      </c>
      <c r="G43" s="25">
        <v>34</v>
      </c>
      <c r="H43" s="26">
        <f t="shared" si="2"/>
        <v>297.6</v>
      </c>
      <c r="I43" s="25">
        <v>2</v>
      </c>
      <c r="J43" s="26">
        <f t="shared" si="3"/>
        <v>17.5</v>
      </c>
      <c r="K43" s="25">
        <v>4</v>
      </c>
      <c r="L43" s="26">
        <f t="shared" si="4"/>
        <v>35</v>
      </c>
      <c r="M43" s="25">
        <v>4</v>
      </c>
      <c r="N43" s="26">
        <f t="shared" si="5"/>
        <v>35</v>
      </c>
      <c r="O43" s="25">
        <v>3</v>
      </c>
      <c r="P43" s="26">
        <f t="shared" si="6"/>
        <v>26.3</v>
      </c>
      <c r="Q43" s="25">
        <v>2</v>
      </c>
      <c r="R43" s="26">
        <f t="shared" si="7"/>
        <v>17.5</v>
      </c>
      <c r="S43" s="25">
        <v>3</v>
      </c>
      <c r="T43" s="26">
        <f t="shared" si="8"/>
        <v>26.3</v>
      </c>
      <c r="U43" s="17" t="s">
        <v>66</v>
      </c>
      <c r="W43" s="2">
        <v>11424</v>
      </c>
      <c r="X43" s="2">
        <v>5964</v>
      </c>
    </row>
    <row r="44" spans="1:24" ht="21" customHeight="1">
      <c r="A44" s="52" t="s">
        <v>18</v>
      </c>
      <c r="B44" s="52"/>
      <c r="C44" s="21">
        <f>SUM(C45)</f>
        <v>166</v>
      </c>
      <c r="D44" s="22">
        <f t="shared" si="0"/>
        <v>1334</v>
      </c>
      <c r="E44" s="21">
        <f>SUM(E45)</f>
        <v>0</v>
      </c>
      <c r="F44" s="22">
        <f t="shared" si="1"/>
        <v>0</v>
      </c>
      <c r="G44" s="21">
        <f>SUM(G45)</f>
        <v>40</v>
      </c>
      <c r="H44" s="22">
        <f t="shared" si="2"/>
        <v>321.4</v>
      </c>
      <c r="I44" s="21">
        <f>SUM(I45)</f>
        <v>0</v>
      </c>
      <c r="J44" s="22">
        <f t="shared" si="3"/>
        <v>0</v>
      </c>
      <c r="K44" s="21">
        <f>SUM(K45)</f>
        <v>4</v>
      </c>
      <c r="L44" s="22">
        <f t="shared" si="4"/>
        <v>32.1</v>
      </c>
      <c r="M44" s="21">
        <f>SUM(M45)</f>
        <v>3</v>
      </c>
      <c r="N44" s="22">
        <f t="shared" si="5"/>
        <v>24.1</v>
      </c>
      <c r="O44" s="21">
        <f>SUM(O45)</f>
        <v>3</v>
      </c>
      <c r="P44" s="22">
        <f t="shared" si="6"/>
        <v>24.1</v>
      </c>
      <c r="Q44" s="21">
        <f>SUM(Q45)</f>
        <v>1</v>
      </c>
      <c r="R44" s="22">
        <f t="shared" si="7"/>
        <v>8</v>
      </c>
      <c r="S44" s="21">
        <f>SUM(S45)</f>
        <v>1</v>
      </c>
      <c r="T44" s="22">
        <f t="shared" si="8"/>
        <v>8</v>
      </c>
      <c r="U44" s="28" t="s">
        <v>36</v>
      </c>
      <c r="W44" s="2">
        <v>12444</v>
      </c>
      <c r="X44" s="2">
        <v>6625</v>
      </c>
    </row>
    <row r="45" spans="1:24" ht="21" customHeight="1">
      <c r="A45" s="30"/>
      <c r="B45" s="31" t="s">
        <v>56</v>
      </c>
      <c r="C45" s="32">
        <v>166</v>
      </c>
      <c r="D45" s="33">
        <f t="shared" si="0"/>
        <v>1334</v>
      </c>
      <c r="E45" s="32">
        <v>0</v>
      </c>
      <c r="F45" s="33">
        <f t="shared" si="1"/>
        <v>0</v>
      </c>
      <c r="G45" s="32">
        <v>40</v>
      </c>
      <c r="H45" s="33">
        <f t="shared" si="2"/>
        <v>321.4</v>
      </c>
      <c r="I45" s="32">
        <v>0</v>
      </c>
      <c r="J45" s="33">
        <f t="shared" si="3"/>
        <v>0</v>
      </c>
      <c r="K45" s="32">
        <v>4</v>
      </c>
      <c r="L45" s="33">
        <f t="shared" si="4"/>
        <v>32.1</v>
      </c>
      <c r="M45" s="32">
        <v>3</v>
      </c>
      <c r="N45" s="33">
        <f t="shared" si="5"/>
        <v>24.1</v>
      </c>
      <c r="O45" s="32">
        <v>3</v>
      </c>
      <c r="P45" s="33">
        <f t="shared" si="6"/>
        <v>24.1</v>
      </c>
      <c r="Q45" s="32">
        <v>1</v>
      </c>
      <c r="R45" s="33">
        <f t="shared" si="7"/>
        <v>8</v>
      </c>
      <c r="S45" s="32">
        <v>1</v>
      </c>
      <c r="T45" s="33">
        <f t="shared" si="8"/>
        <v>8</v>
      </c>
      <c r="U45" s="34" t="s">
        <v>25</v>
      </c>
      <c r="W45" s="2">
        <v>12444</v>
      </c>
      <c r="X45" s="2">
        <v>6625</v>
      </c>
    </row>
    <row r="46" ht="21" customHeight="1">
      <c r="B46" s="5"/>
    </row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</sheetData>
  <mergeCells count="49">
    <mergeCell ref="I5:J5"/>
    <mergeCell ref="I6:J6"/>
    <mergeCell ref="E6:F6"/>
    <mergeCell ref="C4:D6"/>
    <mergeCell ref="E4:F5"/>
    <mergeCell ref="G4:H5"/>
    <mergeCell ref="G6:H6"/>
    <mergeCell ref="Q6:R6"/>
    <mergeCell ref="S4:T4"/>
    <mergeCell ref="S5:T5"/>
    <mergeCell ref="I4:J4"/>
    <mergeCell ref="K4:L4"/>
    <mergeCell ref="M4:N4"/>
    <mergeCell ref="K5:L5"/>
    <mergeCell ref="K6:L6"/>
    <mergeCell ref="M5:N5"/>
    <mergeCell ref="M6:N6"/>
    <mergeCell ref="C1:U1"/>
    <mergeCell ref="A4:B7"/>
    <mergeCell ref="A8:B8"/>
    <mergeCell ref="U4:U7"/>
    <mergeCell ref="O4:P4"/>
    <mergeCell ref="O5:P5"/>
    <mergeCell ref="O6:P6"/>
    <mergeCell ref="S6:T6"/>
    <mergeCell ref="Q4:R4"/>
    <mergeCell ref="Q5:R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9:B39"/>
    <mergeCell ref="A44:B44"/>
    <mergeCell ref="A25:B25"/>
    <mergeCell ref="A26:B26"/>
    <mergeCell ref="A30:B30"/>
    <mergeCell ref="A36:B36"/>
  </mergeCells>
  <printOptions horizontalCentered="1" verticalCentered="1"/>
  <pageMargins left="0.43" right="0.33" top="0.51" bottom="0.48" header="0" footer="0"/>
  <pageSetup blackAndWhite="1"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2"/>
  <sheetViews>
    <sheetView zoomScale="75" zoomScaleNormal="75" workbookViewId="0" topLeftCell="A1">
      <selection activeCell="E10" sqref="E10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5.00390625" style="2" customWidth="1"/>
    <col min="22" max="22" width="9.00390625" style="2" customWidth="1"/>
    <col min="23" max="23" width="9.50390625" style="2" bestFit="1" customWidth="1"/>
    <col min="24" max="24" width="9.25390625" style="2" bestFit="1" customWidth="1"/>
    <col min="25" max="16384" width="9.00390625" style="2" customWidth="1"/>
  </cols>
  <sheetData>
    <row r="1" spans="1:21" ht="18.75">
      <c r="A1" s="50" t="s">
        <v>0</v>
      </c>
      <c r="B1" s="1"/>
      <c r="C1" s="55" t="s">
        <v>229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" ht="14.25">
      <c r="A2" s="50" t="s">
        <v>231</v>
      </c>
      <c r="B2" s="1"/>
    </row>
    <row r="3" spans="2:21" ht="14.25" thickBot="1">
      <c r="B3" s="3"/>
      <c r="T3" s="4"/>
      <c r="U3" s="4" t="s">
        <v>241</v>
      </c>
    </row>
    <row r="4" spans="1:21" ht="19.5" customHeight="1">
      <c r="A4" s="56" t="s">
        <v>170</v>
      </c>
      <c r="B4" s="57"/>
      <c r="C4" s="79" t="s">
        <v>188</v>
      </c>
      <c r="D4" s="80"/>
      <c r="E4" s="79" t="s">
        <v>189</v>
      </c>
      <c r="F4" s="80"/>
      <c r="G4" s="79" t="s">
        <v>37</v>
      </c>
      <c r="H4" s="80"/>
      <c r="I4" s="72" t="s">
        <v>38</v>
      </c>
      <c r="J4" s="65"/>
      <c r="K4" s="64" t="s">
        <v>38</v>
      </c>
      <c r="L4" s="65"/>
      <c r="M4" s="64" t="s">
        <v>38</v>
      </c>
      <c r="N4" s="65"/>
      <c r="O4" s="64" t="s">
        <v>38</v>
      </c>
      <c r="P4" s="65"/>
      <c r="Q4" s="64" t="s">
        <v>38</v>
      </c>
      <c r="R4" s="69"/>
      <c r="S4" s="72" t="s">
        <v>38</v>
      </c>
      <c r="T4" s="69"/>
      <c r="U4" s="61" t="s">
        <v>42</v>
      </c>
    </row>
    <row r="5" spans="1:23" ht="19.5" customHeight="1">
      <c r="A5" s="58"/>
      <c r="B5" s="53"/>
      <c r="C5" s="70"/>
      <c r="D5" s="77"/>
      <c r="E5" s="70"/>
      <c r="F5" s="77"/>
      <c r="G5" s="70"/>
      <c r="H5" s="77"/>
      <c r="I5" s="78" t="s">
        <v>39</v>
      </c>
      <c r="J5" s="77"/>
      <c r="K5" s="75" t="s">
        <v>40</v>
      </c>
      <c r="L5" s="76"/>
      <c r="M5" s="70" t="s">
        <v>41</v>
      </c>
      <c r="N5" s="77"/>
      <c r="O5" s="51" t="s">
        <v>217</v>
      </c>
      <c r="P5" s="66"/>
      <c r="Q5" s="70" t="s">
        <v>219</v>
      </c>
      <c r="R5" s="71"/>
      <c r="S5" s="73" t="s">
        <v>218</v>
      </c>
      <c r="T5" s="74"/>
      <c r="U5" s="62"/>
      <c r="W5" s="2" t="s">
        <v>242</v>
      </c>
    </row>
    <row r="6" spans="1:24" ht="19.5" customHeight="1">
      <c r="A6" s="58"/>
      <c r="B6" s="53"/>
      <c r="C6" s="81"/>
      <c r="D6" s="82"/>
      <c r="E6" s="67" t="s">
        <v>181</v>
      </c>
      <c r="F6" s="68"/>
      <c r="G6" s="67" t="s">
        <v>173</v>
      </c>
      <c r="H6" s="83"/>
      <c r="I6" s="67" t="s">
        <v>174</v>
      </c>
      <c r="J6" s="68"/>
      <c r="K6" s="67" t="s">
        <v>175</v>
      </c>
      <c r="L6" s="68"/>
      <c r="M6" s="67" t="s">
        <v>176</v>
      </c>
      <c r="N6" s="68"/>
      <c r="O6" s="67" t="s">
        <v>177</v>
      </c>
      <c r="P6" s="68"/>
      <c r="Q6" s="67" t="s">
        <v>178</v>
      </c>
      <c r="R6" s="68"/>
      <c r="S6" s="88" t="s">
        <v>179</v>
      </c>
      <c r="T6" s="59"/>
      <c r="U6" s="62"/>
      <c r="W6" s="2" t="s">
        <v>126</v>
      </c>
      <c r="X6" s="2" t="s">
        <v>125</v>
      </c>
    </row>
    <row r="7" spans="1:21" ht="19.5" customHeight="1">
      <c r="A7" s="59"/>
      <c r="B7" s="60"/>
      <c r="C7" s="20" t="s">
        <v>67</v>
      </c>
      <c r="D7" s="20" t="s">
        <v>68</v>
      </c>
      <c r="E7" s="20" t="s">
        <v>67</v>
      </c>
      <c r="F7" s="20" t="s">
        <v>68</v>
      </c>
      <c r="G7" s="20" t="s">
        <v>67</v>
      </c>
      <c r="H7" s="20" t="s">
        <v>68</v>
      </c>
      <c r="I7" s="20" t="s">
        <v>67</v>
      </c>
      <c r="J7" s="20" t="s">
        <v>68</v>
      </c>
      <c r="K7" s="20" t="s">
        <v>67</v>
      </c>
      <c r="L7" s="20" t="s">
        <v>68</v>
      </c>
      <c r="M7" s="20" t="s">
        <v>67</v>
      </c>
      <c r="N7" s="20" t="s">
        <v>68</v>
      </c>
      <c r="O7" s="20" t="s">
        <v>67</v>
      </c>
      <c r="P7" s="20" t="s">
        <v>68</v>
      </c>
      <c r="Q7" s="20" t="s">
        <v>67</v>
      </c>
      <c r="R7" s="20" t="s">
        <v>68</v>
      </c>
      <c r="S7" s="20" t="s">
        <v>67</v>
      </c>
      <c r="T7" s="19" t="s">
        <v>68</v>
      </c>
      <c r="U7" s="63"/>
    </row>
    <row r="8" spans="1:24" ht="21" customHeight="1">
      <c r="A8" s="84" t="s">
        <v>78</v>
      </c>
      <c r="B8" s="85"/>
      <c r="C8" s="21">
        <f>SUM(C9:C16)</f>
        <v>413</v>
      </c>
      <c r="D8" s="22">
        <f aca="true" t="shared" si="0" ref="D8:D46">ROUND(C8/$W8*100000,1)</f>
        <v>1231</v>
      </c>
      <c r="E8" s="21">
        <f>SUM(E9:E16)</f>
        <v>0</v>
      </c>
      <c r="F8" s="22">
        <f aca="true" t="shared" si="1" ref="F8:F46">ROUND(E8/$W8*100000,1)</f>
        <v>0</v>
      </c>
      <c r="G8" s="21">
        <f>SUM(G9:G16)</f>
        <v>121</v>
      </c>
      <c r="H8" s="22">
        <f aca="true" t="shared" si="2" ref="H8:H46">ROUND(G8/$W8*100000,1)</f>
        <v>360.7</v>
      </c>
      <c r="I8" s="21">
        <f>SUM(I9:I16)</f>
        <v>3</v>
      </c>
      <c r="J8" s="22">
        <f aca="true" t="shared" si="3" ref="J8:J46">ROUND(I8/$W8*100000,1)</f>
        <v>8.9</v>
      </c>
      <c r="K8" s="21">
        <f>SUM(K9:K16)</f>
        <v>16</v>
      </c>
      <c r="L8" s="22">
        <f aca="true" t="shared" si="4" ref="L8:L46">ROUND(K8/$W8*100000,1)</f>
        <v>47.7</v>
      </c>
      <c r="M8" s="21">
        <f>SUM(M9:M16)</f>
        <v>8</v>
      </c>
      <c r="N8" s="22">
        <f aca="true" t="shared" si="5" ref="N8:N46">ROUND(M8/$W8*100000,1)</f>
        <v>23.8</v>
      </c>
      <c r="O8" s="21">
        <f>SUM(O9:O16)</f>
        <v>5</v>
      </c>
      <c r="P8" s="22">
        <f aca="true" t="shared" si="6" ref="P8:P46">ROUND(O8/$W8*100000,1)</f>
        <v>14.9</v>
      </c>
      <c r="Q8" s="21">
        <f>SUM(Q9:Q16)</f>
        <v>11</v>
      </c>
      <c r="R8" s="22">
        <f aca="true" t="shared" si="7" ref="R8:R46">ROUND(Q8/$W8*100000,1)</f>
        <v>32.8</v>
      </c>
      <c r="S8" s="21">
        <f>SUM(S9:S16)</f>
        <v>8</v>
      </c>
      <c r="T8" s="22">
        <f aca="true" t="shared" si="8" ref="T8:T46">ROUND(S8/$W8*100000,1)</f>
        <v>23.8</v>
      </c>
      <c r="U8" s="35" t="s">
        <v>85</v>
      </c>
      <c r="W8" s="2">
        <v>33550</v>
      </c>
      <c r="X8" s="2">
        <v>18189</v>
      </c>
    </row>
    <row r="9" spans="1:24" ht="21" customHeight="1">
      <c r="A9" s="36"/>
      <c r="B9" s="37" t="s">
        <v>127</v>
      </c>
      <c r="C9" s="25">
        <v>34</v>
      </c>
      <c r="D9" s="26">
        <f t="shared" si="0"/>
        <v>1291.3</v>
      </c>
      <c r="E9" s="25">
        <v>0</v>
      </c>
      <c r="F9" s="26">
        <f t="shared" si="1"/>
        <v>0</v>
      </c>
      <c r="G9" s="25">
        <v>10</v>
      </c>
      <c r="H9" s="26">
        <f t="shared" si="2"/>
        <v>379.8</v>
      </c>
      <c r="I9" s="25">
        <v>0</v>
      </c>
      <c r="J9" s="26">
        <f t="shared" si="3"/>
        <v>0</v>
      </c>
      <c r="K9" s="25">
        <v>0</v>
      </c>
      <c r="L9" s="26">
        <f t="shared" si="4"/>
        <v>0</v>
      </c>
      <c r="M9" s="25">
        <v>0</v>
      </c>
      <c r="N9" s="26">
        <f t="shared" si="5"/>
        <v>0</v>
      </c>
      <c r="O9" s="25">
        <v>0</v>
      </c>
      <c r="P9" s="26">
        <f t="shared" si="6"/>
        <v>0</v>
      </c>
      <c r="Q9" s="25">
        <v>1</v>
      </c>
      <c r="R9" s="26">
        <f t="shared" si="7"/>
        <v>38</v>
      </c>
      <c r="S9" s="25">
        <v>1</v>
      </c>
      <c r="T9" s="26">
        <f t="shared" si="8"/>
        <v>38</v>
      </c>
      <c r="U9" s="38" t="s">
        <v>108</v>
      </c>
      <c r="W9" s="2">
        <v>2633</v>
      </c>
      <c r="X9" s="2">
        <v>1475</v>
      </c>
    </row>
    <row r="10" spans="1:24" ht="21" customHeight="1">
      <c r="A10" s="36"/>
      <c r="B10" s="37" t="s">
        <v>128</v>
      </c>
      <c r="C10" s="25">
        <v>76</v>
      </c>
      <c r="D10" s="26">
        <f t="shared" si="0"/>
        <v>1058.8</v>
      </c>
      <c r="E10" s="25">
        <v>0</v>
      </c>
      <c r="F10" s="26">
        <f t="shared" si="1"/>
        <v>0</v>
      </c>
      <c r="G10" s="25">
        <v>22</v>
      </c>
      <c r="H10" s="26">
        <f t="shared" si="2"/>
        <v>306.5</v>
      </c>
      <c r="I10" s="25">
        <v>0</v>
      </c>
      <c r="J10" s="26">
        <f t="shared" si="3"/>
        <v>0</v>
      </c>
      <c r="K10" s="25">
        <v>4</v>
      </c>
      <c r="L10" s="26">
        <f t="shared" si="4"/>
        <v>55.7</v>
      </c>
      <c r="M10" s="25">
        <v>2</v>
      </c>
      <c r="N10" s="26">
        <f t="shared" si="5"/>
        <v>27.9</v>
      </c>
      <c r="O10" s="25">
        <v>0</v>
      </c>
      <c r="P10" s="26">
        <f t="shared" si="6"/>
        <v>0</v>
      </c>
      <c r="Q10" s="25">
        <v>2</v>
      </c>
      <c r="R10" s="26">
        <f t="shared" si="7"/>
        <v>27.9</v>
      </c>
      <c r="S10" s="25">
        <v>3</v>
      </c>
      <c r="T10" s="26">
        <f t="shared" si="8"/>
        <v>41.8</v>
      </c>
      <c r="U10" s="38" t="s">
        <v>115</v>
      </c>
      <c r="W10" s="2">
        <v>7178</v>
      </c>
      <c r="X10" s="2">
        <v>3818</v>
      </c>
    </row>
    <row r="11" spans="1:24" ht="21" customHeight="1">
      <c r="A11" s="36"/>
      <c r="B11" s="37" t="s">
        <v>129</v>
      </c>
      <c r="C11" s="25">
        <v>30</v>
      </c>
      <c r="D11" s="26">
        <f t="shared" si="0"/>
        <v>1495.5</v>
      </c>
      <c r="E11" s="25">
        <v>0</v>
      </c>
      <c r="F11" s="26">
        <f t="shared" si="1"/>
        <v>0</v>
      </c>
      <c r="G11" s="25">
        <v>12</v>
      </c>
      <c r="H11" s="26">
        <f t="shared" si="2"/>
        <v>598.2</v>
      </c>
      <c r="I11" s="25">
        <v>0</v>
      </c>
      <c r="J11" s="26">
        <f t="shared" si="3"/>
        <v>0</v>
      </c>
      <c r="K11" s="25">
        <v>0</v>
      </c>
      <c r="L11" s="26">
        <f t="shared" si="4"/>
        <v>0</v>
      </c>
      <c r="M11" s="25">
        <v>2</v>
      </c>
      <c r="N11" s="26">
        <f t="shared" si="5"/>
        <v>99.7</v>
      </c>
      <c r="O11" s="25">
        <v>0</v>
      </c>
      <c r="P11" s="26">
        <f t="shared" si="6"/>
        <v>0</v>
      </c>
      <c r="Q11" s="25">
        <v>3</v>
      </c>
      <c r="R11" s="26">
        <f t="shared" si="7"/>
        <v>149.6</v>
      </c>
      <c r="S11" s="25">
        <v>0</v>
      </c>
      <c r="T11" s="26">
        <f t="shared" si="8"/>
        <v>0</v>
      </c>
      <c r="U11" s="38" t="s">
        <v>111</v>
      </c>
      <c r="W11" s="2">
        <v>2006</v>
      </c>
      <c r="X11" s="2">
        <v>1066</v>
      </c>
    </row>
    <row r="12" spans="1:24" ht="21" customHeight="1">
      <c r="A12" s="36"/>
      <c r="B12" s="37" t="s">
        <v>130</v>
      </c>
      <c r="C12" s="25">
        <v>42</v>
      </c>
      <c r="D12" s="26">
        <f t="shared" si="0"/>
        <v>1169.3</v>
      </c>
      <c r="E12" s="25">
        <v>0</v>
      </c>
      <c r="F12" s="26">
        <f t="shared" si="1"/>
        <v>0</v>
      </c>
      <c r="G12" s="25">
        <v>11</v>
      </c>
      <c r="H12" s="26">
        <f t="shared" si="2"/>
        <v>306.2</v>
      </c>
      <c r="I12" s="25">
        <v>1</v>
      </c>
      <c r="J12" s="26">
        <f t="shared" si="3"/>
        <v>27.8</v>
      </c>
      <c r="K12" s="25">
        <v>0</v>
      </c>
      <c r="L12" s="26">
        <f t="shared" si="4"/>
        <v>0</v>
      </c>
      <c r="M12" s="25">
        <v>0</v>
      </c>
      <c r="N12" s="26">
        <f t="shared" si="5"/>
        <v>0</v>
      </c>
      <c r="O12" s="25">
        <v>1</v>
      </c>
      <c r="P12" s="26">
        <f t="shared" si="6"/>
        <v>27.8</v>
      </c>
      <c r="Q12" s="25">
        <v>2</v>
      </c>
      <c r="R12" s="26">
        <f t="shared" si="7"/>
        <v>55.7</v>
      </c>
      <c r="S12" s="25">
        <v>1</v>
      </c>
      <c r="T12" s="26">
        <f t="shared" si="8"/>
        <v>27.8</v>
      </c>
      <c r="U12" s="38" t="s">
        <v>112</v>
      </c>
      <c r="W12" s="2">
        <v>3592</v>
      </c>
      <c r="X12" s="2">
        <v>1909</v>
      </c>
    </row>
    <row r="13" spans="1:24" ht="21" customHeight="1">
      <c r="A13" s="36"/>
      <c r="B13" s="37" t="s">
        <v>131</v>
      </c>
      <c r="C13" s="25">
        <v>38</v>
      </c>
      <c r="D13" s="26">
        <f t="shared" si="0"/>
        <v>1362</v>
      </c>
      <c r="E13" s="25">
        <v>0</v>
      </c>
      <c r="F13" s="26">
        <f t="shared" si="1"/>
        <v>0</v>
      </c>
      <c r="G13" s="25">
        <v>6</v>
      </c>
      <c r="H13" s="26">
        <f t="shared" si="2"/>
        <v>215.1</v>
      </c>
      <c r="I13" s="25">
        <v>0</v>
      </c>
      <c r="J13" s="26">
        <f t="shared" si="3"/>
        <v>0</v>
      </c>
      <c r="K13" s="25">
        <v>2</v>
      </c>
      <c r="L13" s="26">
        <f t="shared" si="4"/>
        <v>71.7</v>
      </c>
      <c r="M13" s="25">
        <v>0</v>
      </c>
      <c r="N13" s="26">
        <f t="shared" si="5"/>
        <v>0</v>
      </c>
      <c r="O13" s="25">
        <v>2</v>
      </c>
      <c r="P13" s="26">
        <f t="shared" si="6"/>
        <v>71.7</v>
      </c>
      <c r="Q13" s="25">
        <v>0</v>
      </c>
      <c r="R13" s="26">
        <f t="shared" si="7"/>
        <v>0</v>
      </c>
      <c r="S13" s="25">
        <v>0</v>
      </c>
      <c r="T13" s="26">
        <f t="shared" si="8"/>
        <v>0</v>
      </c>
      <c r="U13" s="38" t="s">
        <v>100</v>
      </c>
      <c r="W13" s="2">
        <v>2790</v>
      </c>
      <c r="X13" s="2">
        <v>1515</v>
      </c>
    </row>
    <row r="14" spans="1:24" ht="21" customHeight="1">
      <c r="A14" s="36"/>
      <c r="B14" s="37" t="s">
        <v>132</v>
      </c>
      <c r="C14" s="25">
        <v>45</v>
      </c>
      <c r="D14" s="26">
        <f t="shared" si="0"/>
        <v>1074.2</v>
      </c>
      <c r="E14" s="25">
        <v>0</v>
      </c>
      <c r="F14" s="26">
        <f t="shared" si="1"/>
        <v>0</v>
      </c>
      <c r="G14" s="25">
        <v>16</v>
      </c>
      <c r="H14" s="26">
        <f t="shared" si="2"/>
        <v>382</v>
      </c>
      <c r="I14" s="25">
        <v>0</v>
      </c>
      <c r="J14" s="26">
        <f t="shared" si="3"/>
        <v>0</v>
      </c>
      <c r="K14" s="25">
        <v>3</v>
      </c>
      <c r="L14" s="26">
        <f t="shared" si="4"/>
        <v>71.6</v>
      </c>
      <c r="M14" s="25">
        <v>0</v>
      </c>
      <c r="N14" s="26">
        <f t="shared" si="5"/>
        <v>0</v>
      </c>
      <c r="O14" s="25">
        <v>1</v>
      </c>
      <c r="P14" s="26">
        <f t="shared" si="6"/>
        <v>23.9</v>
      </c>
      <c r="Q14" s="25">
        <v>2</v>
      </c>
      <c r="R14" s="26">
        <f t="shared" si="7"/>
        <v>47.7</v>
      </c>
      <c r="S14" s="25">
        <v>1</v>
      </c>
      <c r="T14" s="26">
        <f t="shared" si="8"/>
        <v>23.9</v>
      </c>
      <c r="U14" s="38" t="s">
        <v>114</v>
      </c>
      <c r="W14" s="2">
        <v>4189</v>
      </c>
      <c r="X14" s="2">
        <v>2242</v>
      </c>
    </row>
    <row r="15" spans="1:24" ht="21" customHeight="1">
      <c r="A15" s="36"/>
      <c r="B15" s="37" t="s">
        <v>133</v>
      </c>
      <c r="C15" s="25">
        <v>33</v>
      </c>
      <c r="D15" s="26">
        <f t="shared" si="0"/>
        <v>1368.7</v>
      </c>
      <c r="E15" s="25">
        <v>0</v>
      </c>
      <c r="F15" s="26">
        <f t="shared" si="1"/>
        <v>0</v>
      </c>
      <c r="G15" s="25">
        <v>10</v>
      </c>
      <c r="H15" s="26">
        <f t="shared" si="2"/>
        <v>414.8</v>
      </c>
      <c r="I15" s="25">
        <v>0</v>
      </c>
      <c r="J15" s="26">
        <f t="shared" si="3"/>
        <v>0</v>
      </c>
      <c r="K15" s="25">
        <v>0</v>
      </c>
      <c r="L15" s="26">
        <f t="shared" si="4"/>
        <v>0</v>
      </c>
      <c r="M15" s="25">
        <v>0</v>
      </c>
      <c r="N15" s="26">
        <f t="shared" si="5"/>
        <v>0</v>
      </c>
      <c r="O15" s="25">
        <v>1</v>
      </c>
      <c r="P15" s="26">
        <f t="shared" si="6"/>
        <v>41.5</v>
      </c>
      <c r="Q15" s="25">
        <v>1</v>
      </c>
      <c r="R15" s="26">
        <f t="shared" si="7"/>
        <v>41.5</v>
      </c>
      <c r="S15" s="25">
        <v>0</v>
      </c>
      <c r="T15" s="26">
        <f t="shared" si="8"/>
        <v>0</v>
      </c>
      <c r="U15" s="38" t="s">
        <v>113</v>
      </c>
      <c r="W15" s="2">
        <v>2411</v>
      </c>
      <c r="X15" s="2">
        <v>1353</v>
      </c>
    </row>
    <row r="16" spans="1:24" ht="21" customHeight="1">
      <c r="A16" s="36"/>
      <c r="B16" s="37" t="s">
        <v>134</v>
      </c>
      <c r="C16" s="25">
        <v>115</v>
      </c>
      <c r="D16" s="26">
        <f t="shared" si="0"/>
        <v>1314.1</v>
      </c>
      <c r="E16" s="25">
        <v>0</v>
      </c>
      <c r="F16" s="26">
        <f t="shared" si="1"/>
        <v>0</v>
      </c>
      <c r="G16" s="25">
        <v>34</v>
      </c>
      <c r="H16" s="26">
        <f t="shared" si="2"/>
        <v>388.5</v>
      </c>
      <c r="I16" s="25">
        <v>2</v>
      </c>
      <c r="J16" s="26">
        <f t="shared" si="3"/>
        <v>22.9</v>
      </c>
      <c r="K16" s="25">
        <v>7</v>
      </c>
      <c r="L16" s="26">
        <f t="shared" si="4"/>
        <v>80</v>
      </c>
      <c r="M16" s="25">
        <v>4</v>
      </c>
      <c r="N16" s="26">
        <f t="shared" si="5"/>
        <v>45.7</v>
      </c>
      <c r="O16" s="25">
        <v>0</v>
      </c>
      <c r="P16" s="26">
        <f t="shared" si="6"/>
        <v>0</v>
      </c>
      <c r="Q16" s="25">
        <v>0</v>
      </c>
      <c r="R16" s="26">
        <f t="shared" si="7"/>
        <v>0</v>
      </c>
      <c r="S16" s="25">
        <v>2</v>
      </c>
      <c r="T16" s="26">
        <f t="shared" si="8"/>
        <v>22.9</v>
      </c>
      <c r="U16" s="38" t="s">
        <v>90</v>
      </c>
      <c r="W16" s="2">
        <v>8751</v>
      </c>
      <c r="X16" s="2">
        <v>4811</v>
      </c>
    </row>
    <row r="17" spans="1:24" ht="21" customHeight="1">
      <c r="A17" s="86" t="s">
        <v>79</v>
      </c>
      <c r="B17" s="87"/>
      <c r="C17" s="21">
        <f>SUM(C18:C25)</f>
        <v>683</v>
      </c>
      <c r="D17" s="22">
        <f t="shared" si="0"/>
        <v>1311.1</v>
      </c>
      <c r="E17" s="21">
        <f>SUM(E18:E25)</f>
        <v>0</v>
      </c>
      <c r="F17" s="22">
        <f t="shared" si="1"/>
        <v>0</v>
      </c>
      <c r="G17" s="21">
        <f>SUM(G18:G25)</f>
        <v>192</v>
      </c>
      <c r="H17" s="22">
        <f t="shared" si="2"/>
        <v>368.6</v>
      </c>
      <c r="I17" s="21">
        <f>SUM(I18:I25)</f>
        <v>9</v>
      </c>
      <c r="J17" s="22">
        <f t="shared" si="3"/>
        <v>17.3</v>
      </c>
      <c r="K17" s="21">
        <f>SUM(K18:K25)</f>
        <v>28</v>
      </c>
      <c r="L17" s="22">
        <f t="shared" si="4"/>
        <v>53.8</v>
      </c>
      <c r="M17" s="21">
        <f>SUM(M18:M25)</f>
        <v>17</v>
      </c>
      <c r="N17" s="22">
        <f t="shared" si="5"/>
        <v>32.6</v>
      </c>
      <c r="O17" s="21">
        <f>SUM(O18:O25)</f>
        <v>6</v>
      </c>
      <c r="P17" s="22">
        <f t="shared" si="6"/>
        <v>11.5</v>
      </c>
      <c r="Q17" s="21">
        <f>SUM(Q18:Q25)</f>
        <v>22</v>
      </c>
      <c r="R17" s="22">
        <f t="shared" si="7"/>
        <v>42.2</v>
      </c>
      <c r="S17" s="21">
        <f>SUM(S18:S25)</f>
        <v>11</v>
      </c>
      <c r="T17" s="22">
        <f t="shared" si="8"/>
        <v>21.1</v>
      </c>
      <c r="U17" s="35" t="s">
        <v>91</v>
      </c>
      <c r="W17" s="2">
        <v>52093</v>
      </c>
      <c r="X17" s="2">
        <v>27781</v>
      </c>
    </row>
    <row r="18" spans="1:24" ht="21" customHeight="1">
      <c r="A18" s="36"/>
      <c r="B18" s="37" t="s">
        <v>135</v>
      </c>
      <c r="C18" s="25">
        <v>122</v>
      </c>
      <c r="D18" s="26">
        <f t="shared" si="0"/>
        <v>1298.1</v>
      </c>
      <c r="E18" s="25">
        <v>0</v>
      </c>
      <c r="F18" s="26">
        <f t="shared" si="1"/>
        <v>0</v>
      </c>
      <c r="G18" s="25">
        <v>24</v>
      </c>
      <c r="H18" s="26">
        <f t="shared" si="2"/>
        <v>255.4</v>
      </c>
      <c r="I18" s="25">
        <v>1</v>
      </c>
      <c r="J18" s="26">
        <f t="shared" si="3"/>
        <v>10.6</v>
      </c>
      <c r="K18" s="25">
        <v>4</v>
      </c>
      <c r="L18" s="26">
        <f t="shared" si="4"/>
        <v>42.6</v>
      </c>
      <c r="M18" s="25">
        <v>2</v>
      </c>
      <c r="N18" s="26">
        <f t="shared" si="5"/>
        <v>21.3</v>
      </c>
      <c r="O18" s="25">
        <v>2</v>
      </c>
      <c r="P18" s="26">
        <f t="shared" si="6"/>
        <v>21.3</v>
      </c>
      <c r="Q18" s="25">
        <v>4</v>
      </c>
      <c r="R18" s="26">
        <f t="shared" si="7"/>
        <v>42.6</v>
      </c>
      <c r="S18" s="25">
        <v>3</v>
      </c>
      <c r="T18" s="26">
        <f t="shared" si="8"/>
        <v>31.9</v>
      </c>
      <c r="U18" s="38" t="s">
        <v>92</v>
      </c>
      <c r="W18" s="2">
        <v>9398</v>
      </c>
      <c r="X18" s="2">
        <v>5010</v>
      </c>
    </row>
    <row r="19" spans="1:24" ht="21" customHeight="1">
      <c r="A19" s="36"/>
      <c r="B19" s="37" t="s">
        <v>136</v>
      </c>
      <c r="C19" s="25">
        <v>220</v>
      </c>
      <c r="D19" s="26">
        <f t="shared" si="0"/>
        <v>1205.5</v>
      </c>
      <c r="E19" s="25">
        <v>0</v>
      </c>
      <c r="F19" s="26">
        <f t="shared" si="1"/>
        <v>0</v>
      </c>
      <c r="G19" s="25">
        <v>59</v>
      </c>
      <c r="H19" s="26">
        <f t="shared" si="2"/>
        <v>323.3</v>
      </c>
      <c r="I19" s="25">
        <v>4</v>
      </c>
      <c r="J19" s="26">
        <f t="shared" si="3"/>
        <v>21.9</v>
      </c>
      <c r="K19" s="25">
        <v>9</v>
      </c>
      <c r="L19" s="26">
        <f t="shared" si="4"/>
        <v>49.3</v>
      </c>
      <c r="M19" s="25">
        <v>4</v>
      </c>
      <c r="N19" s="26">
        <f t="shared" si="5"/>
        <v>21.9</v>
      </c>
      <c r="O19" s="25">
        <v>0</v>
      </c>
      <c r="P19" s="26">
        <f t="shared" si="6"/>
        <v>0</v>
      </c>
      <c r="Q19" s="25">
        <v>8</v>
      </c>
      <c r="R19" s="26">
        <f t="shared" si="7"/>
        <v>43.8</v>
      </c>
      <c r="S19" s="25">
        <v>2</v>
      </c>
      <c r="T19" s="26">
        <f t="shared" si="8"/>
        <v>11</v>
      </c>
      <c r="U19" s="38" t="s">
        <v>93</v>
      </c>
      <c r="W19" s="2">
        <v>18250</v>
      </c>
      <c r="X19" s="2">
        <v>9787</v>
      </c>
    </row>
    <row r="20" spans="1:24" ht="21" customHeight="1">
      <c r="A20" s="36"/>
      <c r="B20" s="37" t="s">
        <v>137</v>
      </c>
      <c r="C20" s="25">
        <v>40</v>
      </c>
      <c r="D20" s="26">
        <f t="shared" si="0"/>
        <v>1602.6</v>
      </c>
      <c r="E20" s="25">
        <v>0</v>
      </c>
      <c r="F20" s="26">
        <f t="shared" si="1"/>
        <v>0</v>
      </c>
      <c r="G20" s="25">
        <v>14</v>
      </c>
      <c r="H20" s="26">
        <f t="shared" si="2"/>
        <v>560.9</v>
      </c>
      <c r="I20" s="25">
        <v>0</v>
      </c>
      <c r="J20" s="26">
        <f t="shared" si="3"/>
        <v>0</v>
      </c>
      <c r="K20" s="25">
        <v>2</v>
      </c>
      <c r="L20" s="26">
        <f t="shared" si="4"/>
        <v>80.1</v>
      </c>
      <c r="M20" s="25">
        <v>1</v>
      </c>
      <c r="N20" s="26">
        <f t="shared" si="5"/>
        <v>40.1</v>
      </c>
      <c r="O20" s="25">
        <v>0</v>
      </c>
      <c r="P20" s="26">
        <f t="shared" si="6"/>
        <v>0</v>
      </c>
      <c r="Q20" s="25">
        <v>0</v>
      </c>
      <c r="R20" s="26">
        <f t="shared" si="7"/>
        <v>0</v>
      </c>
      <c r="S20" s="25">
        <v>1</v>
      </c>
      <c r="T20" s="26">
        <f t="shared" si="8"/>
        <v>40.1</v>
      </c>
      <c r="U20" s="38" t="s">
        <v>94</v>
      </c>
      <c r="W20" s="2">
        <v>2496</v>
      </c>
      <c r="X20" s="2">
        <v>1355</v>
      </c>
    </row>
    <row r="21" spans="1:24" ht="21" customHeight="1">
      <c r="A21" s="36"/>
      <c r="B21" s="37" t="s">
        <v>138</v>
      </c>
      <c r="C21" s="25">
        <v>100</v>
      </c>
      <c r="D21" s="26">
        <f t="shared" si="0"/>
        <v>1584</v>
      </c>
      <c r="E21" s="25">
        <v>0</v>
      </c>
      <c r="F21" s="26">
        <f t="shared" si="1"/>
        <v>0</v>
      </c>
      <c r="G21" s="25">
        <v>29</v>
      </c>
      <c r="H21" s="26">
        <f t="shared" si="2"/>
        <v>459.4</v>
      </c>
      <c r="I21" s="25">
        <v>1</v>
      </c>
      <c r="J21" s="26">
        <f t="shared" si="3"/>
        <v>15.8</v>
      </c>
      <c r="K21" s="25">
        <v>2</v>
      </c>
      <c r="L21" s="26">
        <f t="shared" si="4"/>
        <v>31.7</v>
      </c>
      <c r="M21" s="25">
        <v>3</v>
      </c>
      <c r="N21" s="26">
        <f t="shared" si="5"/>
        <v>47.5</v>
      </c>
      <c r="O21" s="25">
        <v>1</v>
      </c>
      <c r="P21" s="26">
        <f t="shared" si="6"/>
        <v>15.8</v>
      </c>
      <c r="Q21" s="25">
        <v>3</v>
      </c>
      <c r="R21" s="26">
        <f t="shared" si="7"/>
        <v>47.5</v>
      </c>
      <c r="S21" s="25">
        <v>3</v>
      </c>
      <c r="T21" s="26">
        <f t="shared" si="8"/>
        <v>47.5</v>
      </c>
      <c r="U21" s="38" t="s">
        <v>95</v>
      </c>
      <c r="W21" s="2">
        <v>6313</v>
      </c>
      <c r="X21" s="2">
        <v>3380</v>
      </c>
    </row>
    <row r="22" spans="1:24" ht="21" customHeight="1">
      <c r="A22" s="36"/>
      <c r="B22" s="37" t="s">
        <v>139</v>
      </c>
      <c r="C22" s="25">
        <v>48</v>
      </c>
      <c r="D22" s="26">
        <f t="shared" si="0"/>
        <v>1438.4</v>
      </c>
      <c r="E22" s="25">
        <v>0</v>
      </c>
      <c r="F22" s="26">
        <f t="shared" si="1"/>
        <v>0</v>
      </c>
      <c r="G22" s="25">
        <v>19</v>
      </c>
      <c r="H22" s="26">
        <f t="shared" si="2"/>
        <v>569.4</v>
      </c>
      <c r="I22" s="25">
        <v>1</v>
      </c>
      <c r="J22" s="26">
        <f t="shared" si="3"/>
        <v>30</v>
      </c>
      <c r="K22" s="25">
        <v>3</v>
      </c>
      <c r="L22" s="26">
        <f t="shared" si="4"/>
        <v>89.9</v>
      </c>
      <c r="M22" s="25">
        <v>2</v>
      </c>
      <c r="N22" s="26">
        <f t="shared" si="5"/>
        <v>59.9</v>
      </c>
      <c r="O22" s="25">
        <v>1</v>
      </c>
      <c r="P22" s="26">
        <f t="shared" si="6"/>
        <v>30</v>
      </c>
      <c r="Q22" s="25">
        <v>3</v>
      </c>
      <c r="R22" s="26">
        <f t="shared" si="7"/>
        <v>89.9</v>
      </c>
      <c r="S22" s="25">
        <v>1</v>
      </c>
      <c r="T22" s="26">
        <f t="shared" si="8"/>
        <v>30</v>
      </c>
      <c r="U22" s="38" t="s">
        <v>96</v>
      </c>
      <c r="W22" s="2">
        <v>3337</v>
      </c>
      <c r="X22" s="2">
        <v>1756</v>
      </c>
    </row>
    <row r="23" spans="1:24" ht="21" customHeight="1">
      <c r="A23" s="36"/>
      <c r="B23" s="37" t="s">
        <v>140</v>
      </c>
      <c r="C23" s="25">
        <v>69</v>
      </c>
      <c r="D23" s="26">
        <f t="shared" si="0"/>
        <v>1277.1</v>
      </c>
      <c r="E23" s="25">
        <v>0</v>
      </c>
      <c r="F23" s="26">
        <f t="shared" si="1"/>
        <v>0</v>
      </c>
      <c r="G23" s="25">
        <v>19</v>
      </c>
      <c r="H23" s="26">
        <f t="shared" si="2"/>
        <v>351.7</v>
      </c>
      <c r="I23" s="25">
        <v>2</v>
      </c>
      <c r="J23" s="26">
        <f t="shared" si="3"/>
        <v>37</v>
      </c>
      <c r="K23" s="25">
        <v>3</v>
      </c>
      <c r="L23" s="26">
        <f t="shared" si="4"/>
        <v>55.5</v>
      </c>
      <c r="M23" s="25">
        <v>0</v>
      </c>
      <c r="N23" s="26">
        <f t="shared" si="5"/>
        <v>0</v>
      </c>
      <c r="O23" s="25">
        <v>1</v>
      </c>
      <c r="P23" s="26">
        <f t="shared" si="6"/>
        <v>18.5</v>
      </c>
      <c r="Q23" s="25">
        <v>2</v>
      </c>
      <c r="R23" s="26">
        <f t="shared" si="7"/>
        <v>37</v>
      </c>
      <c r="S23" s="25">
        <v>0</v>
      </c>
      <c r="T23" s="26">
        <f t="shared" si="8"/>
        <v>0</v>
      </c>
      <c r="U23" s="38" t="s">
        <v>97</v>
      </c>
      <c r="W23" s="2">
        <v>5403</v>
      </c>
      <c r="X23" s="2">
        <v>2856</v>
      </c>
    </row>
    <row r="24" spans="1:24" ht="21" customHeight="1">
      <c r="A24" s="36"/>
      <c r="B24" s="37" t="s">
        <v>141</v>
      </c>
      <c r="C24" s="25">
        <v>26</v>
      </c>
      <c r="D24" s="26">
        <f t="shared" si="0"/>
        <v>1033.8</v>
      </c>
      <c r="E24" s="25">
        <v>0</v>
      </c>
      <c r="F24" s="26">
        <f t="shared" si="1"/>
        <v>0</v>
      </c>
      <c r="G24" s="25">
        <v>4</v>
      </c>
      <c r="H24" s="26">
        <f t="shared" si="2"/>
        <v>159</v>
      </c>
      <c r="I24" s="25">
        <v>0</v>
      </c>
      <c r="J24" s="26">
        <f t="shared" si="3"/>
        <v>0</v>
      </c>
      <c r="K24" s="25">
        <v>0</v>
      </c>
      <c r="L24" s="26">
        <f t="shared" si="4"/>
        <v>0</v>
      </c>
      <c r="M24" s="25">
        <v>0</v>
      </c>
      <c r="N24" s="26">
        <f t="shared" si="5"/>
        <v>0</v>
      </c>
      <c r="O24" s="25">
        <v>0</v>
      </c>
      <c r="P24" s="26">
        <f t="shared" si="6"/>
        <v>0</v>
      </c>
      <c r="Q24" s="25">
        <v>1</v>
      </c>
      <c r="R24" s="26">
        <f t="shared" si="7"/>
        <v>39.8</v>
      </c>
      <c r="S24" s="25">
        <v>0</v>
      </c>
      <c r="T24" s="26">
        <f t="shared" si="8"/>
        <v>0</v>
      </c>
      <c r="U24" s="38" t="s">
        <v>98</v>
      </c>
      <c r="W24" s="2">
        <v>2515</v>
      </c>
      <c r="X24" s="2">
        <v>1327</v>
      </c>
    </row>
    <row r="25" spans="1:24" ht="21" customHeight="1">
      <c r="A25" s="36"/>
      <c r="B25" s="37" t="s">
        <v>142</v>
      </c>
      <c r="C25" s="25">
        <v>58</v>
      </c>
      <c r="D25" s="26">
        <f t="shared" si="0"/>
        <v>1323.9</v>
      </c>
      <c r="E25" s="25">
        <v>0</v>
      </c>
      <c r="F25" s="26">
        <f t="shared" si="1"/>
        <v>0</v>
      </c>
      <c r="G25" s="25">
        <v>24</v>
      </c>
      <c r="H25" s="26">
        <f t="shared" si="2"/>
        <v>547.8</v>
      </c>
      <c r="I25" s="25">
        <v>0</v>
      </c>
      <c r="J25" s="26">
        <f t="shared" si="3"/>
        <v>0</v>
      </c>
      <c r="K25" s="25">
        <v>5</v>
      </c>
      <c r="L25" s="26">
        <f t="shared" si="4"/>
        <v>114.1</v>
      </c>
      <c r="M25" s="25">
        <v>5</v>
      </c>
      <c r="N25" s="26">
        <f t="shared" si="5"/>
        <v>114.1</v>
      </c>
      <c r="O25" s="25">
        <v>1</v>
      </c>
      <c r="P25" s="26">
        <f t="shared" si="6"/>
        <v>22.8</v>
      </c>
      <c r="Q25" s="25">
        <v>1</v>
      </c>
      <c r="R25" s="26">
        <f t="shared" si="7"/>
        <v>22.8</v>
      </c>
      <c r="S25" s="25">
        <v>1</v>
      </c>
      <c r="T25" s="26">
        <f t="shared" si="8"/>
        <v>22.8</v>
      </c>
      <c r="U25" s="38" t="s">
        <v>99</v>
      </c>
      <c r="W25" s="2">
        <v>4381</v>
      </c>
      <c r="X25" s="2">
        <v>2310</v>
      </c>
    </row>
    <row r="26" spans="1:24" ht="21" customHeight="1">
      <c r="A26" s="86" t="s">
        <v>80</v>
      </c>
      <c r="B26" s="87"/>
      <c r="C26" s="21">
        <f>SUM(C27:C29)</f>
        <v>128</v>
      </c>
      <c r="D26" s="22">
        <f t="shared" si="0"/>
        <v>1157.1</v>
      </c>
      <c r="E26" s="21">
        <f>SUM(E27:E29)</f>
        <v>0</v>
      </c>
      <c r="F26" s="22">
        <f t="shared" si="1"/>
        <v>0</v>
      </c>
      <c r="G26" s="21">
        <f>SUM(G27:G29)</f>
        <v>27</v>
      </c>
      <c r="H26" s="22">
        <f t="shared" si="2"/>
        <v>244.1</v>
      </c>
      <c r="I26" s="21">
        <f>SUM(I27:I29)</f>
        <v>1</v>
      </c>
      <c r="J26" s="22">
        <f t="shared" si="3"/>
        <v>9</v>
      </c>
      <c r="K26" s="21">
        <f>SUM(K27:K29)</f>
        <v>1</v>
      </c>
      <c r="L26" s="22">
        <f t="shared" si="4"/>
        <v>9</v>
      </c>
      <c r="M26" s="21">
        <f>SUM(M27:M29)</f>
        <v>1</v>
      </c>
      <c r="N26" s="22">
        <f t="shared" si="5"/>
        <v>9</v>
      </c>
      <c r="O26" s="21">
        <f>SUM(O27:O29)</f>
        <v>0</v>
      </c>
      <c r="P26" s="22">
        <f t="shared" si="6"/>
        <v>0</v>
      </c>
      <c r="Q26" s="21">
        <f>SUM(Q27:Q29)</f>
        <v>3</v>
      </c>
      <c r="R26" s="22">
        <f t="shared" si="7"/>
        <v>27.1</v>
      </c>
      <c r="S26" s="21">
        <f>SUM(S27:S29)</f>
        <v>2</v>
      </c>
      <c r="T26" s="22">
        <f t="shared" si="8"/>
        <v>18.1</v>
      </c>
      <c r="U26" s="35" t="s">
        <v>100</v>
      </c>
      <c r="W26" s="2">
        <v>11062</v>
      </c>
      <c r="X26" s="2">
        <v>5819</v>
      </c>
    </row>
    <row r="27" spans="1:24" ht="21" customHeight="1">
      <c r="A27" s="36"/>
      <c r="B27" s="37" t="s">
        <v>143</v>
      </c>
      <c r="C27" s="25">
        <v>37</v>
      </c>
      <c r="D27" s="26">
        <f t="shared" si="0"/>
        <v>1055.6</v>
      </c>
      <c r="E27" s="25">
        <v>0</v>
      </c>
      <c r="F27" s="26">
        <f t="shared" si="1"/>
        <v>0</v>
      </c>
      <c r="G27" s="25">
        <v>11</v>
      </c>
      <c r="H27" s="26">
        <f t="shared" si="2"/>
        <v>313.8</v>
      </c>
      <c r="I27" s="25">
        <v>0</v>
      </c>
      <c r="J27" s="26">
        <f t="shared" si="3"/>
        <v>0</v>
      </c>
      <c r="K27" s="25">
        <v>1</v>
      </c>
      <c r="L27" s="26">
        <f t="shared" si="4"/>
        <v>28.5</v>
      </c>
      <c r="M27" s="25">
        <v>0</v>
      </c>
      <c r="N27" s="26">
        <f t="shared" si="5"/>
        <v>0</v>
      </c>
      <c r="O27" s="25">
        <v>0</v>
      </c>
      <c r="P27" s="26">
        <f t="shared" si="6"/>
        <v>0</v>
      </c>
      <c r="Q27" s="25">
        <v>0</v>
      </c>
      <c r="R27" s="26">
        <f t="shared" si="7"/>
        <v>0</v>
      </c>
      <c r="S27" s="25">
        <v>1</v>
      </c>
      <c r="T27" s="26">
        <f t="shared" si="8"/>
        <v>28.5</v>
      </c>
      <c r="U27" s="38" t="s">
        <v>101</v>
      </c>
      <c r="W27" s="2">
        <v>3505</v>
      </c>
      <c r="X27" s="2">
        <v>1885</v>
      </c>
    </row>
    <row r="28" spans="1:24" ht="21" customHeight="1">
      <c r="A28" s="36"/>
      <c r="B28" s="37" t="s">
        <v>144</v>
      </c>
      <c r="C28" s="25">
        <v>53</v>
      </c>
      <c r="D28" s="26">
        <f t="shared" si="0"/>
        <v>1124.8</v>
      </c>
      <c r="E28" s="25">
        <v>0</v>
      </c>
      <c r="F28" s="26">
        <f t="shared" si="1"/>
        <v>0</v>
      </c>
      <c r="G28" s="25">
        <v>7</v>
      </c>
      <c r="H28" s="26">
        <f t="shared" si="2"/>
        <v>148.6</v>
      </c>
      <c r="I28" s="25">
        <v>0</v>
      </c>
      <c r="J28" s="26">
        <f t="shared" si="3"/>
        <v>0</v>
      </c>
      <c r="K28" s="25">
        <v>0</v>
      </c>
      <c r="L28" s="26">
        <f t="shared" si="4"/>
        <v>0</v>
      </c>
      <c r="M28" s="25">
        <v>1</v>
      </c>
      <c r="N28" s="26">
        <f t="shared" si="5"/>
        <v>21.2</v>
      </c>
      <c r="O28" s="25">
        <v>0</v>
      </c>
      <c r="P28" s="26">
        <f t="shared" si="6"/>
        <v>0</v>
      </c>
      <c r="Q28" s="25">
        <v>1</v>
      </c>
      <c r="R28" s="26">
        <f t="shared" si="7"/>
        <v>21.2</v>
      </c>
      <c r="S28" s="25">
        <v>1</v>
      </c>
      <c r="T28" s="26">
        <f t="shared" si="8"/>
        <v>21.2</v>
      </c>
      <c r="U28" s="38" t="s">
        <v>102</v>
      </c>
      <c r="W28" s="2">
        <v>4712</v>
      </c>
      <c r="X28" s="2">
        <v>2450</v>
      </c>
    </row>
    <row r="29" spans="1:24" ht="21" customHeight="1">
      <c r="A29" s="36"/>
      <c r="B29" s="37" t="s">
        <v>145</v>
      </c>
      <c r="C29" s="25">
        <v>38</v>
      </c>
      <c r="D29" s="26">
        <f t="shared" si="0"/>
        <v>1335.7</v>
      </c>
      <c r="E29" s="25">
        <v>0</v>
      </c>
      <c r="F29" s="26">
        <f t="shared" si="1"/>
        <v>0</v>
      </c>
      <c r="G29" s="25">
        <v>9</v>
      </c>
      <c r="H29" s="26">
        <f t="shared" si="2"/>
        <v>316.3</v>
      </c>
      <c r="I29" s="25">
        <v>1</v>
      </c>
      <c r="J29" s="26">
        <f t="shared" si="3"/>
        <v>35.1</v>
      </c>
      <c r="K29" s="25">
        <v>0</v>
      </c>
      <c r="L29" s="26">
        <f t="shared" si="4"/>
        <v>0</v>
      </c>
      <c r="M29" s="25">
        <v>0</v>
      </c>
      <c r="N29" s="26">
        <f t="shared" si="5"/>
        <v>0</v>
      </c>
      <c r="O29" s="25">
        <v>0</v>
      </c>
      <c r="P29" s="26">
        <f t="shared" si="6"/>
        <v>0</v>
      </c>
      <c r="Q29" s="25">
        <v>2</v>
      </c>
      <c r="R29" s="26">
        <f t="shared" si="7"/>
        <v>70.3</v>
      </c>
      <c r="S29" s="25">
        <v>0</v>
      </c>
      <c r="T29" s="26">
        <f t="shared" si="8"/>
        <v>0</v>
      </c>
      <c r="U29" s="38" t="s">
        <v>100</v>
      </c>
      <c r="W29" s="2">
        <v>2845</v>
      </c>
      <c r="X29" s="2">
        <v>1484</v>
      </c>
    </row>
    <row r="30" spans="1:24" ht="21" customHeight="1">
      <c r="A30" s="86" t="s">
        <v>81</v>
      </c>
      <c r="B30" s="87"/>
      <c r="C30" s="21">
        <f>SUM(C31:C32)</f>
        <v>378</v>
      </c>
      <c r="D30" s="22">
        <f t="shared" si="0"/>
        <v>1258.5</v>
      </c>
      <c r="E30" s="21">
        <f>SUM(E31:E32)</f>
        <v>2</v>
      </c>
      <c r="F30" s="22">
        <f t="shared" si="1"/>
        <v>6.7</v>
      </c>
      <c r="G30" s="21">
        <f>SUM(G31:G32)</f>
        <v>107</v>
      </c>
      <c r="H30" s="22">
        <f t="shared" si="2"/>
        <v>356.2</v>
      </c>
      <c r="I30" s="21">
        <f>SUM(I31:I32)</f>
        <v>1</v>
      </c>
      <c r="J30" s="22">
        <f t="shared" si="3"/>
        <v>3.3</v>
      </c>
      <c r="K30" s="21">
        <f>SUM(K31:K32)</f>
        <v>18</v>
      </c>
      <c r="L30" s="22">
        <f t="shared" si="4"/>
        <v>59.9</v>
      </c>
      <c r="M30" s="21">
        <f>SUM(M31:M32)</f>
        <v>11</v>
      </c>
      <c r="N30" s="22">
        <f t="shared" si="5"/>
        <v>36.6</v>
      </c>
      <c r="O30" s="21">
        <f>SUM(O31:O32)</f>
        <v>2</v>
      </c>
      <c r="P30" s="22">
        <f t="shared" si="6"/>
        <v>6.7</v>
      </c>
      <c r="Q30" s="21">
        <f>SUM(Q31:Q32)</f>
        <v>18</v>
      </c>
      <c r="R30" s="22">
        <f t="shared" si="7"/>
        <v>59.9</v>
      </c>
      <c r="S30" s="21">
        <f>SUM(S31:S32)</f>
        <v>4</v>
      </c>
      <c r="T30" s="22">
        <f t="shared" si="8"/>
        <v>13.3</v>
      </c>
      <c r="U30" s="35" t="s">
        <v>103</v>
      </c>
      <c r="W30" s="2">
        <v>30036</v>
      </c>
      <c r="X30" s="2">
        <v>15691</v>
      </c>
    </row>
    <row r="31" spans="1:24" ht="21" customHeight="1">
      <c r="A31" s="36"/>
      <c r="B31" s="37" t="s">
        <v>146</v>
      </c>
      <c r="C31" s="25">
        <v>139</v>
      </c>
      <c r="D31" s="26">
        <f t="shared" si="0"/>
        <v>1224.6</v>
      </c>
      <c r="E31" s="25">
        <v>2</v>
      </c>
      <c r="F31" s="26">
        <f t="shared" si="1"/>
        <v>17.6</v>
      </c>
      <c r="G31" s="25">
        <v>39</v>
      </c>
      <c r="H31" s="26">
        <f t="shared" si="2"/>
        <v>343.6</v>
      </c>
      <c r="I31" s="25">
        <v>0</v>
      </c>
      <c r="J31" s="26">
        <f t="shared" si="3"/>
        <v>0</v>
      </c>
      <c r="K31" s="25">
        <v>4</v>
      </c>
      <c r="L31" s="26">
        <f t="shared" si="4"/>
        <v>35.2</v>
      </c>
      <c r="M31" s="25">
        <v>2</v>
      </c>
      <c r="N31" s="26">
        <f t="shared" si="5"/>
        <v>17.6</v>
      </c>
      <c r="O31" s="25">
        <v>1</v>
      </c>
      <c r="P31" s="26">
        <f t="shared" si="6"/>
        <v>8.8</v>
      </c>
      <c r="Q31" s="25">
        <v>6</v>
      </c>
      <c r="R31" s="26">
        <f t="shared" si="7"/>
        <v>52.9</v>
      </c>
      <c r="S31" s="25">
        <v>3</v>
      </c>
      <c r="T31" s="26">
        <f t="shared" si="8"/>
        <v>26.4</v>
      </c>
      <c r="U31" s="38" t="s">
        <v>104</v>
      </c>
      <c r="W31" s="2">
        <v>11351</v>
      </c>
      <c r="X31" s="2">
        <v>5975</v>
      </c>
    </row>
    <row r="32" spans="1:24" ht="21" customHeight="1">
      <c r="A32" s="36"/>
      <c r="B32" s="37" t="s">
        <v>147</v>
      </c>
      <c r="C32" s="25">
        <v>239</v>
      </c>
      <c r="D32" s="26">
        <f t="shared" si="0"/>
        <v>1279.1</v>
      </c>
      <c r="E32" s="25">
        <v>0</v>
      </c>
      <c r="F32" s="26">
        <f t="shared" si="1"/>
        <v>0</v>
      </c>
      <c r="G32" s="25">
        <v>68</v>
      </c>
      <c r="H32" s="26">
        <f t="shared" si="2"/>
        <v>363.9</v>
      </c>
      <c r="I32" s="25">
        <v>1</v>
      </c>
      <c r="J32" s="26">
        <f t="shared" si="3"/>
        <v>5.4</v>
      </c>
      <c r="K32" s="25">
        <v>14</v>
      </c>
      <c r="L32" s="26">
        <f t="shared" si="4"/>
        <v>74.9</v>
      </c>
      <c r="M32" s="25">
        <v>9</v>
      </c>
      <c r="N32" s="26">
        <f t="shared" si="5"/>
        <v>48.2</v>
      </c>
      <c r="O32" s="25">
        <v>1</v>
      </c>
      <c r="P32" s="26">
        <f t="shared" si="6"/>
        <v>5.4</v>
      </c>
      <c r="Q32" s="25">
        <v>12</v>
      </c>
      <c r="R32" s="26">
        <f t="shared" si="7"/>
        <v>64.2</v>
      </c>
      <c r="S32" s="25">
        <v>1</v>
      </c>
      <c r="T32" s="26">
        <f t="shared" si="8"/>
        <v>5.4</v>
      </c>
      <c r="U32" s="38" t="s">
        <v>103</v>
      </c>
      <c r="W32" s="2">
        <v>18685</v>
      </c>
      <c r="X32" s="2">
        <v>9716</v>
      </c>
    </row>
    <row r="33" spans="1:24" ht="21" customHeight="1">
      <c r="A33" s="86" t="s">
        <v>82</v>
      </c>
      <c r="B33" s="87"/>
      <c r="C33" s="21">
        <f>SUM(C34:C38)</f>
        <v>204</v>
      </c>
      <c r="D33" s="22">
        <f t="shared" si="0"/>
        <v>1414.5</v>
      </c>
      <c r="E33" s="21">
        <f>SUM(E34:E38)</f>
        <v>0</v>
      </c>
      <c r="F33" s="22">
        <f t="shared" si="1"/>
        <v>0</v>
      </c>
      <c r="G33" s="21">
        <f>SUM(G34:G38)</f>
        <v>41</v>
      </c>
      <c r="H33" s="22">
        <f t="shared" si="2"/>
        <v>284.3</v>
      </c>
      <c r="I33" s="21">
        <f>SUM(I34:I38)</f>
        <v>0</v>
      </c>
      <c r="J33" s="22">
        <f t="shared" si="3"/>
        <v>0</v>
      </c>
      <c r="K33" s="21">
        <f>SUM(K34:K38)</f>
        <v>5</v>
      </c>
      <c r="L33" s="22">
        <f t="shared" si="4"/>
        <v>34.7</v>
      </c>
      <c r="M33" s="21">
        <f>SUM(M34:M38)</f>
        <v>5</v>
      </c>
      <c r="N33" s="22">
        <f t="shared" si="5"/>
        <v>34.7</v>
      </c>
      <c r="O33" s="21">
        <f>SUM(O34:O38)</f>
        <v>1</v>
      </c>
      <c r="P33" s="22">
        <f t="shared" si="6"/>
        <v>6.9</v>
      </c>
      <c r="Q33" s="21">
        <f>SUM(Q34:Q38)</f>
        <v>3</v>
      </c>
      <c r="R33" s="22">
        <f t="shared" si="7"/>
        <v>20.8</v>
      </c>
      <c r="S33" s="21">
        <f>SUM(S34:S38)</f>
        <v>2</v>
      </c>
      <c r="T33" s="22">
        <f t="shared" si="8"/>
        <v>13.9</v>
      </c>
      <c r="U33" s="35" t="s">
        <v>105</v>
      </c>
      <c r="W33" s="2">
        <v>14422</v>
      </c>
      <c r="X33" s="2">
        <v>7502</v>
      </c>
    </row>
    <row r="34" spans="1:24" ht="21" customHeight="1">
      <c r="A34" s="36"/>
      <c r="B34" s="37" t="s">
        <v>148</v>
      </c>
      <c r="C34" s="25">
        <v>22</v>
      </c>
      <c r="D34" s="26">
        <f t="shared" si="0"/>
        <v>1360.5</v>
      </c>
      <c r="E34" s="25">
        <v>0</v>
      </c>
      <c r="F34" s="26">
        <f t="shared" si="1"/>
        <v>0</v>
      </c>
      <c r="G34" s="25">
        <v>6</v>
      </c>
      <c r="H34" s="26">
        <f t="shared" si="2"/>
        <v>371.1</v>
      </c>
      <c r="I34" s="25">
        <v>0</v>
      </c>
      <c r="J34" s="26">
        <f t="shared" si="3"/>
        <v>0</v>
      </c>
      <c r="K34" s="25">
        <v>1</v>
      </c>
      <c r="L34" s="26">
        <f t="shared" si="4"/>
        <v>61.8</v>
      </c>
      <c r="M34" s="25">
        <v>1</v>
      </c>
      <c r="N34" s="26">
        <f t="shared" si="5"/>
        <v>61.8</v>
      </c>
      <c r="O34" s="25">
        <v>0</v>
      </c>
      <c r="P34" s="26">
        <f t="shared" si="6"/>
        <v>0</v>
      </c>
      <c r="Q34" s="25">
        <v>0</v>
      </c>
      <c r="R34" s="26">
        <f t="shared" si="7"/>
        <v>0</v>
      </c>
      <c r="S34" s="25">
        <v>0</v>
      </c>
      <c r="T34" s="26">
        <f t="shared" si="8"/>
        <v>0</v>
      </c>
      <c r="U34" s="38" t="s">
        <v>106</v>
      </c>
      <c r="W34" s="2">
        <v>1617</v>
      </c>
      <c r="X34" s="2">
        <v>833</v>
      </c>
    </row>
    <row r="35" spans="1:24" ht="21" customHeight="1">
      <c r="A35" s="36"/>
      <c r="B35" s="37" t="s">
        <v>149</v>
      </c>
      <c r="C35" s="25">
        <v>16</v>
      </c>
      <c r="D35" s="26">
        <f t="shared" si="0"/>
        <v>1227</v>
      </c>
      <c r="E35" s="25">
        <v>0</v>
      </c>
      <c r="F35" s="26">
        <f t="shared" si="1"/>
        <v>0</v>
      </c>
      <c r="G35" s="25">
        <v>6</v>
      </c>
      <c r="H35" s="26">
        <f t="shared" si="2"/>
        <v>460.1</v>
      </c>
      <c r="I35" s="25">
        <v>0</v>
      </c>
      <c r="J35" s="26">
        <f t="shared" si="3"/>
        <v>0</v>
      </c>
      <c r="K35" s="25">
        <v>2</v>
      </c>
      <c r="L35" s="26">
        <f t="shared" si="4"/>
        <v>153.4</v>
      </c>
      <c r="M35" s="25">
        <v>1</v>
      </c>
      <c r="N35" s="26">
        <f t="shared" si="5"/>
        <v>76.7</v>
      </c>
      <c r="O35" s="25">
        <v>1</v>
      </c>
      <c r="P35" s="26">
        <f t="shared" si="6"/>
        <v>76.7</v>
      </c>
      <c r="Q35" s="25">
        <v>0</v>
      </c>
      <c r="R35" s="26">
        <f t="shared" si="7"/>
        <v>0</v>
      </c>
      <c r="S35" s="25">
        <v>0</v>
      </c>
      <c r="T35" s="26">
        <f t="shared" si="8"/>
        <v>0</v>
      </c>
      <c r="U35" s="38" t="s">
        <v>107</v>
      </c>
      <c r="W35" s="2">
        <v>1304</v>
      </c>
      <c r="X35" s="2">
        <v>667</v>
      </c>
    </row>
    <row r="36" spans="1:24" ht="21" customHeight="1">
      <c r="A36" s="36"/>
      <c r="B36" s="37" t="s">
        <v>150</v>
      </c>
      <c r="C36" s="25">
        <v>17</v>
      </c>
      <c r="D36" s="26">
        <f t="shared" si="0"/>
        <v>1323</v>
      </c>
      <c r="E36" s="25">
        <v>0</v>
      </c>
      <c r="F36" s="26">
        <f t="shared" si="1"/>
        <v>0</v>
      </c>
      <c r="G36" s="25">
        <v>3</v>
      </c>
      <c r="H36" s="26">
        <f t="shared" si="2"/>
        <v>233.5</v>
      </c>
      <c r="I36" s="25">
        <v>0</v>
      </c>
      <c r="J36" s="26">
        <f t="shared" si="3"/>
        <v>0</v>
      </c>
      <c r="K36" s="25">
        <v>0</v>
      </c>
      <c r="L36" s="26">
        <f t="shared" si="4"/>
        <v>0</v>
      </c>
      <c r="M36" s="25">
        <v>1</v>
      </c>
      <c r="N36" s="26">
        <f t="shared" si="5"/>
        <v>77.8</v>
      </c>
      <c r="O36" s="25">
        <v>0</v>
      </c>
      <c r="P36" s="26">
        <f t="shared" si="6"/>
        <v>0</v>
      </c>
      <c r="Q36" s="25">
        <v>1</v>
      </c>
      <c r="R36" s="26">
        <f t="shared" si="7"/>
        <v>77.8</v>
      </c>
      <c r="S36" s="25">
        <v>1</v>
      </c>
      <c r="T36" s="26">
        <f t="shared" si="8"/>
        <v>77.8</v>
      </c>
      <c r="U36" s="38" t="s">
        <v>108</v>
      </c>
      <c r="W36" s="2">
        <v>1285</v>
      </c>
      <c r="X36" s="2">
        <v>629</v>
      </c>
    </row>
    <row r="37" spans="1:24" ht="21" customHeight="1">
      <c r="A37" s="36"/>
      <c r="B37" s="37" t="s">
        <v>151</v>
      </c>
      <c r="C37" s="25">
        <v>45</v>
      </c>
      <c r="D37" s="26">
        <f t="shared" si="0"/>
        <v>1184.8</v>
      </c>
      <c r="E37" s="25">
        <v>0</v>
      </c>
      <c r="F37" s="26">
        <f t="shared" si="1"/>
        <v>0</v>
      </c>
      <c r="G37" s="25">
        <v>11</v>
      </c>
      <c r="H37" s="26">
        <f t="shared" si="2"/>
        <v>289.6</v>
      </c>
      <c r="I37" s="25">
        <v>0</v>
      </c>
      <c r="J37" s="26">
        <f t="shared" si="3"/>
        <v>0</v>
      </c>
      <c r="K37" s="25">
        <v>1</v>
      </c>
      <c r="L37" s="26">
        <f t="shared" si="4"/>
        <v>26.3</v>
      </c>
      <c r="M37" s="25">
        <v>2</v>
      </c>
      <c r="N37" s="26">
        <f t="shared" si="5"/>
        <v>52.7</v>
      </c>
      <c r="O37" s="25">
        <v>0</v>
      </c>
      <c r="P37" s="26">
        <f t="shared" si="6"/>
        <v>0</v>
      </c>
      <c r="Q37" s="25">
        <v>0</v>
      </c>
      <c r="R37" s="26">
        <f t="shared" si="7"/>
        <v>0</v>
      </c>
      <c r="S37" s="25">
        <v>0</v>
      </c>
      <c r="T37" s="26">
        <f t="shared" si="8"/>
        <v>0</v>
      </c>
      <c r="U37" s="38" t="s">
        <v>97</v>
      </c>
      <c r="W37" s="2">
        <v>3798</v>
      </c>
      <c r="X37" s="2">
        <v>1996</v>
      </c>
    </row>
    <row r="38" spans="1:24" ht="21" customHeight="1">
      <c r="A38" s="36"/>
      <c r="B38" s="37" t="s">
        <v>152</v>
      </c>
      <c r="C38" s="25">
        <v>104</v>
      </c>
      <c r="D38" s="26">
        <f t="shared" si="0"/>
        <v>1620.4</v>
      </c>
      <c r="E38" s="25">
        <v>0</v>
      </c>
      <c r="F38" s="26">
        <f t="shared" si="1"/>
        <v>0</v>
      </c>
      <c r="G38" s="25">
        <v>15</v>
      </c>
      <c r="H38" s="26">
        <f t="shared" si="2"/>
        <v>233.7</v>
      </c>
      <c r="I38" s="25">
        <v>0</v>
      </c>
      <c r="J38" s="26">
        <f t="shared" si="3"/>
        <v>0</v>
      </c>
      <c r="K38" s="25">
        <v>1</v>
      </c>
      <c r="L38" s="26">
        <f t="shared" si="4"/>
        <v>15.6</v>
      </c>
      <c r="M38" s="25">
        <v>0</v>
      </c>
      <c r="N38" s="26">
        <f t="shared" si="5"/>
        <v>0</v>
      </c>
      <c r="O38" s="25">
        <v>0</v>
      </c>
      <c r="P38" s="26">
        <f t="shared" si="6"/>
        <v>0</v>
      </c>
      <c r="Q38" s="25">
        <v>2</v>
      </c>
      <c r="R38" s="26">
        <f t="shared" si="7"/>
        <v>31.2</v>
      </c>
      <c r="S38" s="25">
        <v>1</v>
      </c>
      <c r="T38" s="26">
        <f t="shared" si="8"/>
        <v>15.6</v>
      </c>
      <c r="U38" s="38" t="s">
        <v>109</v>
      </c>
      <c r="W38" s="2">
        <v>6418</v>
      </c>
      <c r="X38" s="2">
        <v>3377</v>
      </c>
    </row>
    <row r="39" spans="1:24" ht="21" customHeight="1">
      <c r="A39" s="86" t="s">
        <v>83</v>
      </c>
      <c r="B39" s="87"/>
      <c r="C39" s="21">
        <f>SUM(C40:C43)</f>
        <v>253</v>
      </c>
      <c r="D39" s="22">
        <f t="shared" si="0"/>
        <v>1404.6</v>
      </c>
      <c r="E39" s="21">
        <f>SUM(E40:E43)</f>
        <v>1</v>
      </c>
      <c r="F39" s="22">
        <f t="shared" si="1"/>
        <v>5.6</v>
      </c>
      <c r="G39" s="21">
        <f>SUM(G40:G43)</f>
        <v>63</v>
      </c>
      <c r="H39" s="22">
        <f t="shared" si="2"/>
        <v>349.8</v>
      </c>
      <c r="I39" s="21">
        <f>SUM(I40:I43)</f>
        <v>2</v>
      </c>
      <c r="J39" s="22">
        <f t="shared" si="3"/>
        <v>11.1</v>
      </c>
      <c r="K39" s="21">
        <f>SUM(K40:K43)</f>
        <v>10</v>
      </c>
      <c r="L39" s="22">
        <f t="shared" si="4"/>
        <v>55.5</v>
      </c>
      <c r="M39" s="21">
        <f>SUM(M40:M43)</f>
        <v>9</v>
      </c>
      <c r="N39" s="22">
        <f t="shared" si="5"/>
        <v>50</v>
      </c>
      <c r="O39" s="21">
        <f>SUM(O40:O43)</f>
        <v>1</v>
      </c>
      <c r="P39" s="22">
        <f t="shared" si="6"/>
        <v>5.6</v>
      </c>
      <c r="Q39" s="21">
        <f>SUM(Q40:Q43)</f>
        <v>7</v>
      </c>
      <c r="R39" s="22">
        <f t="shared" si="7"/>
        <v>38.9</v>
      </c>
      <c r="S39" s="21">
        <f>SUM(S40:S43)</f>
        <v>3</v>
      </c>
      <c r="T39" s="22">
        <f t="shared" si="8"/>
        <v>16.7</v>
      </c>
      <c r="U39" s="35" t="s">
        <v>110</v>
      </c>
      <c r="W39" s="2">
        <v>18012</v>
      </c>
      <c r="X39" s="2">
        <v>9597</v>
      </c>
    </row>
    <row r="40" spans="1:24" ht="21" customHeight="1">
      <c r="A40" s="36"/>
      <c r="B40" s="37" t="s">
        <v>153</v>
      </c>
      <c r="C40" s="25">
        <v>69</v>
      </c>
      <c r="D40" s="26">
        <f t="shared" si="0"/>
        <v>1224.9</v>
      </c>
      <c r="E40" s="25">
        <v>0</v>
      </c>
      <c r="F40" s="26">
        <f t="shared" si="1"/>
        <v>0</v>
      </c>
      <c r="G40" s="25">
        <v>14</v>
      </c>
      <c r="H40" s="26">
        <f t="shared" si="2"/>
        <v>248.5</v>
      </c>
      <c r="I40" s="25">
        <v>0</v>
      </c>
      <c r="J40" s="26">
        <f t="shared" si="3"/>
        <v>0</v>
      </c>
      <c r="K40" s="25">
        <v>5</v>
      </c>
      <c r="L40" s="26">
        <f t="shared" si="4"/>
        <v>88.8</v>
      </c>
      <c r="M40" s="25">
        <v>3</v>
      </c>
      <c r="N40" s="26">
        <f t="shared" si="5"/>
        <v>53.3</v>
      </c>
      <c r="O40" s="25">
        <v>0</v>
      </c>
      <c r="P40" s="26">
        <f t="shared" si="6"/>
        <v>0</v>
      </c>
      <c r="Q40" s="25">
        <v>2</v>
      </c>
      <c r="R40" s="26">
        <f t="shared" si="7"/>
        <v>35.5</v>
      </c>
      <c r="S40" s="25">
        <v>0</v>
      </c>
      <c r="T40" s="26">
        <f t="shared" si="8"/>
        <v>0</v>
      </c>
      <c r="U40" s="38" t="s">
        <v>93</v>
      </c>
      <c r="W40" s="2">
        <v>5633</v>
      </c>
      <c r="X40" s="2">
        <v>3023</v>
      </c>
    </row>
    <row r="41" spans="1:24" ht="21" customHeight="1">
      <c r="A41" s="36"/>
      <c r="B41" s="37" t="s">
        <v>154</v>
      </c>
      <c r="C41" s="25">
        <v>57</v>
      </c>
      <c r="D41" s="26">
        <f t="shared" si="0"/>
        <v>1511.9</v>
      </c>
      <c r="E41" s="25">
        <v>1</v>
      </c>
      <c r="F41" s="26">
        <f t="shared" si="1"/>
        <v>26.5</v>
      </c>
      <c r="G41" s="25">
        <v>18</v>
      </c>
      <c r="H41" s="26">
        <f t="shared" si="2"/>
        <v>477.5</v>
      </c>
      <c r="I41" s="25">
        <v>1</v>
      </c>
      <c r="J41" s="26">
        <f t="shared" si="3"/>
        <v>26.5</v>
      </c>
      <c r="K41" s="25">
        <v>1</v>
      </c>
      <c r="L41" s="26">
        <f t="shared" si="4"/>
        <v>26.5</v>
      </c>
      <c r="M41" s="25">
        <v>2</v>
      </c>
      <c r="N41" s="26">
        <f t="shared" si="5"/>
        <v>53.1</v>
      </c>
      <c r="O41" s="25">
        <v>0</v>
      </c>
      <c r="P41" s="26">
        <f t="shared" si="6"/>
        <v>0</v>
      </c>
      <c r="Q41" s="25">
        <v>3</v>
      </c>
      <c r="R41" s="26">
        <f t="shared" si="7"/>
        <v>79.6</v>
      </c>
      <c r="S41" s="25">
        <v>1</v>
      </c>
      <c r="T41" s="26">
        <f t="shared" si="8"/>
        <v>26.5</v>
      </c>
      <c r="U41" s="38" t="s">
        <v>111</v>
      </c>
      <c r="W41" s="2">
        <v>3770</v>
      </c>
      <c r="X41" s="2">
        <v>2006</v>
      </c>
    </row>
    <row r="42" spans="1:24" ht="21" customHeight="1">
      <c r="A42" s="36"/>
      <c r="B42" s="37" t="s">
        <v>155</v>
      </c>
      <c r="C42" s="25">
        <v>79</v>
      </c>
      <c r="D42" s="26">
        <f t="shared" si="0"/>
        <v>1492.3</v>
      </c>
      <c r="E42" s="25">
        <v>0</v>
      </c>
      <c r="F42" s="26">
        <f t="shared" si="1"/>
        <v>0</v>
      </c>
      <c r="G42" s="25">
        <v>14</v>
      </c>
      <c r="H42" s="26">
        <f t="shared" si="2"/>
        <v>264.5</v>
      </c>
      <c r="I42" s="25">
        <v>0</v>
      </c>
      <c r="J42" s="26">
        <f t="shared" si="3"/>
        <v>0</v>
      </c>
      <c r="K42" s="25">
        <v>1</v>
      </c>
      <c r="L42" s="26">
        <f t="shared" si="4"/>
        <v>18.9</v>
      </c>
      <c r="M42" s="25">
        <v>2</v>
      </c>
      <c r="N42" s="26">
        <f t="shared" si="5"/>
        <v>37.8</v>
      </c>
      <c r="O42" s="25">
        <v>1</v>
      </c>
      <c r="P42" s="26">
        <f t="shared" si="6"/>
        <v>18.9</v>
      </c>
      <c r="Q42" s="25">
        <v>0</v>
      </c>
      <c r="R42" s="26">
        <f t="shared" si="7"/>
        <v>0</v>
      </c>
      <c r="S42" s="25">
        <v>0</v>
      </c>
      <c r="T42" s="26">
        <f t="shared" si="8"/>
        <v>0</v>
      </c>
      <c r="U42" s="38" t="s">
        <v>89</v>
      </c>
      <c r="W42" s="2">
        <v>5294</v>
      </c>
      <c r="X42" s="2">
        <v>2841</v>
      </c>
    </row>
    <row r="43" spans="1:24" ht="21" customHeight="1">
      <c r="A43" s="36"/>
      <c r="B43" s="37" t="s">
        <v>156</v>
      </c>
      <c r="C43" s="25">
        <v>48</v>
      </c>
      <c r="D43" s="26">
        <f t="shared" si="0"/>
        <v>1448</v>
      </c>
      <c r="E43" s="25">
        <v>0</v>
      </c>
      <c r="F43" s="26">
        <f t="shared" si="1"/>
        <v>0</v>
      </c>
      <c r="G43" s="25">
        <v>17</v>
      </c>
      <c r="H43" s="26">
        <f t="shared" si="2"/>
        <v>512.8</v>
      </c>
      <c r="I43" s="25">
        <v>1</v>
      </c>
      <c r="J43" s="26">
        <f t="shared" si="3"/>
        <v>30.2</v>
      </c>
      <c r="K43" s="25">
        <v>3</v>
      </c>
      <c r="L43" s="26">
        <f t="shared" si="4"/>
        <v>90.5</v>
      </c>
      <c r="M43" s="25">
        <v>2</v>
      </c>
      <c r="N43" s="26">
        <f t="shared" si="5"/>
        <v>60.3</v>
      </c>
      <c r="O43" s="25">
        <v>0</v>
      </c>
      <c r="P43" s="26">
        <f t="shared" si="6"/>
        <v>0</v>
      </c>
      <c r="Q43" s="25">
        <v>2</v>
      </c>
      <c r="R43" s="26">
        <f t="shared" si="7"/>
        <v>60.3</v>
      </c>
      <c r="S43" s="25">
        <v>2</v>
      </c>
      <c r="T43" s="26">
        <f t="shared" si="8"/>
        <v>60.3</v>
      </c>
      <c r="U43" s="38" t="s">
        <v>88</v>
      </c>
      <c r="W43" s="2">
        <v>3315</v>
      </c>
      <c r="X43" s="2">
        <v>1727</v>
      </c>
    </row>
    <row r="44" spans="1:24" ht="21" customHeight="1">
      <c r="A44" s="86" t="s">
        <v>84</v>
      </c>
      <c r="B44" s="87"/>
      <c r="C44" s="21">
        <f>SUM(C45:C46)</f>
        <v>176</v>
      </c>
      <c r="D44" s="22">
        <f t="shared" si="0"/>
        <v>1373.2</v>
      </c>
      <c r="E44" s="21">
        <f>SUM(E45:E46)</f>
        <v>1</v>
      </c>
      <c r="F44" s="22">
        <f t="shared" si="1"/>
        <v>7.8</v>
      </c>
      <c r="G44" s="21">
        <f>SUM(G45:G46)</f>
        <v>54</v>
      </c>
      <c r="H44" s="22">
        <f t="shared" si="2"/>
        <v>421.3</v>
      </c>
      <c r="I44" s="21">
        <f>SUM(I45:I46)</f>
        <v>2</v>
      </c>
      <c r="J44" s="22">
        <f t="shared" si="3"/>
        <v>15.6</v>
      </c>
      <c r="K44" s="21">
        <f>SUM(K45:K46)</f>
        <v>9</v>
      </c>
      <c r="L44" s="22">
        <f t="shared" si="4"/>
        <v>70.2</v>
      </c>
      <c r="M44" s="21">
        <f>SUM(M45:M46)</f>
        <v>3</v>
      </c>
      <c r="N44" s="22">
        <f t="shared" si="5"/>
        <v>23.4</v>
      </c>
      <c r="O44" s="21">
        <f>SUM(O45:O46)</f>
        <v>4</v>
      </c>
      <c r="P44" s="22">
        <f t="shared" si="6"/>
        <v>31.2</v>
      </c>
      <c r="Q44" s="21">
        <f>SUM(Q45:Q46)</f>
        <v>6</v>
      </c>
      <c r="R44" s="22">
        <f t="shared" si="7"/>
        <v>46.8</v>
      </c>
      <c r="S44" s="21">
        <f>SUM(S45:S46)</f>
        <v>5</v>
      </c>
      <c r="T44" s="22">
        <f t="shared" si="8"/>
        <v>39</v>
      </c>
      <c r="U44" s="35" t="s">
        <v>112</v>
      </c>
      <c r="W44" s="2">
        <v>12817</v>
      </c>
      <c r="X44" s="2">
        <v>6808</v>
      </c>
    </row>
    <row r="45" spans="1:24" ht="21" customHeight="1">
      <c r="A45" s="36"/>
      <c r="B45" s="37" t="s">
        <v>157</v>
      </c>
      <c r="C45" s="25">
        <v>77</v>
      </c>
      <c r="D45" s="26">
        <f t="shared" si="0"/>
        <v>1566.3</v>
      </c>
      <c r="E45" s="25">
        <v>1</v>
      </c>
      <c r="F45" s="26">
        <f t="shared" si="1"/>
        <v>20.3</v>
      </c>
      <c r="G45" s="25">
        <v>19</v>
      </c>
      <c r="H45" s="26">
        <f t="shared" si="2"/>
        <v>386.5</v>
      </c>
      <c r="I45" s="25">
        <v>0</v>
      </c>
      <c r="J45" s="26">
        <f t="shared" si="3"/>
        <v>0</v>
      </c>
      <c r="K45" s="25">
        <v>2</v>
      </c>
      <c r="L45" s="26">
        <f t="shared" si="4"/>
        <v>40.7</v>
      </c>
      <c r="M45" s="25">
        <v>1</v>
      </c>
      <c r="N45" s="26">
        <f t="shared" si="5"/>
        <v>20.3</v>
      </c>
      <c r="O45" s="25">
        <v>1</v>
      </c>
      <c r="P45" s="26">
        <f t="shared" si="6"/>
        <v>20.3</v>
      </c>
      <c r="Q45" s="25">
        <v>4</v>
      </c>
      <c r="R45" s="26">
        <f t="shared" si="7"/>
        <v>81.4</v>
      </c>
      <c r="S45" s="25">
        <v>2</v>
      </c>
      <c r="T45" s="26">
        <f t="shared" si="8"/>
        <v>40.7</v>
      </c>
      <c r="U45" s="38" t="s">
        <v>87</v>
      </c>
      <c r="W45" s="2">
        <v>4916</v>
      </c>
      <c r="X45" s="2">
        <v>2646</v>
      </c>
    </row>
    <row r="46" spans="1:24" ht="21" customHeight="1">
      <c r="A46" s="39"/>
      <c r="B46" s="40" t="s">
        <v>158</v>
      </c>
      <c r="C46" s="32">
        <v>99</v>
      </c>
      <c r="D46" s="33">
        <f t="shared" si="0"/>
        <v>1253</v>
      </c>
      <c r="E46" s="32">
        <v>0</v>
      </c>
      <c r="F46" s="33">
        <f t="shared" si="1"/>
        <v>0</v>
      </c>
      <c r="G46" s="32">
        <v>35</v>
      </c>
      <c r="H46" s="33">
        <f t="shared" si="2"/>
        <v>443</v>
      </c>
      <c r="I46" s="32">
        <v>2</v>
      </c>
      <c r="J46" s="33">
        <f t="shared" si="3"/>
        <v>25.3</v>
      </c>
      <c r="K46" s="32">
        <v>7</v>
      </c>
      <c r="L46" s="33">
        <f t="shared" si="4"/>
        <v>88.6</v>
      </c>
      <c r="M46" s="32">
        <v>2</v>
      </c>
      <c r="N46" s="33">
        <f t="shared" si="5"/>
        <v>25.3</v>
      </c>
      <c r="O46" s="32">
        <v>3</v>
      </c>
      <c r="P46" s="33">
        <f t="shared" si="6"/>
        <v>38</v>
      </c>
      <c r="Q46" s="32">
        <v>2</v>
      </c>
      <c r="R46" s="33">
        <f t="shared" si="7"/>
        <v>25.3</v>
      </c>
      <c r="S46" s="32">
        <v>3</v>
      </c>
      <c r="T46" s="33">
        <f t="shared" si="8"/>
        <v>38</v>
      </c>
      <c r="U46" s="41" t="s">
        <v>86</v>
      </c>
      <c r="W46" s="2">
        <v>7901</v>
      </c>
      <c r="X46" s="2">
        <v>4162</v>
      </c>
    </row>
    <row r="47" spans="4:21" ht="21" customHeight="1">
      <c r="D47" s="14"/>
      <c r="U47" s="3"/>
    </row>
    <row r="48" ht="21" customHeight="1">
      <c r="U48" s="3"/>
    </row>
    <row r="49" ht="21" customHeight="1">
      <c r="U49" s="3"/>
    </row>
    <row r="50" ht="21" customHeight="1">
      <c r="U50" s="3"/>
    </row>
    <row r="51" ht="21" customHeight="1">
      <c r="U51" s="3"/>
    </row>
    <row r="52" ht="21" customHeight="1">
      <c r="U52" s="3"/>
    </row>
    <row r="53" ht="21" customHeight="1">
      <c r="U53" s="3"/>
    </row>
    <row r="54" ht="21" customHeight="1">
      <c r="U54" s="3"/>
    </row>
    <row r="55" ht="21" customHeight="1">
      <c r="U55" s="3"/>
    </row>
    <row r="56" ht="21" customHeight="1">
      <c r="U56" s="3"/>
    </row>
    <row r="57" ht="21" customHeight="1">
      <c r="U57" s="3"/>
    </row>
    <row r="58" ht="21" customHeight="1">
      <c r="U58" s="3"/>
    </row>
    <row r="59" ht="21" customHeight="1">
      <c r="U59" s="3"/>
    </row>
    <row r="60" ht="21" customHeight="1">
      <c r="U60" s="3"/>
    </row>
    <row r="61" ht="21" customHeight="1">
      <c r="U61" s="3"/>
    </row>
    <row r="62" ht="21" customHeight="1">
      <c r="U62" s="3"/>
    </row>
    <row r="63" ht="21" customHeight="1">
      <c r="U63" s="3"/>
    </row>
    <row r="64" ht="21" customHeight="1">
      <c r="U64" s="3"/>
    </row>
    <row r="65" ht="21" customHeight="1">
      <c r="U65" s="3"/>
    </row>
    <row r="66" ht="19.5" customHeight="1">
      <c r="U66" s="3"/>
    </row>
    <row r="67" ht="19.5" customHeight="1">
      <c r="U67" s="3"/>
    </row>
    <row r="68" ht="19.5" customHeight="1">
      <c r="U68" s="3"/>
    </row>
    <row r="69" ht="19.5" customHeight="1">
      <c r="U69" s="3"/>
    </row>
    <row r="70" ht="13.5">
      <c r="U70" s="3"/>
    </row>
    <row r="71" ht="13.5">
      <c r="U71" s="3"/>
    </row>
    <row r="72" ht="13.5">
      <c r="U72" s="3"/>
    </row>
    <row r="73" ht="13.5">
      <c r="U73" s="3"/>
    </row>
    <row r="74" ht="13.5">
      <c r="U74" s="3"/>
    </row>
    <row r="75" ht="13.5">
      <c r="U75" s="3"/>
    </row>
    <row r="76" ht="13.5">
      <c r="U76" s="3"/>
    </row>
    <row r="77" ht="13.5">
      <c r="U77" s="3"/>
    </row>
    <row r="78" ht="13.5">
      <c r="U78" s="3"/>
    </row>
    <row r="79" ht="13.5">
      <c r="U79" s="3"/>
    </row>
    <row r="80" ht="13.5">
      <c r="U80" s="3"/>
    </row>
    <row r="81" ht="13.5">
      <c r="U81" s="3"/>
    </row>
    <row r="82" ht="13.5">
      <c r="U82" s="3"/>
    </row>
    <row r="83" ht="13.5">
      <c r="U83" s="3"/>
    </row>
    <row r="84" ht="13.5">
      <c r="U84" s="3"/>
    </row>
    <row r="85" ht="13.5">
      <c r="U85" s="3"/>
    </row>
    <row r="86" ht="13.5">
      <c r="U86" s="3"/>
    </row>
    <row r="87" ht="13.5">
      <c r="U87" s="3"/>
    </row>
    <row r="88" ht="13.5">
      <c r="U88" s="3"/>
    </row>
    <row r="89" ht="13.5">
      <c r="U89" s="3"/>
    </row>
    <row r="90" ht="13.5">
      <c r="U90" s="3"/>
    </row>
    <row r="91" ht="13.5">
      <c r="U91" s="3"/>
    </row>
    <row r="92" ht="13.5">
      <c r="U92" s="3"/>
    </row>
    <row r="93" ht="13.5">
      <c r="U93" s="3"/>
    </row>
    <row r="94" ht="13.5">
      <c r="U94" s="3"/>
    </row>
    <row r="95" ht="13.5">
      <c r="U95" s="3"/>
    </row>
    <row r="96" ht="13.5">
      <c r="U96" s="3"/>
    </row>
    <row r="97" ht="13.5">
      <c r="U97" s="3"/>
    </row>
    <row r="98" ht="13.5">
      <c r="U98" s="3"/>
    </row>
    <row r="99" ht="13.5">
      <c r="U99" s="3"/>
    </row>
    <row r="100" ht="13.5">
      <c r="U100" s="3"/>
    </row>
    <row r="101" ht="13.5">
      <c r="U101" s="3"/>
    </row>
    <row r="102" ht="13.5">
      <c r="U102" s="3"/>
    </row>
    <row r="103" ht="13.5">
      <c r="U103" s="3"/>
    </row>
    <row r="104" ht="13.5">
      <c r="U104" s="3"/>
    </row>
    <row r="105" ht="13.5">
      <c r="U105" s="3"/>
    </row>
    <row r="106" ht="13.5">
      <c r="U106" s="3"/>
    </row>
    <row r="107" ht="13.5">
      <c r="U107" s="3"/>
    </row>
    <row r="108" ht="13.5">
      <c r="U108" s="3"/>
    </row>
    <row r="109" ht="13.5">
      <c r="U109" s="3"/>
    </row>
    <row r="110" ht="13.5">
      <c r="U110" s="3"/>
    </row>
    <row r="111" ht="13.5">
      <c r="U111" s="3"/>
    </row>
    <row r="112" ht="13.5">
      <c r="U112" s="3"/>
    </row>
    <row r="113" ht="13.5">
      <c r="U113" s="3"/>
    </row>
    <row r="114" ht="13.5">
      <c r="U114" s="3"/>
    </row>
    <row r="115" ht="13.5">
      <c r="U115" s="3"/>
    </row>
    <row r="116" ht="13.5">
      <c r="U116" s="3"/>
    </row>
    <row r="117" ht="13.5">
      <c r="U117" s="3"/>
    </row>
    <row r="118" ht="13.5">
      <c r="U118" s="3"/>
    </row>
    <row r="119" ht="13.5">
      <c r="U119" s="3"/>
    </row>
    <row r="120" ht="13.5">
      <c r="U120" s="3"/>
    </row>
    <row r="121" ht="13.5">
      <c r="U121" s="3"/>
    </row>
    <row r="122" ht="13.5">
      <c r="U122" s="3"/>
    </row>
    <row r="123" ht="13.5">
      <c r="U123" s="3"/>
    </row>
    <row r="124" ht="13.5">
      <c r="U124" s="3"/>
    </row>
    <row r="125" ht="13.5">
      <c r="U125" s="3"/>
    </row>
    <row r="126" ht="13.5">
      <c r="U126" s="3"/>
    </row>
    <row r="127" ht="13.5">
      <c r="U127" s="3"/>
    </row>
    <row r="128" ht="13.5">
      <c r="U128" s="3"/>
    </row>
    <row r="129" ht="13.5">
      <c r="U129" s="3"/>
    </row>
    <row r="130" ht="13.5">
      <c r="U130" s="3"/>
    </row>
    <row r="131" ht="13.5">
      <c r="U131" s="3"/>
    </row>
    <row r="132" ht="13.5">
      <c r="U132" s="3"/>
    </row>
    <row r="133" ht="13.5">
      <c r="U133" s="3"/>
    </row>
    <row r="134" ht="13.5">
      <c r="U134" s="3"/>
    </row>
    <row r="135" ht="13.5">
      <c r="U135" s="3"/>
    </row>
    <row r="136" ht="13.5">
      <c r="U136" s="3"/>
    </row>
    <row r="137" ht="13.5">
      <c r="U137" s="3"/>
    </row>
    <row r="138" ht="13.5">
      <c r="U138" s="3"/>
    </row>
    <row r="139" ht="13.5">
      <c r="U139" s="3"/>
    </row>
    <row r="140" ht="13.5">
      <c r="U140" s="3"/>
    </row>
    <row r="141" ht="13.5">
      <c r="U141" s="3"/>
    </row>
    <row r="142" ht="13.5">
      <c r="U142" s="3"/>
    </row>
    <row r="143" ht="13.5">
      <c r="U143" s="3"/>
    </row>
    <row r="144" ht="13.5">
      <c r="U144" s="3"/>
    </row>
    <row r="145" ht="13.5">
      <c r="U145" s="3"/>
    </row>
    <row r="146" ht="13.5">
      <c r="U146" s="3"/>
    </row>
    <row r="147" ht="13.5">
      <c r="U147" s="3"/>
    </row>
    <row r="148" ht="13.5">
      <c r="U148" s="3"/>
    </row>
    <row r="149" ht="13.5">
      <c r="U149" s="3"/>
    </row>
    <row r="150" ht="13.5">
      <c r="U150" s="3"/>
    </row>
    <row r="151" ht="13.5">
      <c r="U151" s="3"/>
    </row>
    <row r="152" ht="13.5">
      <c r="U152" s="3"/>
    </row>
    <row r="153" ht="13.5">
      <c r="U153" s="3"/>
    </row>
    <row r="154" ht="13.5">
      <c r="U154" s="3"/>
    </row>
    <row r="155" ht="13.5">
      <c r="U155" s="3"/>
    </row>
    <row r="156" ht="13.5">
      <c r="U156" s="3"/>
    </row>
    <row r="157" ht="13.5">
      <c r="U157" s="3"/>
    </row>
    <row r="158" ht="13.5">
      <c r="U158" s="3"/>
    </row>
    <row r="159" ht="13.5">
      <c r="U159" s="3"/>
    </row>
    <row r="160" ht="13.5">
      <c r="U160" s="3"/>
    </row>
    <row r="161" ht="13.5">
      <c r="U161" s="3"/>
    </row>
    <row r="162" ht="13.5">
      <c r="U162" s="3"/>
    </row>
    <row r="163" ht="13.5">
      <c r="U163" s="3"/>
    </row>
    <row r="164" ht="13.5">
      <c r="U164" s="3"/>
    </row>
    <row r="165" ht="13.5">
      <c r="U165" s="3"/>
    </row>
    <row r="166" ht="13.5">
      <c r="U166" s="3"/>
    </row>
    <row r="167" ht="13.5">
      <c r="U167" s="3"/>
    </row>
    <row r="168" ht="13.5">
      <c r="U168" s="3"/>
    </row>
    <row r="169" ht="13.5">
      <c r="U169" s="3"/>
    </row>
    <row r="170" ht="13.5">
      <c r="U170" s="3"/>
    </row>
    <row r="171" ht="13.5">
      <c r="U171" s="3"/>
    </row>
    <row r="172" ht="13.5">
      <c r="U172" s="3"/>
    </row>
    <row r="173" ht="13.5">
      <c r="U173" s="3"/>
    </row>
    <row r="174" ht="13.5">
      <c r="U174" s="3"/>
    </row>
    <row r="175" ht="13.5">
      <c r="U175" s="3"/>
    </row>
    <row r="176" ht="13.5">
      <c r="U176" s="3"/>
    </row>
    <row r="177" ht="13.5">
      <c r="U177" s="3"/>
    </row>
    <row r="178" ht="13.5">
      <c r="U178" s="3"/>
    </row>
    <row r="179" ht="13.5">
      <c r="U179" s="3"/>
    </row>
    <row r="180" ht="13.5">
      <c r="U180" s="3"/>
    </row>
    <row r="181" ht="13.5">
      <c r="U181" s="3"/>
    </row>
    <row r="182" ht="13.5">
      <c r="U182" s="3"/>
    </row>
    <row r="183" ht="13.5">
      <c r="U183" s="3"/>
    </row>
    <row r="184" ht="13.5">
      <c r="U184" s="3"/>
    </row>
    <row r="185" ht="13.5">
      <c r="U185" s="3"/>
    </row>
    <row r="186" ht="13.5">
      <c r="U186" s="3"/>
    </row>
    <row r="187" ht="13.5">
      <c r="U187" s="3"/>
    </row>
    <row r="188" ht="13.5">
      <c r="U188" s="3"/>
    </row>
    <row r="189" ht="13.5">
      <c r="U189" s="3"/>
    </row>
    <row r="190" ht="13.5">
      <c r="U190" s="3"/>
    </row>
    <row r="191" ht="13.5">
      <c r="U191" s="3"/>
    </row>
    <row r="192" ht="13.5">
      <c r="U192" s="3"/>
    </row>
  </sheetData>
  <mergeCells count="33">
    <mergeCell ref="A17:B17"/>
    <mergeCell ref="A39:B39"/>
    <mergeCell ref="A44:B44"/>
    <mergeCell ref="A26:B26"/>
    <mergeCell ref="A30:B30"/>
    <mergeCell ref="C1:U1"/>
    <mergeCell ref="A4:B7"/>
    <mergeCell ref="U4:U7"/>
    <mergeCell ref="O4:P4"/>
    <mergeCell ref="O5:P5"/>
    <mergeCell ref="O6:P6"/>
    <mergeCell ref="S6:T6"/>
    <mergeCell ref="Q4:R4"/>
    <mergeCell ref="Q5:R5"/>
    <mergeCell ref="I6:J6"/>
    <mergeCell ref="Q6:R6"/>
    <mergeCell ref="S4:T4"/>
    <mergeCell ref="S5:T5"/>
    <mergeCell ref="I4:J4"/>
    <mergeCell ref="K4:L4"/>
    <mergeCell ref="M4:N4"/>
    <mergeCell ref="K5:L5"/>
    <mergeCell ref="K6:L6"/>
    <mergeCell ref="A8:B8"/>
    <mergeCell ref="A33:B33"/>
    <mergeCell ref="M5:N5"/>
    <mergeCell ref="M6:N6"/>
    <mergeCell ref="E6:F6"/>
    <mergeCell ref="C4:D6"/>
    <mergeCell ref="E4:F5"/>
    <mergeCell ref="G4:H5"/>
    <mergeCell ref="G6:H6"/>
    <mergeCell ref="I5:J5"/>
  </mergeCells>
  <printOptions horizontalCentered="1" verticalCentered="1"/>
  <pageMargins left="0.43" right="0.32" top="0.5" bottom="0.46" header="0" footer="0"/>
  <pageSetup blackAndWhite="1"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6" sqref="E6:F6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7.00390625" style="2" customWidth="1"/>
    <col min="22" max="22" width="9.00390625" style="2" customWidth="1"/>
    <col min="23" max="23" width="10.625" style="2" bestFit="1" customWidth="1"/>
    <col min="24" max="16384" width="9.00390625" style="2" customWidth="1"/>
  </cols>
  <sheetData>
    <row r="1" spans="1:21" ht="18.75">
      <c r="A1" s="50" t="s">
        <v>0</v>
      </c>
      <c r="B1" s="1"/>
      <c r="C1" s="55" t="s">
        <v>229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" ht="14.25">
      <c r="A2" s="50" t="s">
        <v>232</v>
      </c>
      <c r="B2" s="1"/>
    </row>
    <row r="3" spans="2:21" ht="14.25" thickBot="1">
      <c r="B3" s="3"/>
      <c r="T3" s="4"/>
      <c r="U3" s="4" t="s">
        <v>241</v>
      </c>
    </row>
    <row r="4" spans="1:21" ht="19.5" customHeight="1">
      <c r="A4" s="56" t="s">
        <v>170</v>
      </c>
      <c r="B4" s="57"/>
      <c r="C4" s="72" t="s">
        <v>38</v>
      </c>
      <c r="D4" s="65"/>
      <c r="E4" s="72" t="s">
        <v>38</v>
      </c>
      <c r="F4" s="65"/>
      <c r="G4" s="72" t="s">
        <v>38</v>
      </c>
      <c r="H4" s="65"/>
      <c r="I4" s="72" t="s">
        <v>38</v>
      </c>
      <c r="J4" s="65"/>
      <c r="K4" s="64" t="s">
        <v>38</v>
      </c>
      <c r="L4" s="65"/>
      <c r="M4" s="90" t="s">
        <v>73</v>
      </c>
      <c r="N4" s="91"/>
      <c r="O4" s="90" t="s">
        <v>74</v>
      </c>
      <c r="P4" s="91"/>
      <c r="Q4" s="90" t="s">
        <v>75</v>
      </c>
      <c r="R4" s="80"/>
      <c r="S4" s="72" t="s">
        <v>38</v>
      </c>
      <c r="T4" s="65"/>
      <c r="U4" s="61" t="s">
        <v>42</v>
      </c>
    </row>
    <row r="5" spans="1:23" ht="19.5" customHeight="1">
      <c r="A5" s="58"/>
      <c r="B5" s="53"/>
      <c r="C5" s="93" t="s">
        <v>69</v>
      </c>
      <c r="D5" s="54"/>
      <c r="E5" s="78" t="s">
        <v>220</v>
      </c>
      <c r="F5" s="77"/>
      <c r="G5" s="78" t="s">
        <v>70</v>
      </c>
      <c r="H5" s="77"/>
      <c r="I5" s="78" t="s">
        <v>71</v>
      </c>
      <c r="J5" s="77"/>
      <c r="K5" s="70" t="s">
        <v>72</v>
      </c>
      <c r="L5" s="77"/>
      <c r="M5" s="78"/>
      <c r="N5" s="92"/>
      <c r="O5" s="78"/>
      <c r="P5" s="92"/>
      <c r="Q5" s="70" t="s">
        <v>77</v>
      </c>
      <c r="R5" s="77"/>
      <c r="S5" s="70" t="s">
        <v>76</v>
      </c>
      <c r="T5" s="77"/>
      <c r="U5" s="62"/>
      <c r="W5" s="2" t="s">
        <v>242</v>
      </c>
    </row>
    <row r="6" spans="1:24" ht="19.5" customHeight="1">
      <c r="A6" s="58"/>
      <c r="B6" s="53"/>
      <c r="C6" s="67" t="s">
        <v>190</v>
      </c>
      <c r="D6" s="68"/>
      <c r="E6" s="67" t="s">
        <v>191</v>
      </c>
      <c r="F6" s="68"/>
      <c r="G6" s="67" t="s">
        <v>192</v>
      </c>
      <c r="H6" s="68"/>
      <c r="I6" s="67" t="s">
        <v>193</v>
      </c>
      <c r="J6" s="68"/>
      <c r="K6" s="67" t="s">
        <v>194</v>
      </c>
      <c r="L6" s="68"/>
      <c r="M6" s="67" t="s">
        <v>195</v>
      </c>
      <c r="N6" s="68"/>
      <c r="O6" s="67" t="s">
        <v>196</v>
      </c>
      <c r="P6" s="68"/>
      <c r="Q6" s="67" t="s">
        <v>197</v>
      </c>
      <c r="R6" s="68"/>
      <c r="S6" s="67" t="s">
        <v>198</v>
      </c>
      <c r="T6" s="68"/>
      <c r="U6" s="62"/>
      <c r="W6" s="2" t="s">
        <v>126</v>
      </c>
      <c r="X6" s="2" t="s">
        <v>125</v>
      </c>
    </row>
    <row r="7" spans="1:21" ht="19.5" customHeight="1">
      <c r="A7" s="59"/>
      <c r="B7" s="60"/>
      <c r="C7" s="20" t="s">
        <v>67</v>
      </c>
      <c r="D7" s="20" t="s">
        <v>68</v>
      </c>
      <c r="E7" s="20" t="s">
        <v>67</v>
      </c>
      <c r="F7" s="20" t="s">
        <v>68</v>
      </c>
      <c r="G7" s="20" t="s">
        <v>67</v>
      </c>
      <c r="H7" s="20" t="s">
        <v>68</v>
      </c>
      <c r="I7" s="20" t="s">
        <v>67</v>
      </c>
      <c r="J7" s="20" t="s">
        <v>68</v>
      </c>
      <c r="K7" s="20" t="s">
        <v>67</v>
      </c>
      <c r="L7" s="20" t="s">
        <v>68</v>
      </c>
      <c r="M7" s="20" t="s">
        <v>67</v>
      </c>
      <c r="N7" s="20" t="s">
        <v>68</v>
      </c>
      <c r="O7" s="20" t="s">
        <v>67</v>
      </c>
      <c r="P7" s="20" t="s">
        <v>68</v>
      </c>
      <c r="Q7" s="20" t="s">
        <v>67</v>
      </c>
      <c r="R7" s="20" t="s">
        <v>68</v>
      </c>
      <c r="S7" s="20" t="s">
        <v>67</v>
      </c>
      <c r="T7" s="20" t="s">
        <v>68</v>
      </c>
      <c r="U7" s="63"/>
    </row>
    <row r="8" spans="1:24" ht="21" customHeight="1">
      <c r="A8" s="52" t="s">
        <v>1</v>
      </c>
      <c r="B8" s="52"/>
      <c r="C8" s="21">
        <f>SUM(C10:C12)</f>
        <v>227</v>
      </c>
      <c r="D8" s="22">
        <f>ROUND(C8/$W8*100000,1)</f>
        <v>18.7</v>
      </c>
      <c r="E8" s="21">
        <f>SUM(E10:E12)</f>
        <v>613</v>
      </c>
      <c r="F8" s="22">
        <f>ROUND(E8/$W8*100000,1)</f>
        <v>50.5</v>
      </c>
      <c r="G8" s="21">
        <f>SUM(G10:G12)</f>
        <v>91</v>
      </c>
      <c r="H8" s="22">
        <f>ROUND(G8/$W8*100000,1)</f>
        <v>7.5</v>
      </c>
      <c r="I8" s="21">
        <f>SUM(I10:I12)</f>
        <v>66</v>
      </c>
      <c r="J8" s="22">
        <f>ROUND(I8/$X8*100000,1)</f>
        <v>10.3</v>
      </c>
      <c r="K8" s="21">
        <f>SUM(K10:K12)</f>
        <v>115</v>
      </c>
      <c r="L8" s="22">
        <f>ROUND(K8/$W8*100000,1)</f>
        <v>9.5</v>
      </c>
      <c r="M8" s="21">
        <f>SUM(M10:M12)</f>
        <v>137</v>
      </c>
      <c r="N8" s="22">
        <f>ROUND(M8/$W8*100000,1)</f>
        <v>11.3</v>
      </c>
      <c r="O8" s="21">
        <f>SUM(O10:O12)</f>
        <v>88</v>
      </c>
      <c r="P8" s="22">
        <f>ROUND(O8/$W8*100000,1)</f>
        <v>7.2</v>
      </c>
      <c r="Q8" s="21">
        <f>SUM(Q10:Q12)</f>
        <v>1839</v>
      </c>
      <c r="R8" s="22">
        <f>ROUND(Q8/$W8*100000,1)</f>
        <v>151.5</v>
      </c>
      <c r="S8" s="21">
        <f>SUM(S10:S12)</f>
        <v>706</v>
      </c>
      <c r="T8" s="22">
        <f>ROUND(S8/$W8*100000,1)</f>
        <v>58.2</v>
      </c>
      <c r="U8" s="23" t="s">
        <v>19</v>
      </c>
      <c r="W8" s="2">
        <v>1214000</v>
      </c>
      <c r="X8" s="2">
        <v>642000</v>
      </c>
    </row>
    <row r="9" spans="1:21" ht="12" customHeight="1">
      <c r="A9" s="52"/>
      <c r="B9" s="52"/>
      <c r="C9" s="24"/>
      <c r="D9" s="22"/>
      <c r="E9" s="24"/>
      <c r="F9" s="22"/>
      <c r="G9" s="24"/>
      <c r="H9" s="22"/>
      <c r="I9" s="24"/>
      <c r="J9" s="22"/>
      <c r="K9" s="24"/>
      <c r="L9" s="22"/>
      <c r="M9" s="24"/>
      <c r="N9" s="22"/>
      <c r="O9" s="24"/>
      <c r="P9" s="22"/>
      <c r="Q9" s="24"/>
      <c r="R9" s="22"/>
      <c r="S9" s="24"/>
      <c r="T9" s="22"/>
      <c r="U9" s="23"/>
    </row>
    <row r="10" spans="1:24" ht="21" customHeight="1">
      <c r="A10" s="52" t="s">
        <v>2</v>
      </c>
      <c r="B10" s="52"/>
      <c r="C10" s="21">
        <f>SUM(C14:C24)</f>
        <v>136</v>
      </c>
      <c r="D10" s="22">
        <f>ROUND(C10/$W10*100000,1)</f>
        <v>15</v>
      </c>
      <c r="E10" s="21">
        <f>SUM(E14:E24)</f>
        <v>418</v>
      </c>
      <c r="F10" s="22">
        <f>ROUND(E10/$W10*100000,1)</f>
        <v>46.1</v>
      </c>
      <c r="G10" s="21">
        <f>SUM(G14:G24)</f>
        <v>70</v>
      </c>
      <c r="H10" s="22">
        <f>ROUND(G10/$W10*100000,1)</f>
        <v>7.7</v>
      </c>
      <c r="I10" s="21">
        <f>SUM(I14:I24)</f>
        <v>56</v>
      </c>
      <c r="J10" s="22">
        <f>ROUND(I10/$X10*100000,1)</f>
        <v>11.7</v>
      </c>
      <c r="K10" s="21">
        <f>SUM(K14:K24)</f>
        <v>75</v>
      </c>
      <c r="L10" s="22">
        <f>ROUND(K10/$W10*100000,1)</f>
        <v>8.3</v>
      </c>
      <c r="M10" s="21">
        <f>SUM(M14:M24)</f>
        <v>96</v>
      </c>
      <c r="N10" s="22">
        <f>ROUND(M10/$W10*100000,1)</f>
        <v>10.6</v>
      </c>
      <c r="O10" s="21">
        <f>SUM(O14:O24)</f>
        <v>55</v>
      </c>
      <c r="P10" s="22">
        <f>ROUND(O10/$W10*100000,1)</f>
        <v>6.1</v>
      </c>
      <c r="Q10" s="21">
        <f>SUM(Q14:Q24)</f>
        <v>1212</v>
      </c>
      <c r="R10" s="22">
        <f>ROUND(Q10/$W10*100000,1)</f>
        <v>133.6</v>
      </c>
      <c r="S10" s="21">
        <f>SUM(S14:S24)</f>
        <v>474</v>
      </c>
      <c r="T10" s="22">
        <f>ROUND(S10/$W10*100000,1)</f>
        <v>52.2</v>
      </c>
      <c r="U10" s="23" t="s">
        <v>20</v>
      </c>
      <c r="W10" s="2">
        <v>907317</v>
      </c>
      <c r="X10" s="2">
        <v>478877</v>
      </c>
    </row>
    <row r="11" spans="1:21" ht="12" customHeight="1">
      <c r="A11" s="52"/>
      <c r="B11" s="52"/>
      <c r="C11" s="24"/>
      <c r="D11" s="22"/>
      <c r="E11" s="24"/>
      <c r="F11" s="22"/>
      <c r="G11" s="24"/>
      <c r="H11" s="22"/>
      <c r="I11" s="24"/>
      <c r="J11" s="22"/>
      <c r="K11" s="24"/>
      <c r="L11" s="22"/>
      <c r="M11" s="24"/>
      <c r="N11" s="22"/>
      <c r="O11" s="24"/>
      <c r="P11" s="22"/>
      <c r="Q11" s="24"/>
      <c r="R11" s="22"/>
      <c r="S11" s="24"/>
      <c r="T11" s="22"/>
      <c r="U11" s="23"/>
    </row>
    <row r="12" spans="1:24" ht="21" customHeight="1">
      <c r="A12" s="52" t="s">
        <v>216</v>
      </c>
      <c r="B12" s="52"/>
      <c r="C12" s="21">
        <f>SUM(C26,C30,C36,C39,C44,'8-4'!C8,'8-4'!C17,'8-4'!C26,'8-4'!C30,'8-4'!C33,'8-4'!C39,'8-4'!C44)</f>
        <v>91</v>
      </c>
      <c r="D12" s="22">
        <f>ROUND(C12/$W12*100000,1)</f>
        <v>29.6</v>
      </c>
      <c r="E12" s="21">
        <f>SUM(E26,E30,E36,E39,E44,'8-4'!E8,'8-4'!E17,'8-4'!E26,'8-4'!E30,'8-4'!E33,'8-4'!E39,'8-4'!E44)</f>
        <v>195</v>
      </c>
      <c r="F12" s="22">
        <f>ROUND(E12/$W12*100000,1)</f>
        <v>63.5</v>
      </c>
      <c r="G12" s="21">
        <f>SUM(G26,G30,G36,G39,G44,'8-4'!G8,'8-4'!G17,'8-4'!G26,'8-4'!G30,'8-4'!G33,'8-4'!G39,'8-4'!G44)</f>
        <v>21</v>
      </c>
      <c r="H12" s="22">
        <f>ROUND(G12/$W12*100000,1)</f>
        <v>6.8</v>
      </c>
      <c r="I12" s="21">
        <f>SUM(I26,I30,I36,I39,I44,'8-4'!I8,'8-4'!I17,'8-4'!I26,'8-4'!I30,'8-4'!I33,'8-4'!I39,'8-4'!I44)</f>
        <v>10</v>
      </c>
      <c r="J12" s="22">
        <f>ROUND(I12/$X12*100000,1)</f>
        <v>6.1</v>
      </c>
      <c r="K12" s="21">
        <f>SUM(K26,K30,K36,K39,K44,'8-4'!K8,'8-4'!K17,'8-4'!K26,'8-4'!K30,'8-4'!K33,'8-4'!K39,'8-4'!K44)</f>
        <v>40</v>
      </c>
      <c r="L12" s="22">
        <f>ROUND(K12/$W12*100000,1)</f>
        <v>13</v>
      </c>
      <c r="M12" s="21">
        <f>SUM(M26,M30,M36,M39,M44,'8-4'!M8,'8-4'!M17,'8-4'!M26,'8-4'!M30,'8-4'!M33,'8-4'!M39,'8-4'!M44)</f>
        <v>41</v>
      </c>
      <c r="N12" s="22">
        <f>ROUND(M12/$W12*100000,1)</f>
        <v>13.4</v>
      </c>
      <c r="O12" s="21">
        <f>SUM(O26,O30,O36,O39,O44,'8-4'!O8,'8-4'!O17,'8-4'!O26,'8-4'!O30,'8-4'!O33,'8-4'!O39,'8-4'!O44)</f>
        <v>33</v>
      </c>
      <c r="P12" s="22">
        <f>ROUND(O12/$W12*100000,1)</f>
        <v>10.7</v>
      </c>
      <c r="Q12" s="21">
        <f>SUM(Q26,Q30,Q36,Q39,Q44,'8-4'!Q8,'8-4'!Q17,'8-4'!Q26,'8-4'!Q30,'8-4'!Q33,'8-4'!Q39,'8-4'!Q44)</f>
        <v>627</v>
      </c>
      <c r="R12" s="22">
        <f>ROUND(Q12/$W12*100000,1)</f>
        <v>204.2</v>
      </c>
      <c r="S12" s="21">
        <f>SUM(S26,S30,S36,S39,S44,'8-4'!S8,'8-4'!S17,'8-4'!S26,'8-4'!S30,'8-4'!S33,'8-4'!S39,'8-4'!S44)</f>
        <v>232</v>
      </c>
      <c r="T12" s="22">
        <f>ROUND(S12/$W12*100000,1)</f>
        <v>75.6</v>
      </c>
      <c r="U12" s="23" t="s">
        <v>239</v>
      </c>
      <c r="W12" s="2">
        <v>307036</v>
      </c>
      <c r="X12" s="2">
        <v>162892</v>
      </c>
    </row>
    <row r="13" spans="1:21" ht="12" customHeight="1">
      <c r="A13" s="52"/>
      <c r="B13" s="52"/>
      <c r="C13" s="42"/>
      <c r="D13" s="43"/>
      <c r="E13" s="42"/>
      <c r="F13" s="43"/>
      <c r="G13" s="42"/>
      <c r="H13" s="43"/>
      <c r="I13" s="42"/>
      <c r="J13" s="43"/>
      <c r="K13" s="42"/>
      <c r="L13" s="43"/>
      <c r="M13" s="29"/>
      <c r="N13" s="43"/>
      <c r="O13" s="42"/>
      <c r="P13" s="43"/>
      <c r="Q13" s="42"/>
      <c r="R13" s="43"/>
      <c r="S13" s="42"/>
      <c r="T13" s="43"/>
      <c r="U13" s="23"/>
    </row>
    <row r="14" spans="1:24" ht="21" customHeight="1">
      <c r="A14" s="54" t="s">
        <v>3</v>
      </c>
      <c r="B14" s="54"/>
      <c r="C14" s="44">
        <v>55</v>
      </c>
      <c r="D14" s="45">
        <f aca="true" t="shared" si="0" ref="D14:F45">ROUND(C14/$W14*100000,1)</f>
        <v>12.5</v>
      </c>
      <c r="E14" s="44">
        <v>167</v>
      </c>
      <c r="F14" s="45">
        <f t="shared" si="0"/>
        <v>38</v>
      </c>
      <c r="G14" s="44">
        <v>30</v>
      </c>
      <c r="H14" s="45">
        <f aca="true" t="shared" si="1" ref="H14:H24">ROUND(G14/$W14*100000,1)</f>
        <v>6.8</v>
      </c>
      <c r="I14" s="44">
        <v>22</v>
      </c>
      <c r="J14" s="26">
        <f>ROUND(I14/$X14*100000,1)</f>
        <v>9.7</v>
      </c>
      <c r="K14" s="44">
        <v>26</v>
      </c>
      <c r="L14" s="45">
        <f aca="true" t="shared" si="2" ref="L14:L24">ROUND(K14/$W14*100000,1)</f>
        <v>5.9</v>
      </c>
      <c r="M14" s="44">
        <v>38</v>
      </c>
      <c r="N14" s="45">
        <f>ROUND(M14/$W14*100000,1)</f>
        <v>8.6</v>
      </c>
      <c r="O14" s="44">
        <v>18</v>
      </c>
      <c r="P14" s="45">
        <f aca="true" t="shared" si="3" ref="P14:P24">ROUND(O14/$W14*100000,1)</f>
        <v>4.1</v>
      </c>
      <c r="Q14" s="44">
        <v>422</v>
      </c>
      <c r="R14" s="45">
        <f aca="true" t="shared" si="4" ref="R14:R24">ROUND(Q14/$W14*100000,1)</f>
        <v>96</v>
      </c>
      <c r="S14" s="44">
        <v>162</v>
      </c>
      <c r="T14" s="45">
        <f aca="true" t="shared" si="5" ref="T14:T24">ROUND(S14/$W14*100000,1)</f>
        <v>36.9</v>
      </c>
      <c r="U14" s="27" t="s">
        <v>21</v>
      </c>
      <c r="W14" s="2">
        <v>439371</v>
      </c>
      <c r="X14" s="2">
        <v>227616</v>
      </c>
    </row>
    <row r="15" spans="1:24" ht="21" customHeight="1">
      <c r="A15" s="54" t="s">
        <v>4</v>
      </c>
      <c r="B15" s="54"/>
      <c r="C15" s="44">
        <v>17</v>
      </c>
      <c r="D15" s="45">
        <f t="shared" si="0"/>
        <v>13.5</v>
      </c>
      <c r="E15" s="44">
        <v>68</v>
      </c>
      <c r="F15" s="45">
        <f t="shared" si="0"/>
        <v>54.1</v>
      </c>
      <c r="G15" s="44">
        <v>18</v>
      </c>
      <c r="H15" s="45">
        <f t="shared" si="1"/>
        <v>14.3</v>
      </c>
      <c r="I15" s="44">
        <v>10</v>
      </c>
      <c r="J15" s="26">
        <f aca="true" t="shared" si="6" ref="J15:J45">ROUND(I15/$X15*100000,1)</f>
        <v>14.5</v>
      </c>
      <c r="K15" s="44">
        <v>13</v>
      </c>
      <c r="L15" s="45">
        <f t="shared" si="2"/>
        <v>10.3</v>
      </c>
      <c r="M15" s="44">
        <v>20</v>
      </c>
      <c r="N15" s="45">
        <f aca="true" t="shared" si="7" ref="N15:N45">ROUND(M15/$W15*100000,1)</f>
        <v>15.9</v>
      </c>
      <c r="O15" s="44">
        <v>9</v>
      </c>
      <c r="P15" s="45">
        <f t="shared" si="3"/>
        <v>7.2</v>
      </c>
      <c r="Q15" s="44">
        <v>214</v>
      </c>
      <c r="R15" s="45">
        <f t="shared" si="4"/>
        <v>170.3</v>
      </c>
      <c r="S15" s="44">
        <v>73</v>
      </c>
      <c r="T15" s="45">
        <f t="shared" si="5"/>
        <v>58.1</v>
      </c>
      <c r="U15" s="27" t="s">
        <v>22</v>
      </c>
      <c r="W15" s="2">
        <v>125660</v>
      </c>
      <c r="X15" s="2">
        <v>68963</v>
      </c>
    </row>
    <row r="16" spans="1:24" ht="21" customHeight="1">
      <c r="A16" s="54" t="s">
        <v>5</v>
      </c>
      <c r="B16" s="54"/>
      <c r="C16" s="44">
        <v>5</v>
      </c>
      <c r="D16" s="45">
        <f t="shared" si="0"/>
        <v>7.5</v>
      </c>
      <c r="E16" s="44">
        <v>29</v>
      </c>
      <c r="F16" s="45">
        <f t="shared" si="0"/>
        <v>43.7</v>
      </c>
      <c r="G16" s="44">
        <v>5</v>
      </c>
      <c r="H16" s="45">
        <f t="shared" si="1"/>
        <v>7.5</v>
      </c>
      <c r="I16" s="44">
        <v>5</v>
      </c>
      <c r="J16" s="26">
        <f t="shared" si="6"/>
        <v>14.1</v>
      </c>
      <c r="K16" s="44">
        <v>3</v>
      </c>
      <c r="L16" s="45">
        <f t="shared" si="2"/>
        <v>4.5</v>
      </c>
      <c r="M16" s="44">
        <v>11</v>
      </c>
      <c r="N16" s="45">
        <f t="shared" si="7"/>
        <v>16.6</v>
      </c>
      <c r="O16" s="44">
        <v>4</v>
      </c>
      <c r="P16" s="45">
        <f t="shared" si="3"/>
        <v>6</v>
      </c>
      <c r="Q16" s="44">
        <v>104</v>
      </c>
      <c r="R16" s="45">
        <f t="shared" si="4"/>
        <v>156.6</v>
      </c>
      <c r="S16" s="44">
        <v>46</v>
      </c>
      <c r="T16" s="45">
        <f t="shared" si="5"/>
        <v>69.3</v>
      </c>
      <c r="U16" s="27" t="s">
        <v>23</v>
      </c>
      <c r="W16" s="2">
        <v>66412</v>
      </c>
      <c r="X16" s="2">
        <v>35352</v>
      </c>
    </row>
    <row r="17" spans="1:24" ht="21" customHeight="1">
      <c r="A17" s="54" t="s">
        <v>6</v>
      </c>
      <c r="B17" s="54"/>
      <c r="C17" s="44">
        <v>16</v>
      </c>
      <c r="D17" s="45">
        <f t="shared" si="0"/>
        <v>25.9</v>
      </c>
      <c r="E17" s="44">
        <v>27</v>
      </c>
      <c r="F17" s="45">
        <f t="shared" si="0"/>
        <v>43.8</v>
      </c>
      <c r="G17" s="44">
        <v>2</v>
      </c>
      <c r="H17" s="45">
        <f t="shared" si="1"/>
        <v>3.2</v>
      </c>
      <c r="I17" s="44">
        <v>4</v>
      </c>
      <c r="J17" s="26">
        <f t="shared" si="6"/>
        <v>12.2</v>
      </c>
      <c r="K17" s="44">
        <v>4</v>
      </c>
      <c r="L17" s="45">
        <f t="shared" si="2"/>
        <v>6.5</v>
      </c>
      <c r="M17" s="44">
        <v>8</v>
      </c>
      <c r="N17" s="45">
        <f t="shared" si="7"/>
        <v>13</v>
      </c>
      <c r="O17" s="44">
        <v>6</v>
      </c>
      <c r="P17" s="45">
        <f t="shared" si="3"/>
        <v>9.7</v>
      </c>
      <c r="Q17" s="44">
        <v>88</v>
      </c>
      <c r="R17" s="45">
        <f t="shared" si="4"/>
        <v>142.6</v>
      </c>
      <c r="S17" s="44">
        <v>27</v>
      </c>
      <c r="T17" s="45">
        <f t="shared" si="5"/>
        <v>43.8</v>
      </c>
      <c r="U17" s="27" t="s">
        <v>24</v>
      </c>
      <c r="W17" s="2">
        <v>61691</v>
      </c>
      <c r="X17" s="2">
        <v>32687</v>
      </c>
    </row>
    <row r="18" spans="1:24" ht="21" customHeight="1">
      <c r="A18" s="54" t="s">
        <v>7</v>
      </c>
      <c r="B18" s="54"/>
      <c r="C18" s="44">
        <v>16</v>
      </c>
      <c r="D18" s="45">
        <f t="shared" si="0"/>
        <v>32.4</v>
      </c>
      <c r="E18" s="44">
        <v>27</v>
      </c>
      <c r="F18" s="45">
        <f t="shared" si="0"/>
        <v>54.7</v>
      </c>
      <c r="G18" s="44">
        <v>3</v>
      </c>
      <c r="H18" s="45">
        <f t="shared" si="1"/>
        <v>6.1</v>
      </c>
      <c r="I18" s="44">
        <v>5</v>
      </c>
      <c r="J18" s="26">
        <f t="shared" si="6"/>
        <v>18.8</v>
      </c>
      <c r="K18" s="44">
        <v>15</v>
      </c>
      <c r="L18" s="45">
        <f t="shared" si="2"/>
        <v>30.4</v>
      </c>
      <c r="M18" s="44">
        <v>3</v>
      </c>
      <c r="N18" s="45">
        <f t="shared" si="7"/>
        <v>6.1</v>
      </c>
      <c r="O18" s="44">
        <v>2</v>
      </c>
      <c r="P18" s="45">
        <f t="shared" si="3"/>
        <v>4.1</v>
      </c>
      <c r="Q18" s="44">
        <v>72</v>
      </c>
      <c r="R18" s="45">
        <f t="shared" si="4"/>
        <v>145.8</v>
      </c>
      <c r="S18" s="44">
        <v>32</v>
      </c>
      <c r="T18" s="45">
        <f t="shared" si="5"/>
        <v>64.8</v>
      </c>
      <c r="U18" s="27" t="s">
        <v>25</v>
      </c>
      <c r="W18" s="2">
        <v>49381</v>
      </c>
      <c r="X18" s="2">
        <v>26588</v>
      </c>
    </row>
    <row r="19" spans="1:24" ht="21" customHeight="1">
      <c r="A19" s="54" t="s">
        <v>8</v>
      </c>
      <c r="B19" s="54"/>
      <c r="C19" s="44">
        <v>4</v>
      </c>
      <c r="D19" s="45">
        <f t="shared" si="0"/>
        <v>11.4</v>
      </c>
      <c r="E19" s="44">
        <v>14</v>
      </c>
      <c r="F19" s="45">
        <f t="shared" si="0"/>
        <v>39.8</v>
      </c>
      <c r="G19" s="44">
        <v>2</v>
      </c>
      <c r="H19" s="45">
        <f t="shared" si="1"/>
        <v>5.7</v>
      </c>
      <c r="I19" s="44">
        <v>3</v>
      </c>
      <c r="J19" s="26">
        <f t="shared" si="6"/>
        <v>16</v>
      </c>
      <c r="K19" s="44">
        <v>4</v>
      </c>
      <c r="L19" s="45">
        <f t="shared" si="2"/>
        <v>11.4</v>
      </c>
      <c r="M19" s="44">
        <v>1</v>
      </c>
      <c r="N19" s="45">
        <f t="shared" si="7"/>
        <v>2.8</v>
      </c>
      <c r="O19" s="44">
        <v>2</v>
      </c>
      <c r="P19" s="45">
        <f t="shared" si="3"/>
        <v>5.7</v>
      </c>
      <c r="Q19" s="44">
        <v>61</v>
      </c>
      <c r="R19" s="45">
        <f t="shared" si="4"/>
        <v>173.3</v>
      </c>
      <c r="S19" s="44">
        <v>30</v>
      </c>
      <c r="T19" s="45">
        <f t="shared" si="5"/>
        <v>85.2</v>
      </c>
      <c r="U19" s="27" t="s">
        <v>26</v>
      </c>
      <c r="W19" s="2">
        <v>35197</v>
      </c>
      <c r="X19" s="2">
        <v>18762</v>
      </c>
    </row>
    <row r="20" spans="1:24" ht="21" customHeight="1">
      <c r="A20" s="54" t="s">
        <v>9</v>
      </c>
      <c r="B20" s="54"/>
      <c r="C20" s="44">
        <v>5</v>
      </c>
      <c r="D20" s="45">
        <f t="shared" si="0"/>
        <v>22.2</v>
      </c>
      <c r="E20" s="44">
        <v>16</v>
      </c>
      <c r="F20" s="45">
        <f t="shared" si="0"/>
        <v>71.1</v>
      </c>
      <c r="G20" s="44">
        <v>3</v>
      </c>
      <c r="H20" s="45">
        <f t="shared" si="1"/>
        <v>13.3</v>
      </c>
      <c r="I20" s="44">
        <v>3</v>
      </c>
      <c r="J20" s="26">
        <f t="shared" si="6"/>
        <v>25.3</v>
      </c>
      <c r="K20" s="44">
        <v>1</v>
      </c>
      <c r="L20" s="45">
        <f t="shared" si="2"/>
        <v>4.4</v>
      </c>
      <c r="M20" s="44">
        <v>2</v>
      </c>
      <c r="N20" s="45">
        <f t="shared" si="7"/>
        <v>8.9</v>
      </c>
      <c r="O20" s="44">
        <v>2</v>
      </c>
      <c r="P20" s="45">
        <f t="shared" si="3"/>
        <v>8.9</v>
      </c>
      <c r="Q20" s="44">
        <v>34</v>
      </c>
      <c r="R20" s="45">
        <f t="shared" si="4"/>
        <v>151.2</v>
      </c>
      <c r="S20" s="44">
        <v>16</v>
      </c>
      <c r="T20" s="45">
        <f t="shared" si="5"/>
        <v>71.1</v>
      </c>
      <c r="U20" s="27" t="s">
        <v>27</v>
      </c>
      <c r="W20" s="2">
        <v>22494</v>
      </c>
      <c r="X20" s="2">
        <v>11850</v>
      </c>
    </row>
    <row r="21" spans="1:24" ht="21" customHeight="1">
      <c r="A21" s="54" t="s">
        <v>10</v>
      </c>
      <c r="B21" s="54"/>
      <c r="C21" s="44">
        <v>4</v>
      </c>
      <c r="D21" s="45">
        <f t="shared" si="0"/>
        <v>23.7</v>
      </c>
      <c r="E21" s="44">
        <v>8</v>
      </c>
      <c r="F21" s="45">
        <f t="shared" si="0"/>
        <v>47.5</v>
      </c>
      <c r="G21" s="44">
        <v>2</v>
      </c>
      <c r="H21" s="45">
        <f t="shared" si="1"/>
        <v>11.9</v>
      </c>
      <c r="I21" s="44">
        <v>1</v>
      </c>
      <c r="J21" s="26">
        <f t="shared" si="6"/>
        <v>11.1</v>
      </c>
      <c r="K21" s="44">
        <v>3</v>
      </c>
      <c r="L21" s="45">
        <f t="shared" si="2"/>
        <v>17.8</v>
      </c>
      <c r="M21" s="44">
        <v>1</v>
      </c>
      <c r="N21" s="45">
        <f t="shared" si="7"/>
        <v>5.9</v>
      </c>
      <c r="O21" s="44">
        <v>3</v>
      </c>
      <c r="P21" s="45">
        <f t="shared" si="3"/>
        <v>17.8</v>
      </c>
      <c r="Q21" s="44">
        <v>41</v>
      </c>
      <c r="R21" s="45">
        <f t="shared" si="4"/>
        <v>243.2</v>
      </c>
      <c r="S21" s="44">
        <v>20</v>
      </c>
      <c r="T21" s="45">
        <f t="shared" si="5"/>
        <v>118.6</v>
      </c>
      <c r="U21" s="27" t="s">
        <v>28</v>
      </c>
      <c r="W21" s="2">
        <v>16857</v>
      </c>
      <c r="X21" s="2">
        <v>8978</v>
      </c>
    </row>
    <row r="22" spans="1:24" ht="21" customHeight="1">
      <c r="A22" s="54" t="s">
        <v>11</v>
      </c>
      <c r="B22" s="54"/>
      <c r="C22" s="44">
        <v>1</v>
      </c>
      <c r="D22" s="45">
        <f t="shared" si="0"/>
        <v>5.5</v>
      </c>
      <c r="E22" s="44">
        <v>8</v>
      </c>
      <c r="F22" s="45">
        <f t="shared" si="0"/>
        <v>43.8</v>
      </c>
      <c r="G22" s="44">
        <v>1</v>
      </c>
      <c r="H22" s="45">
        <f t="shared" si="1"/>
        <v>5.5</v>
      </c>
      <c r="I22" s="44">
        <v>1</v>
      </c>
      <c r="J22" s="26">
        <f t="shared" si="6"/>
        <v>10.2</v>
      </c>
      <c r="K22" s="44">
        <v>1</v>
      </c>
      <c r="L22" s="45">
        <f t="shared" si="2"/>
        <v>5.5</v>
      </c>
      <c r="M22" s="44">
        <v>2</v>
      </c>
      <c r="N22" s="45">
        <f t="shared" si="7"/>
        <v>10.9</v>
      </c>
      <c r="O22" s="44">
        <v>3</v>
      </c>
      <c r="P22" s="45">
        <f t="shared" si="3"/>
        <v>16.4</v>
      </c>
      <c r="Q22" s="44">
        <v>33</v>
      </c>
      <c r="R22" s="45">
        <f t="shared" si="4"/>
        <v>180.6</v>
      </c>
      <c r="S22" s="44">
        <v>10</v>
      </c>
      <c r="T22" s="45">
        <f t="shared" si="5"/>
        <v>54.7</v>
      </c>
      <c r="U22" s="27" t="s">
        <v>29</v>
      </c>
      <c r="W22" s="2">
        <v>18271</v>
      </c>
      <c r="X22" s="2">
        <v>9810</v>
      </c>
    </row>
    <row r="23" spans="1:24" ht="21" customHeight="1">
      <c r="A23" s="54" t="s">
        <v>12</v>
      </c>
      <c r="B23" s="54"/>
      <c r="C23" s="44">
        <v>3</v>
      </c>
      <c r="D23" s="45">
        <f t="shared" si="0"/>
        <v>13.1</v>
      </c>
      <c r="E23" s="44">
        <v>19</v>
      </c>
      <c r="F23" s="45">
        <f t="shared" si="0"/>
        <v>83</v>
      </c>
      <c r="G23" s="44">
        <v>4</v>
      </c>
      <c r="H23" s="45">
        <f t="shared" si="1"/>
        <v>17.5</v>
      </c>
      <c r="I23" s="44">
        <v>2</v>
      </c>
      <c r="J23" s="26">
        <f t="shared" si="6"/>
        <v>16.9</v>
      </c>
      <c r="K23" s="44">
        <v>1</v>
      </c>
      <c r="L23" s="45">
        <f t="shared" si="2"/>
        <v>4.4</v>
      </c>
      <c r="M23" s="44">
        <v>3</v>
      </c>
      <c r="N23" s="45">
        <f t="shared" si="7"/>
        <v>13.1</v>
      </c>
      <c r="O23" s="44">
        <v>1</v>
      </c>
      <c r="P23" s="45">
        <f t="shared" si="3"/>
        <v>4.4</v>
      </c>
      <c r="Q23" s="44">
        <v>58</v>
      </c>
      <c r="R23" s="45">
        <f t="shared" si="4"/>
        <v>253.3</v>
      </c>
      <c r="S23" s="44">
        <v>14</v>
      </c>
      <c r="T23" s="45">
        <f t="shared" si="5"/>
        <v>61.1</v>
      </c>
      <c r="U23" s="27" t="s">
        <v>30</v>
      </c>
      <c r="W23" s="2">
        <v>22898</v>
      </c>
      <c r="X23" s="2">
        <v>11845</v>
      </c>
    </row>
    <row r="24" spans="1:24" ht="21" customHeight="1">
      <c r="A24" s="54" t="s">
        <v>13</v>
      </c>
      <c r="B24" s="54"/>
      <c r="C24" s="44">
        <v>10</v>
      </c>
      <c r="D24" s="45">
        <f t="shared" si="0"/>
        <v>20.4</v>
      </c>
      <c r="E24" s="44">
        <v>35</v>
      </c>
      <c r="F24" s="45">
        <f t="shared" si="0"/>
        <v>71.3</v>
      </c>
      <c r="G24" s="44">
        <v>0</v>
      </c>
      <c r="H24" s="45">
        <f t="shared" si="1"/>
        <v>0</v>
      </c>
      <c r="I24" s="44">
        <v>0</v>
      </c>
      <c r="J24" s="26">
        <f t="shared" si="6"/>
        <v>0</v>
      </c>
      <c r="K24" s="44">
        <v>4</v>
      </c>
      <c r="L24" s="45">
        <f t="shared" si="2"/>
        <v>8.1</v>
      </c>
      <c r="M24" s="44">
        <v>7</v>
      </c>
      <c r="N24" s="45">
        <f t="shared" si="7"/>
        <v>14.3</v>
      </c>
      <c r="O24" s="44">
        <v>5</v>
      </c>
      <c r="P24" s="45">
        <f t="shared" si="3"/>
        <v>10.2</v>
      </c>
      <c r="Q24" s="44">
        <v>85</v>
      </c>
      <c r="R24" s="45">
        <f t="shared" si="4"/>
        <v>173.2</v>
      </c>
      <c r="S24" s="44">
        <v>44</v>
      </c>
      <c r="T24" s="45">
        <f t="shared" si="5"/>
        <v>89.6</v>
      </c>
      <c r="U24" s="27" t="s">
        <v>31</v>
      </c>
      <c r="W24" s="2">
        <v>49085</v>
      </c>
      <c r="X24" s="2">
        <v>26426</v>
      </c>
    </row>
    <row r="25" spans="1:21" ht="12" customHeight="1">
      <c r="A25" s="89"/>
      <c r="B25" s="89"/>
      <c r="C25" s="44"/>
      <c r="D25" s="43"/>
      <c r="E25" s="44"/>
      <c r="F25" s="43"/>
      <c r="G25" s="44"/>
      <c r="H25" s="43"/>
      <c r="I25" s="44"/>
      <c r="J25" s="43"/>
      <c r="K25" s="44"/>
      <c r="L25" s="43"/>
      <c r="M25" s="44"/>
      <c r="N25" s="45"/>
      <c r="O25" s="44"/>
      <c r="P25" s="43"/>
      <c r="Q25" s="44"/>
      <c r="R25" s="43"/>
      <c r="S25" s="44"/>
      <c r="T25" s="43"/>
      <c r="U25" s="27"/>
    </row>
    <row r="26" spans="1:24" ht="21" customHeight="1">
      <c r="A26" s="52" t="s">
        <v>14</v>
      </c>
      <c r="B26" s="52"/>
      <c r="C26" s="21">
        <f>SUM(C27:C29)</f>
        <v>4</v>
      </c>
      <c r="D26" s="22">
        <f>ROUND(C26/$W26*100000,1)</f>
        <v>42.7</v>
      </c>
      <c r="E26" s="21">
        <f>SUM(E27:E29)</f>
        <v>9</v>
      </c>
      <c r="F26" s="22">
        <f>ROUND(E26/$W26*100000,1)</f>
        <v>96.1</v>
      </c>
      <c r="G26" s="21">
        <f>SUM(G27:G29)</f>
        <v>1</v>
      </c>
      <c r="H26" s="22">
        <f>ROUND(G26/$W26*100000,1)</f>
        <v>10.7</v>
      </c>
      <c r="I26" s="21">
        <f>SUM(I27:I29)</f>
        <v>0</v>
      </c>
      <c r="J26" s="22">
        <f t="shared" si="6"/>
        <v>0</v>
      </c>
      <c r="K26" s="21">
        <f>SUM(K27:K29)</f>
        <v>0</v>
      </c>
      <c r="L26" s="22">
        <f>ROUND(K26/$W26*100000,1)</f>
        <v>0</v>
      </c>
      <c r="M26" s="21">
        <f>SUM(M27:M29)</f>
        <v>2</v>
      </c>
      <c r="N26" s="22">
        <f>ROUND(M26/$W26*100000,1)</f>
        <v>21.4</v>
      </c>
      <c r="O26" s="21">
        <f>SUM(O27:O29)</f>
        <v>3</v>
      </c>
      <c r="P26" s="22">
        <f>ROUND(O26/$W26*100000,1)</f>
        <v>32</v>
      </c>
      <c r="Q26" s="21">
        <f>SUM(Q27:Q29)</f>
        <v>25</v>
      </c>
      <c r="R26" s="22">
        <f>ROUND(Q26/$W26*100000,1)</f>
        <v>266.9</v>
      </c>
      <c r="S26" s="21">
        <f>SUM(S27:S29)</f>
        <v>4</v>
      </c>
      <c r="T26" s="22">
        <f>ROUND(S26/$W26*100000,1)</f>
        <v>42.7</v>
      </c>
      <c r="U26" s="28" t="s">
        <v>32</v>
      </c>
      <c r="W26" s="2">
        <v>9366</v>
      </c>
      <c r="X26" s="2">
        <v>5051</v>
      </c>
    </row>
    <row r="27" spans="1:24" ht="21" customHeight="1">
      <c r="A27" s="29"/>
      <c r="B27" s="18" t="s">
        <v>43</v>
      </c>
      <c r="C27" s="44">
        <v>1</v>
      </c>
      <c r="D27" s="45">
        <f t="shared" si="0"/>
        <v>54.1</v>
      </c>
      <c r="E27" s="44">
        <v>1</v>
      </c>
      <c r="F27" s="45">
        <f t="shared" si="0"/>
        <v>54.1</v>
      </c>
      <c r="G27" s="44">
        <v>0</v>
      </c>
      <c r="H27" s="45">
        <f aca="true" t="shared" si="8" ref="H27:H45">ROUND(G27/$W27*100000,1)</f>
        <v>0</v>
      </c>
      <c r="I27" s="44">
        <v>0</v>
      </c>
      <c r="J27" s="26">
        <f t="shared" si="6"/>
        <v>0</v>
      </c>
      <c r="K27" s="44">
        <v>0</v>
      </c>
      <c r="L27" s="45">
        <f aca="true" t="shared" si="9" ref="L27:L45">ROUND(K27/$W27*100000,1)</f>
        <v>0</v>
      </c>
      <c r="M27" s="44">
        <v>2</v>
      </c>
      <c r="N27" s="45">
        <f t="shared" si="7"/>
        <v>108.2</v>
      </c>
      <c r="O27" s="44">
        <v>0</v>
      </c>
      <c r="P27" s="45">
        <f aca="true" t="shared" si="10" ref="P27:P45">ROUND(O27/$W27*100000,1)</f>
        <v>0</v>
      </c>
      <c r="Q27" s="44">
        <v>7</v>
      </c>
      <c r="R27" s="45">
        <f aca="true" t="shared" si="11" ref="R27:R45">ROUND(Q27/$W27*100000,1)</f>
        <v>378.6</v>
      </c>
      <c r="S27" s="44">
        <v>0</v>
      </c>
      <c r="T27" s="45">
        <f aca="true" t="shared" si="12" ref="T27:T45">ROUND(S27/$W27*100000,1)</f>
        <v>0</v>
      </c>
      <c r="U27" s="17" t="s">
        <v>21</v>
      </c>
      <c r="W27" s="2">
        <v>1849</v>
      </c>
      <c r="X27" s="2">
        <v>1011</v>
      </c>
    </row>
    <row r="28" spans="1:24" ht="21" customHeight="1">
      <c r="A28" s="29"/>
      <c r="B28" s="18" t="s">
        <v>44</v>
      </c>
      <c r="C28" s="44">
        <v>2</v>
      </c>
      <c r="D28" s="45">
        <f t="shared" si="0"/>
        <v>52</v>
      </c>
      <c r="E28" s="44">
        <v>5</v>
      </c>
      <c r="F28" s="45">
        <f t="shared" si="0"/>
        <v>129.9</v>
      </c>
      <c r="G28" s="44">
        <v>1</v>
      </c>
      <c r="H28" s="45">
        <f t="shared" si="8"/>
        <v>26</v>
      </c>
      <c r="I28" s="44">
        <v>0</v>
      </c>
      <c r="J28" s="26">
        <f t="shared" si="6"/>
        <v>0</v>
      </c>
      <c r="K28" s="44">
        <v>0</v>
      </c>
      <c r="L28" s="45">
        <f t="shared" si="9"/>
        <v>0</v>
      </c>
      <c r="M28" s="44">
        <v>0</v>
      </c>
      <c r="N28" s="45">
        <f t="shared" si="7"/>
        <v>0</v>
      </c>
      <c r="O28" s="44">
        <v>2</v>
      </c>
      <c r="P28" s="45">
        <f t="shared" si="10"/>
        <v>52</v>
      </c>
      <c r="Q28" s="44">
        <v>12</v>
      </c>
      <c r="R28" s="45">
        <f t="shared" si="11"/>
        <v>311.8</v>
      </c>
      <c r="S28" s="44">
        <v>3</v>
      </c>
      <c r="T28" s="45">
        <f t="shared" si="12"/>
        <v>77.9</v>
      </c>
      <c r="U28" s="17" t="s">
        <v>57</v>
      </c>
      <c r="W28" s="2">
        <v>3849</v>
      </c>
      <c r="X28" s="2">
        <v>2091</v>
      </c>
    </row>
    <row r="29" spans="1:24" ht="21" customHeight="1">
      <c r="A29" s="29"/>
      <c r="B29" s="18" t="s">
        <v>45</v>
      </c>
      <c r="C29" s="44">
        <v>1</v>
      </c>
      <c r="D29" s="45">
        <f t="shared" si="0"/>
        <v>27.3</v>
      </c>
      <c r="E29" s="44">
        <v>3</v>
      </c>
      <c r="F29" s="45">
        <f t="shared" si="0"/>
        <v>81.8</v>
      </c>
      <c r="G29" s="44">
        <v>0</v>
      </c>
      <c r="H29" s="45">
        <f t="shared" si="8"/>
        <v>0</v>
      </c>
      <c r="I29" s="44">
        <v>0</v>
      </c>
      <c r="J29" s="26">
        <f t="shared" si="6"/>
        <v>0</v>
      </c>
      <c r="K29" s="44">
        <v>0</v>
      </c>
      <c r="L29" s="45">
        <f t="shared" si="9"/>
        <v>0</v>
      </c>
      <c r="M29" s="44">
        <v>0</v>
      </c>
      <c r="N29" s="45">
        <f t="shared" si="7"/>
        <v>0</v>
      </c>
      <c r="O29" s="44">
        <v>1</v>
      </c>
      <c r="P29" s="45">
        <f t="shared" si="10"/>
        <v>27.3</v>
      </c>
      <c r="Q29" s="44">
        <v>6</v>
      </c>
      <c r="R29" s="45">
        <f t="shared" si="11"/>
        <v>163.6</v>
      </c>
      <c r="S29" s="44">
        <v>1</v>
      </c>
      <c r="T29" s="45">
        <f t="shared" si="12"/>
        <v>27.3</v>
      </c>
      <c r="U29" s="17" t="s">
        <v>58</v>
      </c>
      <c r="W29" s="2">
        <v>3668</v>
      </c>
      <c r="X29" s="2">
        <v>1949</v>
      </c>
    </row>
    <row r="30" spans="1:24" ht="21" customHeight="1">
      <c r="A30" s="52" t="s">
        <v>15</v>
      </c>
      <c r="B30" s="52"/>
      <c r="C30" s="21">
        <f>SUM(C31:C35)</f>
        <v>17</v>
      </c>
      <c r="D30" s="22">
        <f t="shared" si="0"/>
        <v>45.4</v>
      </c>
      <c r="E30" s="21">
        <f>SUM(E31:E35)</f>
        <v>27</v>
      </c>
      <c r="F30" s="22">
        <f t="shared" si="0"/>
        <v>72.1</v>
      </c>
      <c r="G30" s="21">
        <f>SUM(G31:G35)</f>
        <v>3</v>
      </c>
      <c r="H30" s="22">
        <f t="shared" si="8"/>
        <v>8</v>
      </c>
      <c r="I30" s="21">
        <f>SUM(I31:I35)</f>
        <v>0</v>
      </c>
      <c r="J30" s="22">
        <f t="shared" si="6"/>
        <v>0</v>
      </c>
      <c r="K30" s="21">
        <f>SUM(K31:K35)</f>
        <v>3</v>
      </c>
      <c r="L30" s="22">
        <f t="shared" si="9"/>
        <v>8</v>
      </c>
      <c r="M30" s="21">
        <f>SUM(M31:M35)</f>
        <v>6</v>
      </c>
      <c r="N30" s="22">
        <f t="shared" si="7"/>
        <v>16</v>
      </c>
      <c r="O30" s="21">
        <f>SUM(O31:O35)</f>
        <v>3</v>
      </c>
      <c r="P30" s="22">
        <f t="shared" si="10"/>
        <v>8</v>
      </c>
      <c r="Q30" s="21">
        <f>SUM(Q31:Q35)</f>
        <v>72</v>
      </c>
      <c r="R30" s="22">
        <f t="shared" si="11"/>
        <v>192.4</v>
      </c>
      <c r="S30" s="21">
        <f>SUM(S31:S35)</f>
        <v>24</v>
      </c>
      <c r="T30" s="22">
        <f t="shared" si="12"/>
        <v>64.1</v>
      </c>
      <c r="U30" s="28" t="s">
        <v>33</v>
      </c>
      <c r="W30" s="2">
        <v>37425</v>
      </c>
      <c r="X30" s="2">
        <v>19857</v>
      </c>
    </row>
    <row r="31" spans="1:24" ht="21" customHeight="1">
      <c r="A31" s="29"/>
      <c r="B31" s="18" t="s">
        <v>46</v>
      </c>
      <c r="C31" s="44">
        <v>3</v>
      </c>
      <c r="D31" s="45">
        <f t="shared" si="0"/>
        <v>54.4</v>
      </c>
      <c r="E31" s="44">
        <v>7</v>
      </c>
      <c r="F31" s="45">
        <f t="shared" si="0"/>
        <v>126.9</v>
      </c>
      <c r="G31" s="44">
        <v>1</v>
      </c>
      <c r="H31" s="45">
        <f t="shared" si="8"/>
        <v>18.1</v>
      </c>
      <c r="I31" s="44">
        <v>0</v>
      </c>
      <c r="J31" s="26">
        <f t="shared" si="6"/>
        <v>0</v>
      </c>
      <c r="K31" s="44">
        <v>0</v>
      </c>
      <c r="L31" s="45">
        <f t="shared" si="9"/>
        <v>0</v>
      </c>
      <c r="M31" s="44">
        <v>1</v>
      </c>
      <c r="N31" s="45">
        <f t="shared" si="7"/>
        <v>18.1</v>
      </c>
      <c r="O31" s="44">
        <v>0</v>
      </c>
      <c r="P31" s="45">
        <f t="shared" si="10"/>
        <v>0</v>
      </c>
      <c r="Q31" s="44">
        <v>16</v>
      </c>
      <c r="R31" s="45">
        <f t="shared" si="11"/>
        <v>290.1</v>
      </c>
      <c r="S31" s="44">
        <v>7</v>
      </c>
      <c r="T31" s="45">
        <f t="shared" si="12"/>
        <v>126.9</v>
      </c>
      <c r="U31" s="17" t="s">
        <v>59</v>
      </c>
      <c r="W31" s="2">
        <v>5516</v>
      </c>
      <c r="X31" s="2">
        <v>2974</v>
      </c>
    </row>
    <row r="32" spans="1:24" ht="21" customHeight="1">
      <c r="A32" s="29"/>
      <c r="B32" s="18" t="s">
        <v>47</v>
      </c>
      <c r="C32" s="44">
        <v>2</v>
      </c>
      <c r="D32" s="45">
        <f t="shared" si="0"/>
        <v>74.7</v>
      </c>
      <c r="E32" s="44">
        <v>5</v>
      </c>
      <c r="F32" s="45">
        <f t="shared" si="0"/>
        <v>186.6</v>
      </c>
      <c r="G32" s="44">
        <v>0</v>
      </c>
      <c r="H32" s="45">
        <f t="shared" si="8"/>
        <v>0</v>
      </c>
      <c r="I32" s="44">
        <v>0</v>
      </c>
      <c r="J32" s="26">
        <f t="shared" si="6"/>
        <v>0</v>
      </c>
      <c r="K32" s="44">
        <v>2</v>
      </c>
      <c r="L32" s="45">
        <f t="shared" si="9"/>
        <v>74.7</v>
      </c>
      <c r="M32" s="44">
        <v>0</v>
      </c>
      <c r="N32" s="45">
        <f t="shared" si="7"/>
        <v>0</v>
      </c>
      <c r="O32" s="44">
        <v>0</v>
      </c>
      <c r="P32" s="45">
        <f t="shared" si="10"/>
        <v>0</v>
      </c>
      <c r="Q32" s="44">
        <v>4</v>
      </c>
      <c r="R32" s="45">
        <f t="shared" si="11"/>
        <v>149.3</v>
      </c>
      <c r="S32" s="44">
        <v>1</v>
      </c>
      <c r="T32" s="45">
        <f t="shared" si="12"/>
        <v>37.3</v>
      </c>
      <c r="U32" s="17" t="s">
        <v>60</v>
      </c>
      <c r="W32" s="2">
        <v>2679</v>
      </c>
      <c r="X32" s="2">
        <v>1424</v>
      </c>
    </row>
    <row r="33" spans="1:24" ht="21" customHeight="1">
      <c r="A33" s="29"/>
      <c r="B33" s="18" t="s">
        <v>48</v>
      </c>
      <c r="C33" s="44">
        <v>3</v>
      </c>
      <c r="D33" s="45">
        <f t="shared" si="0"/>
        <v>22.3</v>
      </c>
      <c r="E33" s="44">
        <v>5</v>
      </c>
      <c r="F33" s="45">
        <f t="shared" si="0"/>
        <v>37.1</v>
      </c>
      <c r="G33" s="44">
        <v>0</v>
      </c>
      <c r="H33" s="45">
        <f t="shared" si="8"/>
        <v>0</v>
      </c>
      <c r="I33" s="44">
        <v>0</v>
      </c>
      <c r="J33" s="26">
        <f t="shared" si="6"/>
        <v>0</v>
      </c>
      <c r="K33" s="44">
        <v>1</v>
      </c>
      <c r="L33" s="45">
        <f t="shared" si="9"/>
        <v>7.4</v>
      </c>
      <c r="M33" s="44">
        <v>2</v>
      </c>
      <c r="N33" s="45">
        <f t="shared" si="7"/>
        <v>14.8</v>
      </c>
      <c r="O33" s="44">
        <v>3</v>
      </c>
      <c r="P33" s="45">
        <f t="shared" si="10"/>
        <v>22.3</v>
      </c>
      <c r="Q33" s="44">
        <v>19</v>
      </c>
      <c r="R33" s="45">
        <f t="shared" si="11"/>
        <v>141</v>
      </c>
      <c r="S33" s="44">
        <v>8</v>
      </c>
      <c r="T33" s="45">
        <f t="shared" si="12"/>
        <v>59.4</v>
      </c>
      <c r="U33" s="17" t="s">
        <v>59</v>
      </c>
      <c r="W33" s="2">
        <v>13477</v>
      </c>
      <c r="X33" s="2">
        <v>7193</v>
      </c>
    </row>
    <row r="34" spans="1:24" ht="21" customHeight="1">
      <c r="A34" s="29"/>
      <c r="B34" s="18" t="s">
        <v>49</v>
      </c>
      <c r="C34" s="44">
        <v>3</v>
      </c>
      <c r="D34" s="45">
        <f t="shared" si="0"/>
        <v>50.9</v>
      </c>
      <c r="E34" s="44">
        <v>4</v>
      </c>
      <c r="F34" s="45">
        <f t="shared" si="0"/>
        <v>67.9</v>
      </c>
      <c r="G34" s="44">
        <v>2</v>
      </c>
      <c r="H34" s="45">
        <f t="shared" si="8"/>
        <v>33.9</v>
      </c>
      <c r="I34" s="44">
        <v>0</v>
      </c>
      <c r="J34" s="26">
        <f t="shared" si="6"/>
        <v>0</v>
      </c>
      <c r="K34" s="44">
        <v>0</v>
      </c>
      <c r="L34" s="45">
        <f t="shared" si="9"/>
        <v>0</v>
      </c>
      <c r="M34" s="44">
        <v>1</v>
      </c>
      <c r="N34" s="45">
        <f t="shared" si="7"/>
        <v>17</v>
      </c>
      <c r="O34" s="44">
        <v>0</v>
      </c>
      <c r="P34" s="45">
        <f t="shared" si="10"/>
        <v>0</v>
      </c>
      <c r="Q34" s="44">
        <v>14</v>
      </c>
      <c r="R34" s="45">
        <f t="shared" si="11"/>
        <v>237.6</v>
      </c>
      <c r="S34" s="44">
        <v>4</v>
      </c>
      <c r="T34" s="45">
        <f t="shared" si="12"/>
        <v>67.9</v>
      </c>
      <c r="U34" s="17" t="s">
        <v>61</v>
      </c>
      <c r="W34" s="2">
        <v>5892</v>
      </c>
      <c r="X34" s="2">
        <v>3064</v>
      </c>
    </row>
    <row r="35" spans="1:24" ht="21" customHeight="1">
      <c r="A35" s="29"/>
      <c r="B35" s="18" t="s">
        <v>50</v>
      </c>
      <c r="C35" s="44">
        <v>6</v>
      </c>
      <c r="D35" s="45">
        <f t="shared" si="0"/>
        <v>60.8</v>
      </c>
      <c r="E35" s="44">
        <v>6</v>
      </c>
      <c r="F35" s="45">
        <f t="shared" si="0"/>
        <v>60.8</v>
      </c>
      <c r="G35" s="44">
        <v>0</v>
      </c>
      <c r="H35" s="45">
        <f t="shared" si="8"/>
        <v>0</v>
      </c>
      <c r="I35" s="44">
        <v>0</v>
      </c>
      <c r="J35" s="26">
        <f t="shared" si="6"/>
        <v>0</v>
      </c>
      <c r="K35" s="44">
        <v>0</v>
      </c>
      <c r="L35" s="45">
        <f t="shared" si="9"/>
        <v>0</v>
      </c>
      <c r="M35" s="44">
        <v>2</v>
      </c>
      <c r="N35" s="45">
        <f t="shared" si="7"/>
        <v>20.3</v>
      </c>
      <c r="O35" s="44">
        <v>0</v>
      </c>
      <c r="P35" s="45">
        <f t="shared" si="10"/>
        <v>0</v>
      </c>
      <c r="Q35" s="44">
        <v>19</v>
      </c>
      <c r="R35" s="45">
        <f t="shared" si="11"/>
        <v>192.7</v>
      </c>
      <c r="S35" s="44">
        <v>4</v>
      </c>
      <c r="T35" s="45">
        <f t="shared" si="12"/>
        <v>40.6</v>
      </c>
      <c r="U35" s="17" t="s">
        <v>62</v>
      </c>
      <c r="W35" s="2">
        <v>9861</v>
      </c>
      <c r="X35" s="2">
        <v>5202</v>
      </c>
    </row>
    <row r="36" spans="1:24" ht="21" customHeight="1">
      <c r="A36" s="52" t="s">
        <v>16</v>
      </c>
      <c r="B36" s="52"/>
      <c r="C36" s="21">
        <f>SUM(C37:C38)</f>
        <v>6</v>
      </c>
      <c r="D36" s="22">
        <f t="shared" si="0"/>
        <v>17</v>
      </c>
      <c r="E36" s="21">
        <f>SUM(E37:E38)</f>
        <v>17</v>
      </c>
      <c r="F36" s="22">
        <f t="shared" si="0"/>
        <v>48.2</v>
      </c>
      <c r="G36" s="21">
        <f>SUM(G37:G38)</f>
        <v>2</v>
      </c>
      <c r="H36" s="22">
        <f t="shared" si="8"/>
        <v>5.7</v>
      </c>
      <c r="I36" s="21">
        <f>SUM(I37:I38)</f>
        <v>2</v>
      </c>
      <c r="J36" s="22">
        <f t="shared" si="6"/>
        <v>10.8</v>
      </c>
      <c r="K36" s="21">
        <f>SUM(K37:K38)</f>
        <v>0</v>
      </c>
      <c r="L36" s="22">
        <f t="shared" si="9"/>
        <v>0</v>
      </c>
      <c r="M36" s="21">
        <f>SUM(M37:M38)</f>
        <v>2</v>
      </c>
      <c r="N36" s="22">
        <f t="shared" si="7"/>
        <v>5.7</v>
      </c>
      <c r="O36" s="21">
        <f>SUM(O37:O38)</f>
        <v>2</v>
      </c>
      <c r="P36" s="22">
        <f t="shared" si="10"/>
        <v>5.7</v>
      </c>
      <c r="Q36" s="21">
        <f>SUM(Q37:Q38)</f>
        <v>52</v>
      </c>
      <c r="R36" s="22">
        <f t="shared" si="11"/>
        <v>147.5</v>
      </c>
      <c r="S36" s="21">
        <f>SUM(S37:S38)</f>
        <v>21</v>
      </c>
      <c r="T36" s="22">
        <f t="shared" si="12"/>
        <v>59.6</v>
      </c>
      <c r="U36" s="28" t="s">
        <v>34</v>
      </c>
      <c r="W36" s="2">
        <v>35243</v>
      </c>
      <c r="X36" s="2">
        <v>18544</v>
      </c>
    </row>
    <row r="37" spans="1:24" ht="21" customHeight="1">
      <c r="A37" s="29"/>
      <c r="B37" s="18" t="s">
        <v>51</v>
      </c>
      <c r="C37" s="44">
        <v>5</v>
      </c>
      <c r="D37" s="45">
        <f t="shared" si="0"/>
        <v>18.8</v>
      </c>
      <c r="E37" s="44">
        <v>13</v>
      </c>
      <c r="F37" s="45">
        <f t="shared" si="0"/>
        <v>48.9</v>
      </c>
      <c r="G37" s="44">
        <v>1</v>
      </c>
      <c r="H37" s="45">
        <f t="shared" si="8"/>
        <v>3.8</v>
      </c>
      <c r="I37" s="44">
        <v>2</v>
      </c>
      <c r="J37" s="26">
        <f t="shared" si="6"/>
        <v>14.4</v>
      </c>
      <c r="K37" s="44">
        <v>0</v>
      </c>
      <c r="L37" s="45">
        <f t="shared" si="9"/>
        <v>0</v>
      </c>
      <c r="M37" s="44">
        <v>2</v>
      </c>
      <c r="N37" s="45">
        <f t="shared" si="7"/>
        <v>7.5</v>
      </c>
      <c r="O37" s="44">
        <v>1</v>
      </c>
      <c r="P37" s="45">
        <f t="shared" si="10"/>
        <v>3.8</v>
      </c>
      <c r="Q37" s="44">
        <v>34</v>
      </c>
      <c r="R37" s="45">
        <f t="shared" si="11"/>
        <v>127.8</v>
      </c>
      <c r="S37" s="44">
        <v>14</v>
      </c>
      <c r="T37" s="45">
        <f t="shared" si="12"/>
        <v>52.6</v>
      </c>
      <c r="U37" s="17" t="s">
        <v>24</v>
      </c>
      <c r="W37" s="2">
        <v>26612</v>
      </c>
      <c r="X37" s="2">
        <v>13907</v>
      </c>
    </row>
    <row r="38" spans="1:24" ht="21" customHeight="1">
      <c r="A38" s="29"/>
      <c r="B38" s="18" t="s">
        <v>52</v>
      </c>
      <c r="C38" s="44">
        <v>1</v>
      </c>
      <c r="D38" s="45">
        <f t="shared" si="0"/>
        <v>11.6</v>
      </c>
      <c r="E38" s="44">
        <v>4</v>
      </c>
      <c r="F38" s="45">
        <f t="shared" si="0"/>
        <v>46.3</v>
      </c>
      <c r="G38" s="44">
        <v>1</v>
      </c>
      <c r="H38" s="45">
        <f t="shared" si="8"/>
        <v>11.6</v>
      </c>
      <c r="I38" s="44">
        <v>0</v>
      </c>
      <c r="J38" s="26">
        <f t="shared" si="6"/>
        <v>0</v>
      </c>
      <c r="K38" s="44">
        <v>0</v>
      </c>
      <c r="L38" s="45">
        <f t="shared" si="9"/>
        <v>0</v>
      </c>
      <c r="M38" s="44">
        <v>0</v>
      </c>
      <c r="N38" s="45">
        <f t="shared" si="7"/>
        <v>0</v>
      </c>
      <c r="O38" s="44">
        <v>1</v>
      </c>
      <c r="P38" s="45">
        <f t="shared" si="10"/>
        <v>11.6</v>
      </c>
      <c r="Q38" s="44">
        <v>18</v>
      </c>
      <c r="R38" s="45">
        <f t="shared" si="11"/>
        <v>208.6</v>
      </c>
      <c r="S38" s="44">
        <v>7</v>
      </c>
      <c r="T38" s="45">
        <f t="shared" si="12"/>
        <v>81.1</v>
      </c>
      <c r="U38" s="17" t="s">
        <v>63</v>
      </c>
      <c r="W38" s="2">
        <v>8631</v>
      </c>
      <c r="X38" s="2">
        <v>4637</v>
      </c>
    </row>
    <row r="39" spans="1:24" ht="21" customHeight="1">
      <c r="A39" s="52" t="s">
        <v>17</v>
      </c>
      <c r="B39" s="52"/>
      <c r="C39" s="21">
        <f>SUM(C40:C43)</f>
        <v>10</v>
      </c>
      <c r="D39" s="22">
        <f t="shared" si="0"/>
        <v>24.7</v>
      </c>
      <c r="E39" s="21">
        <f>SUM(E40:E43)</f>
        <v>16</v>
      </c>
      <c r="F39" s="22">
        <f t="shared" si="0"/>
        <v>39.4</v>
      </c>
      <c r="G39" s="21">
        <f>SUM(G40:G43)</f>
        <v>3</v>
      </c>
      <c r="H39" s="22">
        <f t="shared" si="8"/>
        <v>7.4</v>
      </c>
      <c r="I39" s="21">
        <f>SUM(I40:I43)</f>
        <v>1</v>
      </c>
      <c r="J39" s="22">
        <f t="shared" si="6"/>
        <v>4.7</v>
      </c>
      <c r="K39" s="21">
        <f>SUM(K40:K43)</f>
        <v>6</v>
      </c>
      <c r="L39" s="22">
        <f t="shared" si="9"/>
        <v>14.8</v>
      </c>
      <c r="M39" s="21">
        <f>SUM(M40:M43)</f>
        <v>5</v>
      </c>
      <c r="N39" s="22">
        <f t="shared" si="7"/>
        <v>12.3</v>
      </c>
      <c r="O39" s="21">
        <f>SUM(O40:O43)</f>
        <v>1</v>
      </c>
      <c r="P39" s="22">
        <f t="shared" si="10"/>
        <v>2.5</v>
      </c>
      <c r="Q39" s="21">
        <f>SUM(Q40:Q43)</f>
        <v>61</v>
      </c>
      <c r="R39" s="22">
        <f t="shared" si="11"/>
        <v>150.4</v>
      </c>
      <c r="S39" s="21">
        <f>SUM(S40:S43)</f>
        <v>19</v>
      </c>
      <c r="T39" s="22">
        <f t="shared" si="12"/>
        <v>46.8</v>
      </c>
      <c r="U39" s="28" t="s">
        <v>35</v>
      </c>
      <c r="W39" s="2">
        <v>40566</v>
      </c>
      <c r="X39" s="2">
        <v>21428</v>
      </c>
    </row>
    <row r="40" spans="1:24" ht="21" customHeight="1">
      <c r="A40" s="29"/>
      <c r="B40" s="18" t="s">
        <v>53</v>
      </c>
      <c r="C40" s="44">
        <v>1</v>
      </c>
      <c r="D40" s="45">
        <f t="shared" si="0"/>
        <v>20</v>
      </c>
      <c r="E40" s="44">
        <v>1</v>
      </c>
      <c r="F40" s="45">
        <f t="shared" si="0"/>
        <v>20</v>
      </c>
      <c r="G40" s="44">
        <v>0</v>
      </c>
      <c r="H40" s="45">
        <f t="shared" si="8"/>
        <v>0</v>
      </c>
      <c r="I40" s="44">
        <v>0</v>
      </c>
      <c r="J40" s="26">
        <f t="shared" si="6"/>
        <v>0</v>
      </c>
      <c r="K40" s="44">
        <v>1</v>
      </c>
      <c r="L40" s="45">
        <f t="shared" si="9"/>
        <v>20</v>
      </c>
      <c r="M40" s="44">
        <v>2</v>
      </c>
      <c r="N40" s="45">
        <f t="shared" si="7"/>
        <v>39.9</v>
      </c>
      <c r="O40" s="44">
        <v>0</v>
      </c>
      <c r="P40" s="45">
        <f t="shared" si="10"/>
        <v>0</v>
      </c>
      <c r="Q40" s="44">
        <v>12</v>
      </c>
      <c r="R40" s="45">
        <f t="shared" si="11"/>
        <v>239.6</v>
      </c>
      <c r="S40" s="44">
        <v>3</v>
      </c>
      <c r="T40" s="45">
        <f t="shared" si="12"/>
        <v>59.9</v>
      </c>
      <c r="U40" s="17" t="s">
        <v>64</v>
      </c>
      <c r="W40" s="2">
        <v>5008</v>
      </c>
      <c r="X40" s="2">
        <v>2652</v>
      </c>
    </row>
    <row r="41" spans="1:24" ht="21" customHeight="1">
      <c r="A41" s="29"/>
      <c r="B41" s="18" t="s">
        <v>168</v>
      </c>
      <c r="C41" s="44">
        <v>4</v>
      </c>
      <c r="D41" s="45">
        <f t="shared" si="0"/>
        <v>26.8</v>
      </c>
      <c r="E41" s="44">
        <v>7</v>
      </c>
      <c r="F41" s="45">
        <f t="shared" si="0"/>
        <v>46.9</v>
      </c>
      <c r="G41" s="44">
        <v>1</v>
      </c>
      <c r="H41" s="45">
        <f t="shared" si="8"/>
        <v>6.7</v>
      </c>
      <c r="I41" s="44">
        <v>0</v>
      </c>
      <c r="J41" s="26">
        <f t="shared" si="6"/>
        <v>0</v>
      </c>
      <c r="K41" s="44">
        <v>0</v>
      </c>
      <c r="L41" s="45">
        <f t="shared" si="9"/>
        <v>0</v>
      </c>
      <c r="M41" s="44">
        <v>0</v>
      </c>
      <c r="N41" s="45">
        <f t="shared" si="7"/>
        <v>0</v>
      </c>
      <c r="O41" s="44">
        <v>0</v>
      </c>
      <c r="P41" s="45">
        <f t="shared" si="10"/>
        <v>0</v>
      </c>
      <c r="Q41" s="44">
        <v>18</v>
      </c>
      <c r="R41" s="45">
        <f t="shared" si="11"/>
        <v>120.7</v>
      </c>
      <c r="S41" s="44">
        <v>6</v>
      </c>
      <c r="T41" s="45">
        <f t="shared" si="12"/>
        <v>40.2</v>
      </c>
      <c r="U41" s="17" t="s">
        <v>169</v>
      </c>
      <c r="W41" s="2">
        <v>14915</v>
      </c>
      <c r="X41" s="2">
        <v>7922</v>
      </c>
    </row>
    <row r="42" spans="1:24" ht="21" customHeight="1">
      <c r="A42" s="29"/>
      <c r="B42" s="18" t="s">
        <v>54</v>
      </c>
      <c r="C42" s="44">
        <v>4</v>
      </c>
      <c r="D42" s="45">
        <f t="shared" si="0"/>
        <v>43.4</v>
      </c>
      <c r="E42" s="44">
        <v>5</v>
      </c>
      <c r="F42" s="45">
        <f t="shared" si="0"/>
        <v>54.2</v>
      </c>
      <c r="G42" s="44">
        <v>1</v>
      </c>
      <c r="H42" s="45">
        <f t="shared" si="8"/>
        <v>10.8</v>
      </c>
      <c r="I42" s="44">
        <v>0</v>
      </c>
      <c r="J42" s="26">
        <f t="shared" si="6"/>
        <v>0</v>
      </c>
      <c r="K42" s="44">
        <v>2</v>
      </c>
      <c r="L42" s="45">
        <f t="shared" si="9"/>
        <v>21.7</v>
      </c>
      <c r="M42" s="44">
        <v>0</v>
      </c>
      <c r="N42" s="45">
        <f t="shared" si="7"/>
        <v>0</v>
      </c>
      <c r="O42" s="44">
        <v>0</v>
      </c>
      <c r="P42" s="45">
        <f t="shared" si="10"/>
        <v>0</v>
      </c>
      <c r="Q42" s="44">
        <v>13</v>
      </c>
      <c r="R42" s="45">
        <f t="shared" si="11"/>
        <v>141</v>
      </c>
      <c r="S42" s="44">
        <v>5</v>
      </c>
      <c r="T42" s="45">
        <f t="shared" si="12"/>
        <v>54.2</v>
      </c>
      <c r="U42" s="17" t="s">
        <v>65</v>
      </c>
      <c r="W42" s="2">
        <v>9219</v>
      </c>
      <c r="X42" s="2">
        <v>4890</v>
      </c>
    </row>
    <row r="43" spans="1:24" ht="21" customHeight="1">
      <c r="A43" s="29"/>
      <c r="B43" s="18" t="s">
        <v>55</v>
      </c>
      <c r="C43" s="44">
        <v>1</v>
      </c>
      <c r="D43" s="45">
        <f t="shared" si="0"/>
        <v>8.8</v>
      </c>
      <c r="E43" s="44">
        <v>3</v>
      </c>
      <c r="F43" s="45">
        <f t="shared" si="0"/>
        <v>26.3</v>
      </c>
      <c r="G43" s="44">
        <v>1</v>
      </c>
      <c r="H43" s="45">
        <f t="shared" si="8"/>
        <v>8.8</v>
      </c>
      <c r="I43" s="44">
        <v>1</v>
      </c>
      <c r="J43" s="26">
        <f t="shared" si="6"/>
        <v>16.8</v>
      </c>
      <c r="K43" s="44">
        <v>3</v>
      </c>
      <c r="L43" s="45">
        <f t="shared" si="9"/>
        <v>26.3</v>
      </c>
      <c r="M43" s="44">
        <v>3</v>
      </c>
      <c r="N43" s="45">
        <f t="shared" si="7"/>
        <v>26.3</v>
      </c>
      <c r="O43" s="44">
        <v>1</v>
      </c>
      <c r="P43" s="45">
        <f t="shared" si="10"/>
        <v>8.8</v>
      </c>
      <c r="Q43" s="44">
        <v>18</v>
      </c>
      <c r="R43" s="45">
        <f t="shared" si="11"/>
        <v>157.6</v>
      </c>
      <c r="S43" s="44">
        <v>5</v>
      </c>
      <c r="T43" s="45">
        <f t="shared" si="12"/>
        <v>43.8</v>
      </c>
      <c r="U43" s="17" t="s">
        <v>66</v>
      </c>
      <c r="W43" s="2">
        <v>11424</v>
      </c>
      <c r="X43" s="2">
        <v>5964</v>
      </c>
    </row>
    <row r="44" spans="1:24" ht="21" customHeight="1">
      <c r="A44" s="52" t="s">
        <v>18</v>
      </c>
      <c r="B44" s="52"/>
      <c r="C44" s="21">
        <f>SUM(C45)</f>
        <v>4</v>
      </c>
      <c r="D44" s="22">
        <f t="shared" si="0"/>
        <v>32.1</v>
      </c>
      <c r="E44" s="21">
        <f>SUM(E45)</f>
        <v>14</v>
      </c>
      <c r="F44" s="22">
        <f t="shared" si="0"/>
        <v>112.5</v>
      </c>
      <c r="G44" s="21">
        <f>SUM(G45)</f>
        <v>0</v>
      </c>
      <c r="H44" s="22">
        <f t="shared" si="8"/>
        <v>0</v>
      </c>
      <c r="I44" s="21">
        <f>SUM(I45)</f>
        <v>1</v>
      </c>
      <c r="J44" s="22">
        <f t="shared" si="6"/>
        <v>15.1</v>
      </c>
      <c r="K44" s="21">
        <f>SUM(K45)</f>
        <v>1</v>
      </c>
      <c r="L44" s="22">
        <f t="shared" si="9"/>
        <v>8</v>
      </c>
      <c r="M44" s="21">
        <f>SUM(M45)</f>
        <v>1</v>
      </c>
      <c r="N44" s="22">
        <f t="shared" si="7"/>
        <v>8</v>
      </c>
      <c r="O44" s="21">
        <f>SUM(O45)</f>
        <v>0</v>
      </c>
      <c r="P44" s="22">
        <f t="shared" si="10"/>
        <v>0</v>
      </c>
      <c r="Q44" s="21">
        <f>SUM(Q45)</f>
        <v>34</v>
      </c>
      <c r="R44" s="22">
        <f t="shared" si="11"/>
        <v>273.2</v>
      </c>
      <c r="S44" s="21">
        <f>SUM(S45)</f>
        <v>12</v>
      </c>
      <c r="T44" s="22">
        <f t="shared" si="12"/>
        <v>96.4</v>
      </c>
      <c r="U44" s="28" t="s">
        <v>36</v>
      </c>
      <c r="W44" s="2">
        <v>12444</v>
      </c>
      <c r="X44" s="2">
        <v>6625</v>
      </c>
    </row>
    <row r="45" spans="1:24" ht="21" customHeight="1">
      <c r="A45" s="30"/>
      <c r="B45" s="31" t="s">
        <v>56</v>
      </c>
      <c r="C45" s="46">
        <v>4</v>
      </c>
      <c r="D45" s="47">
        <f t="shared" si="0"/>
        <v>32.1</v>
      </c>
      <c r="E45" s="46">
        <v>14</v>
      </c>
      <c r="F45" s="47">
        <f t="shared" si="0"/>
        <v>112.5</v>
      </c>
      <c r="G45" s="46">
        <v>0</v>
      </c>
      <c r="H45" s="47">
        <f t="shared" si="8"/>
        <v>0</v>
      </c>
      <c r="I45" s="46">
        <v>1</v>
      </c>
      <c r="J45" s="33">
        <f t="shared" si="6"/>
        <v>15.1</v>
      </c>
      <c r="K45" s="46">
        <v>1</v>
      </c>
      <c r="L45" s="47">
        <f t="shared" si="9"/>
        <v>8</v>
      </c>
      <c r="M45" s="46">
        <v>1</v>
      </c>
      <c r="N45" s="47">
        <f t="shared" si="7"/>
        <v>8</v>
      </c>
      <c r="O45" s="46">
        <v>0</v>
      </c>
      <c r="P45" s="47">
        <f t="shared" si="10"/>
        <v>0</v>
      </c>
      <c r="Q45" s="46">
        <v>34</v>
      </c>
      <c r="R45" s="47">
        <f t="shared" si="11"/>
        <v>273.2</v>
      </c>
      <c r="S45" s="46">
        <v>12</v>
      </c>
      <c r="T45" s="47">
        <f t="shared" si="12"/>
        <v>96.4</v>
      </c>
      <c r="U45" s="34" t="s">
        <v>25</v>
      </c>
      <c r="W45" s="2">
        <v>12444</v>
      </c>
      <c r="X45" s="2">
        <v>6625</v>
      </c>
    </row>
    <row r="46" ht="21" customHeight="1">
      <c r="B46" s="2" t="s">
        <v>171</v>
      </c>
    </row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</sheetData>
  <mergeCells count="51">
    <mergeCell ref="E6:F6"/>
    <mergeCell ref="G6:H6"/>
    <mergeCell ref="C4:D4"/>
    <mergeCell ref="C5:D5"/>
    <mergeCell ref="C6:D6"/>
    <mergeCell ref="E4:F4"/>
    <mergeCell ref="E5:F5"/>
    <mergeCell ref="G4:H4"/>
    <mergeCell ref="G5:H5"/>
    <mergeCell ref="Q6:R6"/>
    <mergeCell ref="S4:T4"/>
    <mergeCell ref="S5:T5"/>
    <mergeCell ref="I4:J4"/>
    <mergeCell ref="K4:L4"/>
    <mergeCell ref="K5:L5"/>
    <mergeCell ref="K6:L6"/>
    <mergeCell ref="M6:N6"/>
    <mergeCell ref="M4:N5"/>
    <mergeCell ref="O4:P5"/>
    <mergeCell ref="C1:U1"/>
    <mergeCell ref="A4:B7"/>
    <mergeCell ref="A8:B8"/>
    <mergeCell ref="U4:U7"/>
    <mergeCell ref="O6:P6"/>
    <mergeCell ref="S6:T6"/>
    <mergeCell ref="Q4:R4"/>
    <mergeCell ref="Q5:R5"/>
    <mergeCell ref="I5:J5"/>
    <mergeCell ref="I6:J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9:B39"/>
    <mergeCell ref="A44:B44"/>
    <mergeCell ref="A25:B25"/>
    <mergeCell ref="A26:B26"/>
    <mergeCell ref="A30:B30"/>
    <mergeCell ref="A36:B36"/>
  </mergeCells>
  <printOptions horizontalCentered="1" verticalCentered="1"/>
  <pageMargins left="0.43" right="0.3" top="0.51" bottom="0.46" header="0" footer="0"/>
  <pageSetup blackAndWhite="1"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11" sqref="G11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5.00390625" style="2" customWidth="1"/>
    <col min="22" max="22" width="9.00390625" style="2" customWidth="1"/>
    <col min="23" max="23" width="9.375" style="12" bestFit="1" customWidth="1"/>
    <col min="24" max="24" width="9.125" style="12" bestFit="1" customWidth="1"/>
    <col min="25" max="16384" width="9.00390625" style="2" customWidth="1"/>
  </cols>
  <sheetData>
    <row r="1" spans="1:21" ht="18.75">
      <c r="A1" s="50" t="s">
        <v>0</v>
      </c>
      <c r="B1" s="1"/>
      <c r="C1" s="55" t="s">
        <v>229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" ht="15" customHeight="1">
      <c r="A2" s="50" t="s">
        <v>233</v>
      </c>
      <c r="B2" s="1"/>
    </row>
    <row r="3" spans="2:21" ht="14.25" thickBot="1">
      <c r="B3" s="3"/>
      <c r="T3" s="4"/>
      <c r="U3" s="4" t="s">
        <v>241</v>
      </c>
    </row>
    <row r="4" spans="1:21" ht="19.5" customHeight="1">
      <c r="A4" s="56" t="s">
        <v>170</v>
      </c>
      <c r="B4" s="57"/>
      <c r="C4" s="72" t="s">
        <v>38</v>
      </c>
      <c r="D4" s="65"/>
      <c r="E4" s="72" t="s">
        <v>38</v>
      </c>
      <c r="F4" s="65"/>
      <c r="G4" s="72" t="s">
        <v>38</v>
      </c>
      <c r="H4" s="65"/>
      <c r="I4" s="72" t="s">
        <v>38</v>
      </c>
      <c r="J4" s="65"/>
      <c r="K4" s="64" t="s">
        <v>38</v>
      </c>
      <c r="L4" s="65"/>
      <c r="M4" s="90" t="s">
        <v>73</v>
      </c>
      <c r="N4" s="91"/>
      <c r="O4" s="90" t="s">
        <v>74</v>
      </c>
      <c r="P4" s="91"/>
      <c r="Q4" s="94" t="s">
        <v>75</v>
      </c>
      <c r="R4" s="95"/>
      <c r="S4" s="72" t="s">
        <v>38</v>
      </c>
      <c r="T4" s="65"/>
      <c r="U4" s="61" t="s">
        <v>42</v>
      </c>
    </row>
    <row r="5" spans="1:24" ht="19.5" customHeight="1">
      <c r="A5" s="58"/>
      <c r="B5" s="53"/>
      <c r="C5" s="93" t="s">
        <v>69</v>
      </c>
      <c r="D5" s="54"/>
      <c r="E5" s="78" t="s">
        <v>220</v>
      </c>
      <c r="F5" s="77"/>
      <c r="G5" s="78" t="s">
        <v>70</v>
      </c>
      <c r="H5" s="77"/>
      <c r="I5" s="78" t="s">
        <v>71</v>
      </c>
      <c r="J5" s="77"/>
      <c r="K5" s="70" t="s">
        <v>72</v>
      </c>
      <c r="L5" s="71"/>
      <c r="M5" s="78"/>
      <c r="N5" s="92"/>
      <c r="O5" s="78"/>
      <c r="P5" s="92"/>
      <c r="Q5" s="70" t="s">
        <v>77</v>
      </c>
      <c r="R5" s="71"/>
      <c r="S5" s="70" t="s">
        <v>76</v>
      </c>
      <c r="T5" s="77"/>
      <c r="U5" s="62"/>
      <c r="W5" s="2" t="s">
        <v>242</v>
      </c>
      <c r="X5" s="2"/>
    </row>
    <row r="6" spans="1:24" ht="19.5" customHeight="1">
      <c r="A6" s="58"/>
      <c r="B6" s="53"/>
      <c r="C6" s="67" t="s">
        <v>190</v>
      </c>
      <c r="D6" s="68"/>
      <c r="E6" s="67" t="s">
        <v>191</v>
      </c>
      <c r="F6" s="68"/>
      <c r="G6" s="67" t="s">
        <v>192</v>
      </c>
      <c r="H6" s="68"/>
      <c r="I6" s="67" t="s">
        <v>193</v>
      </c>
      <c r="J6" s="68"/>
      <c r="K6" s="67" t="s">
        <v>194</v>
      </c>
      <c r="L6" s="68"/>
      <c r="M6" s="67" t="s">
        <v>195</v>
      </c>
      <c r="N6" s="68"/>
      <c r="O6" s="67" t="s">
        <v>196</v>
      </c>
      <c r="P6" s="68"/>
      <c r="Q6" s="67" t="s">
        <v>197</v>
      </c>
      <c r="R6" s="68"/>
      <c r="S6" s="67" t="s">
        <v>198</v>
      </c>
      <c r="T6" s="83"/>
      <c r="U6" s="62"/>
      <c r="W6" s="2" t="s">
        <v>126</v>
      </c>
      <c r="X6" s="2" t="s">
        <v>125</v>
      </c>
    </row>
    <row r="7" spans="1:21" ht="19.5" customHeight="1">
      <c r="A7" s="59"/>
      <c r="B7" s="60"/>
      <c r="C7" s="20" t="s">
        <v>67</v>
      </c>
      <c r="D7" s="20" t="s">
        <v>68</v>
      </c>
      <c r="E7" s="20" t="s">
        <v>67</v>
      </c>
      <c r="F7" s="20" t="s">
        <v>68</v>
      </c>
      <c r="G7" s="20" t="s">
        <v>67</v>
      </c>
      <c r="H7" s="20" t="s">
        <v>68</v>
      </c>
      <c r="I7" s="20" t="s">
        <v>67</v>
      </c>
      <c r="J7" s="20" t="s">
        <v>68</v>
      </c>
      <c r="K7" s="20" t="s">
        <v>67</v>
      </c>
      <c r="L7" s="20" t="s">
        <v>68</v>
      </c>
      <c r="M7" s="20" t="s">
        <v>67</v>
      </c>
      <c r="N7" s="20" t="s">
        <v>68</v>
      </c>
      <c r="O7" s="20" t="s">
        <v>67</v>
      </c>
      <c r="P7" s="20" t="s">
        <v>68</v>
      </c>
      <c r="Q7" s="20" t="s">
        <v>67</v>
      </c>
      <c r="R7" s="20" t="s">
        <v>68</v>
      </c>
      <c r="S7" s="20" t="s">
        <v>67</v>
      </c>
      <c r="T7" s="19" t="s">
        <v>68</v>
      </c>
      <c r="U7" s="63"/>
    </row>
    <row r="8" spans="1:24" ht="21" customHeight="1">
      <c r="A8" s="84" t="s">
        <v>78</v>
      </c>
      <c r="B8" s="85"/>
      <c r="C8" s="21">
        <f>SUM(C9:C16)</f>
        <v>11</v>
      </c>
      <c r="D8" s="22">
        <f aca="true" t="shared" si="0" ref="D8:D13">ROUND(C8/$W8*100000,1)</f>
        <v>32.8</v>
      </c>
      <c r="E8" s="21">
        <f>SUM(E9:E16)</f>
        <v>21</v>
      </c>
      <c r="F8" s="22">
        <f aca="true" t="shared" si="1" ref="F8:F13">ROUND(E8/$W8*100000,1)</f>
        <v>62.6</v>
      </c>
      <c r="G8" s="21">
        <f>SUM(G9:G16)</f>
        <v>4</v>
      </c>
      <c r="H8" s="22">
        <f>ROUND(G8/$W8*100000,1)</f>
        <v>11.9</v>
      </c>
      <c r="I8" s="21">
        <f>SUM(I9:I16)</f>
        <v>0</v>
      </c>
      <c r="J8" s="22">
        <f>ROUND(I8/$X8*100000,1)</f>
        <v>0</v>
      </c>
      <c r="K8" s="21">
        <f>SUM(K9:K16)</f>
        <v>10</v>
      </c>
      <c r="L8" s="22">
        <f>ROUND(K8/$W8*100000,1)</f>
        <v>29.8</v>
      </c>
      <c r="M8" s="21">
        <f>SUM(M9:M16)</f>
        <v>9</v>
      </c>
      <c r="N8" s="22">
        <f>ROUND(M8/$W8*100000,1)</f>
        <v>26.8</v>
      </c>
      <c r="O8" s="21">
        <f>SUM(O9:O16)</f>
        <v>5</v>
      </c>
      <c r="P8" s="22">
        <f>ROUND(O8/$W8*100000,1)</f>
        <v>14.9</v>
      </c>
      <c r="Q8" s="21">
        <f>SUM(Q9:Q16)</f>
        <v>59</v>
      </c>
      <c r="R8" s="22">
        <f>ROUND(Q8/$W8*100000,1)</f>
        <v>175.9</v>
      </c>
      <c r="S8" s="21">
        <f>SUM(S9:S16)</f>
        <v>19</v>
      </c>
      <c r="T8" s="22">
        <f>ROUND(S8/$W8*100000,1)</f>
        <v>56.6</v>
      </c>
      <c r="U8" s="35" t="s">
        <v>85</v>
      </c>
      <c r="W8" s="2">
        <v>33550</v>
      </c>
      <c r="X8" s="2">
        <v>18189</v>
      </c>
    </row>
    <row r="9" spans="1:24" ht="21" customHeight="1">
      <c r="A9" s="36"/>
      <c r="B9" s="37" t="s">
        <v>127</v>
      </c>
      <c r="C9" s="44">
        <v>1</v>
      </c>
      <c r="D9" s="45">
        <f t="shared" si="0"/>
        <v>38</v>
      </c>
      <c r="E9" s="44">
        <v>4</v>
      </c>
      <c r="F9" s="45">
        <f t="shared" si="1"/>
        <v>151.9</v>
      </c>
      <c r="G9" s="44">
        <v>0</v>
      </c>
      <c r="H9" s="45">
        <f aca="true" t="shared" si="2" ref="H9:H46">ROUND(G9/$W9*100000,1)</f>
        <v>0</v>
      </c>
      <c r="I9" s="44">
        <v>0</v>
      </c>
      <c r="J9" s="26">
        <f>ROUND(I9/$X9*100000,1)</f>
        <v>0</v>
      </c>
      <c r="K9" s="44">
        <v>0</v>
      </c>
      <c r="L9" s="45">
        <f aca="true" t="shared" si="3" ref="L9:L23">ROUND(K9/$W9*100000,1)</f>
        <v>0</v>
      </c>
      <c r="M9" s="44">
        <v>0</v>
      </c>
      <c r="N9" s="45">
        <f aca="true" t="shared" si="4" ref="N9:N23">ROUND(M9/$W9*100000,1)</f>
        <v>0</v>
      </c>
      <c r="O9" s="44">
        <v>2</v>
      </c>
      <c r="P9" s="45">
        <f aca="true" t="shared" si="5" ref="P9:P23">ROUND(O9/$W9*100000,1)</f>
        <v>76</v>
      </c>
      <c r="Q9" s="44">
        <v>4</v>
      </c>
      <c r="R9" s="45">
        <f aca="true" t="shared" si="6" ref="R9:R23">ROUND(Q9/$W9*100000,1)</f>
        <v>151.9</v>
      </c>
      <c r="S9" s="44">
        <v>0</v>
      </c>
      <c r="T9" s="45">
        <f aca="true" t="shared" si="7" ref="T9:T46">ROUND(S9/$W9*100000,1)</f>
        <v>0</v>
      </c>
      <c r="U9" s="38" t="s">
        <v>108</v>
      </c>
      <c r="W9" s="2">
        <v>2633</v>
      </c>
      <c r="X9" s="2">
        <v>1475</v>
      </c>
    </row>
    <row r="10" spans="1:24" ht="21" customHeight="1">
      <c r="A10" s="36"/>
      <c r="B10" s="37" t="s">
        <v>128</v>
      </c>
      <c r="C10" s="44">
        <v>2</v>
      </c>
      <c r="D10" s="45">
        <f t="shared" si="0"/>
        <v>27.9</v>
      </c>
      <c r="E10" s="44">
        <v>4</v>
      </c>
      <c r="F10" s="45">
        <f t="shared" si="1"/>
        <v>55.7</v>
      </c>
      <c r="G10" s="44">
        <v>2</v>
      </c>
      <c r="H10" s="45">
        <f t="shared" si="2"/>
        <v>27.9</v>
      </c>
      <c r="I10" s="44">
        <v>0</v>
      </c>
      <c r="J10" s="26">
        <f aca="true" t="shared" si="8" ref="J10:J46">ROUND(I10/$X10*100000,1)</f>
        <v>0</v>
      </c>
      <c r="K10" s="44">
        <v>2</v>
      </c>
      <c r="L10" s="45">
        <f t="shared" si="3"/>
        <v>27.9</v>
      </c>
      <c r="M10" s="44">
        <v>5</v>
      </c>
      <c r="N10" s="45">
        <f t="shared" si="4"/>
        <v>69.7</v>
      </c>
      <c r="O10" s="44">
        <v>0</v>
      </c>
      <c r="P10" s="45">
        <f t="shared" si="5"/>
        <v>0</v>
      </c>
      <c r="Q10" s="44">
        <v>11</v>
      </c>
      <c r="R10" s="45">
        <f t="shared" si="6"/>
        <v>153.2</v>
      </c>
      <c r="S10" s="44">
        <v>2</v>
      </c>
      <c r="T10" s="45">
        <f t="shared" si="7"/>
        <v>27.9</v>
      </c>
      <c r="U10" s="38" t="s">
        <v>115</v>
      </c>
      <c r="W10" s="2">
        <v>7178</v>
      </c>
      <c r="X10" s="2">
        <v>3818</v>
      </c>
    </row>
    <row r="11" spans="1:24" ht="21" customHeight="1">
      <c r="A11" s="36"/>
      <c r="B11" s="37" t="s">
        <v>129</v>
      </c>
      <c r="C11" s="44">
        <v>1</v>
      </c>
      <c r="D11" s="45">
        <f t="shared" si="0"/>
        <v>49.9</v>
      </c>
      <c r="E11" s="44">
        <v>2</v>
      </c>
      <c r="F11" s="45">
        <f t="shared" si="1"/>
        <v>99.7</v>
      </c>
      <c r="G11" s="44">
        <v>1</v>
      </c>
      <c r="H11" s="45">
        <f t="shared" si="2"/>
        <v>49.9</v>
      </c>
      <c r="I11" s="44">
        <v>0</v>
      </c>
      <c r="J11" s="26">
        <f t="shared" si="8"/>
        <v>0</v>
      </c>
      <c r="K11" s="44">
        <v>0</v>
      </c>
      <c r="L11" s="45">
        <f t="shared" si="3"/>
        <v>0</v>
      </c>
      <c r="M11" s="44">
        <v>0</v>
      </c>
      <c r="N11" s="45">
        <f t="shared" si="4"/>
        <v>0</v>
      </c>
      <c r="O11" s="44">
        <v>1</v>
      </c>
      <c r="P11" s="45">
        <f t="shared" si="5"/>
        <v>49.9</v>
      </c>
      <c r="Q11" s="44">
        <v>2</v>
      </c>
      <c r="R11" s="45">
        <f t="shared" si="6"/>
        <v>99.7</v>
      </c>
      <c r="S11" s="44">
        <v>0</v>
      </c>
      <c r="T11" s="45">
        <f t="shared" si="7"/>
        <v>0</v>
      </c>
      <c r="U11" s="38" t="s">
        <v>111</v>
      </c>
      <c r="W11" s="2">
        <v>2006</v>
      </c>
      <c r="X11" s="2">
        <v>1066</v>
      </c>
    </row>
    <row r="12" spans="1:24" ht="21" customHeight="1">
      <c r="A12" s="36"/>
      <c r="B12" s="37" t="s">
        <v>130</v>
      </c>
      <c r="C12" s="44">
        <v>0</v>
      </c>
      <c r="D12" s="45">
        <f t="shared" si="0"/>
        <v>0</v>
      </c>
      <c r="E12" s="44">
        <v>4</v>
      </c>
      <c r="F12" s="45">
        <f t="shared" si="1"/>
        <v>111.4</v>
      </c>
      <c r="G12" s="44">
        <v>0</v>
      </c>
      <c r="H12" s="45">
        <f t="shared" si="2"/>
        <v>0</v>
      </c>
      <c r="I12" s="44">
        <v>0</v>
      </c>
      <c r="J12" s="26">
        <f t="shared" si="8"/>
        <v>0</v>
      </c>
      <c r="K12" s="44">
        <v>1</v>
      </c>
      <c r="L12" s="45">
        <f t="shared" si="3"/>
        <v>27.8</v>
      </c>
      <c r="M12" s="44">
        <v>0</v>
      </c>
      <c r="N12" s="45">
        <f t="shared" si="4"/>
        <v>0</v>
      </c>
      <c r="O12" s="44">
        <v>0</v>
      </c>
      <c r="P12" s="45">
        <f t="shared" si="5"/>
        <v>0</v>
      </c>
      <c r="Q12" s="44">
        <v>6</v>
      </c>
      <c r="R12" s="45">
        <f t="shared" si="6"/>
        <v>167</v>
      </c>
      <c r="S12" s="44">
        <v>2</v>
      </c>
      <c r="T12" s="45">
        <f t="shared" si="7"/>
        <v>55.7</v>
      </c>
      <c r="U12" s="38" t="s">
        <v>112</v>
      </c>
      <c r="W12" s="2">
        <v>3592</v>
      </c>
      <c r="X12" s="2">
        <v>1909</v>
      </c>
    </row>
    <row r="13" spans="1:24" ht="21" customHeight="1">
      <c r="A13" s="36"/>
      <c r="B13" s="37" t="s">
        <v>131</v>
      </c>
      <c r="C13" s="44">
        <v>1</v>
      </c>
      <c r="D13" s="45">
        <f t="shared" si="0"/>
        <v>35.8</v>
      </c>
      <c r="E13" s="44">
        <v>0</v>
      </c>
      <c r="F13" s="45">
        <f t="shared" si="1"/>
        <v>0</v>
      </c>
      <c r="G13" s="44">
        <v>0</v>
      </c>
      <c r="H13" s="45">
        <f t="shared" si="2"/>
        <v>0</v>
      </c>
      <c r="I13" s="44">
        <v>0</v>
      </c>
      <c r="J13" s="26">
        <f t="shared" si="8"/>
        <v>0</v>
      </c>
      <c r="K13" s="44">
        <v>0</v>
      </c>
      <c r="L13" s="45">
        <f t="shared" si="3"/>
        <v>0</v>
      </c>
      <c r="M13" s="44">
        <v>2</v>
      </c>
      <c r="N13" s="45">
        <f t="shared" si="4"/>
        <v>71.7</v>
      </c>
      <c r="O13" s="44">
        <v>0</v>
      </c>
      <c r="P13" s="45">
        <f t="shared" si="5"/>
        <v>0</v>
      </c>
      <c r="Q13" s="44">
        <v>6</v>
      </c>
      <c r="R13" s="45">
        <f t="shared" si="6"/>
        <v>215.1</v>
      </c>
      <c r="S13" s="44">
        <v>1</v>
      </c>
      <c r="T13" s="45">
        <f t="shared" si="7"/>
        <v>35.8</v>
      </c>
      <c r="U13" s="38" t="s">
        <v>100</v>
      </c>
      <c r="W13" s="2">
        <v>2790</v>
      </c>
      <c r="X13" s="2">
        <v>1515</v>
      </c>
    </row>
    <row r="14" spans="1:24" ht="21" customHeight="1">
      <c r="A14" s="36"/>
      <c r="B14" s="37" t="s">
        <v>132</v>
      </c>
      <c r="C14" s="44">
        <v>1</v>
      </c>
      <c r="D14" s="45">
        <f aca="true" t="shared" si="9" ref="D14:F46">ROUND(C14/$W14*100000,1)</f>
        <v>23.9</v>
      </c>
      <c r="E14" s="44">
        <v>3</v>
      </c>
      <c r="F14" s="45">
        <f t="shared" si="9"/>
        <v>71.6</v>
      </c>
      <c r="G14" s="44">
        <v>0</v>
      </c>
      <c r="H14" s="45">
        <f t="shared" si="2"/>
        <v>0</v>
      </c>
      <c r="I14" s="44">
        <v>0</v>
      </c>
      <c r="J14" s="26">
        <f t="shared" si="8"/>
        <v>0</v>
      </c>
      <c r="K14" s="44">
        <v>0</v>
      </c>
      <c r="L14" s="45">
        <f t="shared" si="3"/>
        <v>0</v>
      </c>
      <c r="M14" s="44">
        <v>1</v>
      </c>
      <c r="N14" s="45">
        <f t="shared" si="4"/>
        <v>23.9</v>
      </c>
      <c r="O14" s="44">
        <v>0</v>
      </c>
      <c r="P14" s="45">
        <f t="shared" si="5"/>
        <v>0</v>
      </c>
      <c r="Q14" s="44">
        <v>8</v>
      </c>
      <c r="R14" s="45">
        <f t="shared" si="6"/>
        <v>191</v>
      </c>
      <c r="S14" s="44">
        <v>3</v>
      </c>
      <c r="T14" s="45">
        <f t="shared" si="7"/>
        <v>71.6</v>
      </c>
      <c r="U14" s="38" t="s">
        <v>114</v>
      </c>
      <c r="W14" s="2">
        <v>4189</v>
      </c>
      <c r="X14" s="2">
        <v>2242</v>
      </c>
    </row>
    <row r="15" spans="1:24" ht="21" customHeight="1">
      <c r="A15" s="36"/>
      <c r="B15" s="37" t="s">
        <v>133</v>
      </c>
      <c r="C15" s="44">
        <v>2</v>
      </c>
      <c r="D15" s="45">
        <f t="shared" si="9"/>
        <v>83</v>
      </c>
      <c r="E15" s="44">
        <v>1</v>
      </c>
      <c r="F15" s="45">
        <f t="shared" si="9"/>
        <v>41.5</v>
      </c>
      <c r="G15" s="44">
        <v>1</v>
      </c>
      <c r="H15" s="45">
        <f t="shared" si="2"/>
        <v>41.5</v>
      </c>
      <c r="I15" s="44">
        <v>0</v>
      </c>
      <c r="J15" s="26">
        <f t="shared" si="8"/>
        <v>0</v>
      </c>
      <c r="K15" s="44">
        <v>2</v>
      </c>
      <c r="L15" s="45">
        <f t="shared" si="3"/>
        <v>83</v>
      </c>
      <c r="M15" s="44">
        <v>1</v>
      </c>
      <c r="N15" s="45">
        <f t="shared" si="4"/>
        <v>41.5</v>
      </c>
      <c r="O15" s="44">
        <v>0</v>
      </c>
      <c r="P15" s="45">
        <f t="shared" si="5"/>
        <v>0</v>
      </c>
      <c r="Q15" s="44">
        <v>2</v>
      </c>
      <c r="R15" s="45">
        <f t="shared" si="6"/>
        <v>83</v>
      </c>
      <c r="S15" s="44">
        <v>1</v>
      </c>
      <c r="T15" s="45">
        <f t="shared" si="7"/>
        <v>41.5</v>
      </c>
      <c r="U15" s="38" t="s">
        <v>113</v>
      </c>
      <c r="W15" s="2">
        <v>2411</v>
      </c>
      <c r="X15" s="2">
        <v>1353</v>
      </c>
    </row>
    <row r="16" spans="1:24" ht="21" customHeight="1">
      <c r="A16" s="36"/>
      <c r="B16" s="37" t="s">
        <v>134</v>
      </c>
      <c r="C16" s="44">
        <v>3</v>
      </c>
      <c r="D16" s="45">
        <f t="shared" si="9"/>
        <v>34.3</v>
      </c>
      <c r="E16" s="44">
        <v>3</v>
      </c>
      <c r="F16" s="45">
        <f t="shared" si="9"/>
        <v>34.3</v>
      </c>
      <c r="G16" s="44">
        <v>0</v>
      </c>
      <c r="H16" s="45">
        <f t="shared" si="2"/>
        <v>0</v>
      </c>
      <c r="I16" s="44">
        <v>0</v>
      </c>
      <c r="J16" s="26">
        <f t="shared" si="8"/>
        <v>0</v>
      </c>
      <c r="K16" s="44">
        <v>5</v>
      </c>
      <c r="L16" s="45">
        <f t="shared" si="3"/>
        <v>57.1</v>
      </c>
      <c r="M16" s="44">
        <v>0</v>
      </c>
      <c r="N16" s="45">
        <f t="shared" si="4"/>
        <v>0</v>
      </c>
      <c r="O16" s="44">
        <v>2</v>
      </c>
      <c r="P16" s="45">
        <f t="shared" si="5"/>
        <v>22.9</v>
      </c>
      <c r="Q16" s="44">
        <v>20</v>
      </c>
      <c r="R16" s="45">
        <f t="shared" si="6"/>
        <v>228.5</v>
      </c>
      <c r="S16" s="44">
        <v>10</v>
      </c>
      <c r="T16" s="45">
        <f t="shared" si="7"/>
        <v>114.3</v>
      </c>
      <c r="U16" s="38" t="s">
        <v>90</v>
      </c>
      <c r="W16" s="2">
        <v>8751</v>
      </c>
      <c r="X16" s="2">
        <v>4811</v>
      </c>
    </row>
    <row r="17" spans="1:24" ht="21" customHeight="1">
      <c r="A17" s="86" t="s">
        <v>79</v>
      </c>
      <c r="B17" s="87"/>
      <c r="C17" s="21">
        <f>SUM(C18:C25)</f>
        <v>16</v>
      </c>
      <c r="D17" s="22">
        <f t="shared" si="9"/>
        <v>30.7</v>
      </c>
      <c r="E17" s="21">
        <f>SUM(E18:E25)</f>
        <v>34</v>
      </c>
      <c r="F17" s="22">
        <f t="shared" si="9"/>
        <v>65.3</v>
      </c>
      <c r="G17" s="21">
        <f>SUM(G18:G25)</f>
        <v>2</v>
      </c>
      <c r="H17" s="22">
        <f t="shared" si="2"/>
        <v>3.8</v>
      </c>
      <c r="I17" s="21">
        <f>SUM(I18:I25)</f>
        <v>1</v>
      </c>
      <c r="J17" s="22">
        <f t="shared" si="8"/>
        <v>3.6</v>
      </c>
      <c r="K17" s="21">
        <f>SUM(K18:K25)</f>
        <v>10</v>
      </c>
      <c r="L17" s="22">
        <f t="shared" si="3"/>
        <v>19.2</v>
      </c>
      <c r="M17" s="21">
        <f>SUM(M18:M25)</f>
        <v>6</v>
      </c>
      <c r="N17" s="22">
        <f t="shared" si="4"/>
        <v>11.5</v>
      </c>
      <c r="O17" s="21">
        <f>SUM(O18:O25)</f>
        <v>10</v>
      </c>
      <c r="P17" s="22">
        <f t="shared" si="5"/>
        <v>19.2</v>
      </c>
      <c r="Q17" s="21">
        <f>SUM(Q18:Q25)</f>
        <v>125</v>
      </c>
      <c r="R17" s="22">
        <f t="shared" si="6"/>
        <v>240</v>
      </c>
      <c r="S17" s="21">
        <f>SUM(S18:S25)</f>
        <v>60</v>
      </c>
      <c r="T17" s="22">
        <f t="shared" si="7"/>
        <v>115.2</v>
      </c>
      <c r="U17" s="35" t="s">
        <v>91</v>
      </c>
      <c r="W17" s="2">
        <v>52093</v>
      </c>
      <c r="X17" s="2">
        <v>27781</v>
      </c>
    </row>
    <row r="18" spans="1:24" ht="21" customHeight="1">
      <c r="A18" s="36"/>
      <c r="B18" s="37" t="s">
        <v>135</v>
      </c>
      <c r="C18" s="44">
        <v>1</v>
      </c>
      <c r="D18" s="45">
        <f t="shared" si="9"/>
        <v>10.6</v>
      </c>
      <c r="E18" s="44">
        <v>3</v>
      </c>
      <c r="F18" s="45">
        <f t="shared" si="9"/>
        <v>31.9</v>
      </c>
      <c r="G18" s="44">
        <v>0</v>
      </c>
      <c r="H18" s="45">
        <f t="shared" si="2"/>
        <v>0</v>
      </c>
      <c r="I18" s="44">
        <v>0</v>
      </c>
      <c r="J18" s="26">
        <f t="shared" si="8"/>
        <v>0</v>
      </c>
      <c r="K18" s="44">
        <v>1</v>
      </c>
      <c r="L18" s="45">
        <f t="shared" si="3"/>
        <v>10.6</v>
      </c>
      <c r="M18" s="44">
        <v>1</v>
      </c>
      <c r="N18" s="45">
        <f t="shared" si="4"/>
        <v>10.6</v>
      </c>
      <c r="O18" s="44">
        <v>0</v>
      </c>
      <c r="P18" s="45">
        <f t="shared" si="5"/>
        <v>0</v>
      </c>
      <c r="Q18" s="44">
        <v>25</v>
      </c>
      <c r="R18" s="45">
        <f t="shared" si="6"/>
        <v>266</v>
      </c>
      <c r="S18" s="44">
        <v>12</v>
      </c>
      <c r="T18" s="45">
        <f t="shared" si="7"/>
        <v>127.7</v>
      </c>
      <c r="U18" s="38" t="s">
        <v>92</v>
      </c>
      <c r="W18" s="2">
        <v>9398</v>
      </c>
      <c r="X18" s="2">
        <v>5010</v>
      </c>
    </row>
    <row r="19" spans="1:24" ht="21" customHeight="1">
      <c r="A19" s="36"/>
      <c r="B19" s="37" t="s">
        <v>136</v>
      </c>
      <c r="C19" s="44">
        <v>6</v>
      </c>
      <c r="D19" s="45">
        <f t="shared" si="9"/>
        <v>32.9</v>
      </c>
      <c r="E19" s="44">
        <v>13</v>
      </c>
      <c r="F19" s="45">
        <f t="shared" si="9"/>
        <v>71.2</v>
      </c>
      <c r="G19" s="44">
        <v>1</v>
      </c>
      <c r="H19" s="45">
        <f t="shared" si="2"/>
        <v>5.5</v>
      </c>
      <c r="I19" s="44">
        <v>1</v>
      </c>
      <c r="J19" s="26">
        <f t="shared" si="8"/>
        <v>10.2</v>
      </c>
      <c r="K19" s="44">
        <v>2</v>
      </c>
      <c r="L19" s="45">
        <f t="shared" si="3"/>
        <v>11</v>
      </c>
      <c r="M19" s="44">
        <v>5</v>
      </c>
      <c r="N19" s="45">
        <f t="shared" si="4"/>
        <v>27.4</v>
      </c>
      <c r="O19" s="44">
        <v>3</v>
      </c>
      <c r="P19" s="45">
        <f t="shared" si="5"/>
        <v>16.4</v>
      </c>
      <c r="Q19" s="44">
        <v>42</v>
      </c>
      <c r="R19" s="45">
        <f t="shared" si="6"/>
        <v>230.1</v>
      </c>
      <c r="S19" s="44">
        <v>18</v>
      </c>
      <c r="T19" s="45">
        <f t="shared" si="7"/>
        <v>98.6</v>
      </c>
      <c r="U19" s="38" t="s">
        <v>93</v>
      </c>
      <c r="W19" s="2">
        <v>18250</v>
      </c>
      <c r="X19" s="2">
        <v>9787</v>
      </c>
    </row>
    <row r="20" spans="1:24" ht="21" customHeight="1">
      <c r="A20" s="36"/>
      <c r="B20" s="37" t="s">
        <v>137</v>
      </c>
      <c r="C20" s="44">
        <v>1</v>
      </c>
      <c r="D20" s="45">
        <f t="shared" si="9"/>
        <v>40.1</v>
      </c>
      <c r="E20" s="44">
        <v>3</v>
      </c>
      <c r="F20" s="45">
        <f t="shared" si="9"/>
        <v>120.2</v>
      </c>
      <c r="G20" s="44">
        <v>0</v>
      </c>
      <c r="H20" s="45">
        <f t="shared" si="2"/>
        <v>0</v>
      </c>
      <c r="I20" s="44">
        <v>0</v>
      </c>
      <c r="J20" s="26">
        <f t="shared" si="8"/>
        <v>0</v>
      </c>
      <c r="K20" s="44">
        <v>1</v>
      </c>
      <c r="L20" s="45">
        <f t="shared" si="3"/>
        <v>40.1</v>
      </c>
      <c r="M20" s="44">
        <v>0</v>
      </c>
      <c r="N20" s="45">
        <f t="shared" si="4"/>
        <v>0</v>
      </c>
      <c r="O20" s="44">
        <v>1</v>
      </c>
      <c r="P20" s="45">
        <f t="shared" si="5"/>
        <v>40.1</v>
      </c>
      <c r="Q20" s="44">
        <v>9</v>
      </c>
      <c r="R20" s="45">
        <f t="shared" si="6"/>
        <v>360.6</v>
      </c>
      <c r="S20" s="44">
        <v>4</v>
      </c>
      <c r="T20" s="45">
        <f t="shared" si="7"/>
        <v>160.3</v>
      </c>
      <c r="U20" s="38" t="s">
        <v>94</v>
      </c>
      <c r="W20" s="2">
        <v>2496</v>
      </c>
      <c r="X20" s="2">
        <v>1355</v>
      </c>
    </row>
    <row r="21" spans="1:24" ht="21" customHeight="1">
      <c r="A21" s="36"/>
      <c r="B21" s="37" t="s">
        <v>138</v>
      </c>
      <c r="C21" s="44">
        <v>3</v>
      </c>
      <c r="D21" s="45">
        <f t="shared" si="9"/>
        <v>47.5</v>
      </c>
      <c r="E21" s="44">
        <v>6</v>
      </c>
      <c r="F21" s="45">
        <f t="shared" si="9"/>
        <v>95</v>
      </c>
      <c r="G21" s="44">
        <v>0</v>
      </c>
      <c r="H21" s="45">
        <f t="shared" si="2"/>
        <v>0</v>
      </c>
      <c r="I21" s="44">
        <v>0</v>
      </c>
      <c r="J21" s="26">
        <f t="shared" si="8"/>
        <v>0</v>
      </c>
      <c r="K21" s="44">
        <v>1</v>
      </c>
      <c r="L21" s="45">
        <f t="shared" si="3"/>
        <v>15.8</v>
      </c>
      <c r="M21" s="44">
        <v>0</v>
      </c>
      <c r="N21" s="45">
        <f t="shared" si="4"/>
        <v>0</v>
      </c>
      <c r="O21" s="44">
        <v>2</v>
      </c>
      <c r="P21" s="45">
        <f t="shared" si="5"/>
        <v>31.7</v>
      </c>
      <c r="Q21" s="44">
        <v>18</v>
      </c>
      <c r="R21" s="45">
        <f t="shared" si="6"/>
        <v>285.1</v>
      </c>
      <c r="S21" s="44">
        <v>8</v>
      </c>
      <c r="T21" s="45">
        <f t="shared" si="7"/>
        <v>126.7</v>
      </c>
      <c r="U21" s="38" t="s">
        <v>95</v>
      </c>
      <c r="W21" s="2">
        <v>6313</v>
      </c>
      <c r="X21" s="2">
        <v>3380</v>
      </c>
    </row>
    <row r="22" spans="1:24" ht="21" customHeight="1">
      <c r="A22" s="36"/>
      <c r="B22" s="37" t="s">
        <v>139</v>
      </c>
      <c r="C22" s="44">
        <v>2</v>
      </c>
      <c r="D22" s="45">
        <f t="shared" si="9"/>
        <v>59.9</v>
      </c>
      <c r="E22" s="44">
        <v>0</v>
      </c>
      <c r="F22" s="45">
        <f t="shared" si="9"/>
        <v>0</v>
      </c>
      <c r="G22" s="44">
        <v>0</v>
      </c>
      <c r="H22" s="45">
        <f t="shared" si="2"/>
        <v>0</v>
      </c>
      <c r="I22" s="44">
        <v>0</v>
      </c>
      <c r="J22" s="26">
        <f t="shared" si="8"/>
        <v>0</v>
      </c>
      <c r="K22" s="44">
        <v>2</v>
      </c>
      <c r="L22" s="45">
        <f t="shared" si="3"/>
        <v>59.9</v>
      </c>
      <c r="M22" s="44">
        <v>0</v>
      </c>
      <c r="N22" s="45">
        <f t="shared" si="4"/>
        <v>0</v>
      </c>
      <c r="O22" s="44">
        <v>0</v>
      </c>
      <c r="P22" s="45">
        <f t="shared" si="5"/>
        <v>0</v>
      </c>
      <c r="Q22" s="44">
        <v>7</v>
      </c>
      <c r="R22" s="45">
        <f t="shared" si="6"/>
        <v>209.8</v>
      </c>
      <c r="S22" s="44">
        <v>5</v>
      </c>
      <c r="T22" s="45">
        <f t="shared" si="7"/>
        <v>149.8</v>
      </c>
      <c r="U22" s="38" t="s">
        <v>96</v>
      </c>
      <c r="W22" s="2">
        <v>3337</v>
      </c>
      <c r="X22" s="2">
        <v>1756</v>
      </c>
    </row>
    <row r="23" spans="1:24" ht="21" customHeight="1">
      <c r="A23" s="36"/>
      <c r="B23" s="37" t="s">
        <v>140</v>
      </c>
      <c r="C23" s="44">
        <v>2</v>
      </c>
      <c r="D23" s="45">
        <f t="shared" si="9"/>
        <v>37</v>
      </c>
      <c r="E23" s="44">
        <v>5</v>
      </c>
      <c r="F23" s="45">
        <f t="shared" si="9"/>
        <v>92.5</v>
      </c>
      <c r="G23" s="44">
        <v>0</v>
      </c>
      <c r="H23" s="45">
        <f t="shared" si="2"/>
        <v>0</v>
      </c>
      <c r="I23" s="44">
        <v>0</v>
      </c>
      <c r="J23" s="26">
        <f t="shared" si="8"/>
        <v>0</v>
      </c>
      <c r="K23" s="44">
        <v>1</v>
      </c>
      <c r="L23" s="45">
        <f t="shared" si="3"/>
        <v>18.5</v>
      </c>
      <c r="M23" s="44">
        <v>0</v>
      </c>
      <c r="N23" s="45">
        <f t="shared" si="4"/>
        <v>0</v>
      </c>
      <c r="O23" s="44">
        <v>2</v>
      </c>
      <c r="P23" s="45">
        <f t="shared" si="5"/>
        <v>37</v>
      </c>
      <c r="Q23" s="44">
        <v>12</v>
      </c>
      <c r="R23" s="45">
        <f t="shared" si="6"/>
        <v>222.1</v>
      </c>
      <c r="S23" s="44">
        <v>3</v>
      </c>
      <c r="T23" s="45">
        <f t="shared" si="7"/>
        <v>55.5</v>
      </c>
      <c r="U23" s="38" t="s">
        <v>97</v>
      </c>
      <c r="W23" s="2">
        <v>5403</v>
      </c>
      <c r="X23" s="2">
        <v>2856</v>
      </c>
    </row>
    <row r="24" spans="1:24" ht="21" customHeight="1">
      <c r="A24" s="36"/>
      <c r="B24" s="37" t="s">
        <v>141</v>
      </c>
      <c r="C24" s="44">
        <v>0</v>
      </c>
      <c r="D24" s="45">
        <f t="shared" si="9"/>
        <v>0</v>
      </c>
      <c r="E24" s="44">
        <v>1</v>
      </c>
      <c r="F24" s="45">
        <f t="shared" si="9"/>
        <v>39.8</v>
      </c>
      <c r="G24" s="44">
        <v>0</v>
      </c>
      <c r="H24" s="45">
        <f t="shared" si="2"/>
        <v>0</v>
      </c>
      <c r="I24" s="44">
        <v>0</v>
      </c>
      <c r="J24" s="26">
        <f t="shared" si="8"/>
        <v>0</v>
      </c>
      <c r="K24" s="44">
        <v>2</v>
      </c>
      <c r="L24" s="45">
        <f aca="true" t="shared" si="10" ref="L24:N26">ROUND(K24/$W24*100000,1)</f>
        <v>79.5</v>
      </c>
      <c r="M24" s="44">
        <v>0</v>
      </c>
      <c r="N24" s="45">
        <f t="shared" si="10"/>
        <v>0</v>
      </c>
      <c r="O24" s="44">
        <v>1</v>
      </c>
      <c r="P24" s="45">
        <f aca="true" t="shared" si="11" ref="P24:R26">ROUND(O24/$W24*100000,1)</f>
        <v>39.8</v>
      </c>
      <c r="Q24" s="44">
        <v>3</v>
      </c>
      <c r="R24" s="45">
        <f t="shared" si="11"/>
        <v>119.3</v>
      </c>
      <c r="S24" s="44">
        <v>3</v>
      </c>
      <c r="T24" s="45">
        <f t="shared" si="7"/>
        <v>119.3</v>
      </c>
      <c r="U24" s="38" t="s">
        <v>98</v>
      </c>
      <c r="W24" s="2">
        <v>2515</v>
      </c>
      <c r="X24" s="2">
        <v>1327</v>
      </c>
    </row>
    <row r="25" spans="1:24" ht="21" customHeight="1">
      <c r="A25" s="36"/>
      <c r="B25" s="37" t="s">
        <v>142</v>
      </c>
      <c r="C25" s="44">
        <v>1</v>
      </c>
      <c r="D25" s="45">
        <f t="shared" si="9"/>
        <v>22.8</v>
      </c>
      <c r="E25" s="44">
        <v>3</v>
      </c>
      <c r="F25" s="45">
        <f t="shared" si="9"/>
        <v>68.5</v>
      </c>
      <c r="G25" s="44">
        <v>1</v>
      </c>
      <c r="H25" s="45">
        <f t="shared" si="2"/>
        <v>22.8</v>
      </c>
      <c r="I25" s="44">
        <v>0</v>
      </c>
      <c r="J25" s="26">
        <f t="shared" si="8"/>
        <v>0</v>
      </c>
      <c r="K25" s="44">
        <v>0</v>
      </c>
      <c r="L25" s="45">
        <f t="shared" si="10"/>
        <v>0</v>
      </c>
      <c r="M25" s="44">
        <v>0</v>
      </c>
      <c r="N25" s="45">
        <f t="shared" si="10"/>
        <v>0</v>
      </c>
      <c r="O25" s="44">
        <v>1</v>
      </c>
      <c r="P25" s="45">
        <f t="shared" si="11"/>
        <v>22.8</v>
      </c>
      <c r="Q25" s="44">
        <v>9</v>
      </c>
      <c r="R25" s="45">
        <f t="shared" si="11"/>
        <v>205.4</v>
      </c>
      <c r="S25" s="44">
        <v>7</v>
      </c>
      <c r="T25" s="45">
        <f t="shared" si="7"/>
        <v>159.8</v>
      </c>
      <c r="U25" s="38" t="s">
        <v>99</v>
      </c>
      <c r="W25" s="2">
        <v>4381</v>
      </c>
      <c r="X25" s="2">
        <v>2310</v>
      </c>
    </row>
    <row r="26" spans="1:24" ht="21" customHeight="1">
      <c r="A26" s="86" t="s">
        <v>80</v>
      </c>
      <c r="B26" s="87"/>
      <c r="C26" s="21">
        <f>SUM(C27:C29)</f>
        <v>4</v>
      </c>
      <c r="D26" s="22">
        <f t="shared" si="9"/>
        <v>36.2</v>
      </c>
      <c r="E26" s="21">
        <f>SUM(E27:E29)</f>
        <v>7</v>
      </c>
      <c r="F26" s="22">
        <f t="shared" si="9"/>
        <v>63.3</v>
      </c>
      <c r="G26" s="21">
        <f>SUM(G27:G29)</f>
        <v>0</v>
      </c>
      <c r="H26" s="22">
        <f t="shared" si="2"/>
        <v>0</v>
      </c>
      <c r="I26" s="21">
        <f>SUM(I27:I29)</f>
        <v>0</v>
      </c>
      <c r="J26" s="22">
        <f t="shared" si="8"/>
        <v>0</v>
      </c>
      <c r="K26" s="21">
        <f>SUM(K27:K29)</f>
        <v>2</v>
      </c>
      <c r="L26" s="22">
        <f t="shared" si="10"/>
        <v>18.1</v>
      </c>
      <c r="M26" s="21">
        <f>SUM(M27:M29)</f>
        <v>0</v>
      </c>
      <c r="N26" s="22">
        <f t="shared" si="10"/>
        <v>0</v>
      </c>
      <c r="O26" s="21">
        <f>SUM(O27:O29)</f>
        <v>2</v>
      </c>
      <c r="P26" s="22">
        <f t="shared" si="11"/>
        <v>18.1</v>
      </c>
      <c r="Q26" s="21">
        <f>SUM(Q27:Q29)</f>
        <v>17</v>
      </c>
      <c r="R26" s="22">
        <f t="shared" si="11"/>
        <v>153.7</v>
      </c>
      <c r="S26" s="21">
        <f>SUM(S27:S29)</f>
        <v>6</v>
      </c>
      <c r="T26" s="22">
        <f t="shared" si="7"/>
        <v>54.2</v>
      </c>
      <c r="U26" s="35" t="s">
        <v>100</v>
      </c>
      <c r="W26" s="2">
        <v>11062</v>
      </c>
      <c r="X26" s="2">
        <v>5819</v>
      </c>
    </row>
    <row r="27" spans="1:24" ht="21" customHeight="1">
      <c r="A27" s="36"/>
      <c r="B27" s="37" t="s">
        <v>143</v>
      </c>
      <c r="C27" s="44">
        <v>2</v>
      </c>
      <c r="D27" s="45">
        <f t="shared" si="9"/>
        <v>57.1</v>
      </c>
      <c r="E27" s="44">
        <v>4</v>
      </c>
      <c r="F27" s="45">
        <f t="shared" si="9"/>
        <v>114.1</v>
      </c>
      <c r="G27" s="44">
        <v>0</v>
      </c>
      <c r="H27" s="45">
        <f t="shared" si="2"/>
        <v>0</v>
      </c>
      <c r="I27" s="44">
        <v>0</v>
      </c>
      <c r="J27" s="26">
        <f t="shared" si="8"/>
        <v>0</v>
      </c>
      <c r="K27" s="44">
        <v>1</v>
      </c>
      <c r="L27" s="45">
        <f aca="true" t="shared" si="12" ref="L27:L44">ROUND(K27/$W27*100000,1)</f>
        <v>28.5</v>
      </c>
      <c r="M27" s="44">
        <v>0</v>
      </c>
      <c r="N27" s="45">
        <f aca="true" t="shared" si="13" ref="N27:N44">ROUND(M27/$W27*100000,1)</f>
        <v>0</v>
      </c>
      <c r="O27" s="44">
        <v>1</v>
      </c>
      <c r="P27" s="45">
        <f aca="true" t="shared" si="14" ref="P27:P44">ROUND(O27/$W27*100000,1)</f>
        <v>28.5</v>
      </c>
      <c r="Q27" s="44">
        <v>4</v>
      </c>
      <c r="R27" s="45">
        <f aca="true" t="shared" si="15" ref="R27:R44">ROUND(Q27/$W27*100000,1)</f>
        <v>114.1</v>
      </c>
      <c r="S27" s="44">
        <v>1</v>
      </c>
      <c r="T27" s="45">
        <f t="shared" si="7"/>
        <v>28.5</v>
      </c>
      <c r="U27" s="38" t="s">
        <v>101</v>
      </c>
      <c r="W27" s="2">
        <v>3505</v>
      </c>
      <c r="X27" s="2">
        <v>1885</v>
      </c>
    </row>
    <row r="28" spans="1:24" ht="21" customHeight="1">
      <c r="A28" s="36"/>
      <c r="B28" s="37" t="s">
        <v>144</v>
      </c>
      <c r="C28" s="44">
        <v>0</v>
      </c>
      <c r="D28" s="45">
        <f t="shared" si="9"/>
        <v>0</v>
      </c>
      <c r="E28" s="44">
        <v>2</v>
      </c>
      <c r="F28" s="45">
        <f t="shared" si="9"/>
        <v>42.4</v>
      </c>
      <c r="G28" s="44">
        <v>0</v>
      </c>
      <c r="H28" s="45">
        <f t="shared" si="2"/>
        <v>0</v>
      </c>
      <c r="I28" s="44">
        <v>0</v>
      </c>
      <c r="J28" s="26">
        <f t="shared" si="8"/>
        <v>0</v>
      </c>
      <c r="K28" s="44">
        <v>0</v>
      </c>
      <c r="L28" s="45">
        <f t="shared" si="12"/>
        <v>0</v>
      </c>
      <c r="M28" s="44">
        <v>0</v>
      </c>
      <c r="N28" s="45">
        <f t="shared" si="13"/>
        <v>0</v>
      </c>
      <c r="O28" s="44">
        <v>1</v>
      </c>
      <c r="P28" s="45">
        <f t="shared" si="14"/>
        <v>21.2</v>
      </c>
      <c r="Q28" s="44">
        <v>8</v>
      </c>
      <c r="R28" s="45">
        <f t="shared" si="15"/>
        <v>169.8</v>
      </c>
      <c r="S28" s="44">
        <v>1</v>
      </c>
      <c r="T28" s="45">
        <f t="shared" si="7"/>
        <v>21.2</v>
      </c>
      <c r="U28" s="38" t="s">
        <v>102</v>
      </c>
      <c r="W28" s="2">
        <v>4712</v>
      </c>
      <c r="X28" s="2">
        <v>2450</v>
      </c>
    </row>
    <row r="29" spans="1:24" ht="21" customHeight="1">
      <c r="A29" s="36"/>
      <c r="B29" s="37" t="s">
        <v>145</v>
      </c>
      <c r="C29" s="44">
        <v>2</v>
      </c>
      <c r="D29" s="45">
        <f t="shared" si="9"/>
        <v>70.3</v>
      </c>
      <c r="E29" s="44">
        <v>1</v>
      </c>
      <c r="F29" s="45">
        <f t="shared" si="9"/>
        <v>35.1</v>
      </c>
      <c r="G29" s="44">
        <v>0</v>
      </c>
      <c r="H29" s="45">
        <f t="shared" si="2"/>
        <v>0</v>
      </c>
      <c r="I29" s="44">
        <v>0</v>
      </c>
      <c r="J29" s="26">
        <f t="shared" si="8"/>
        <v>0</v>
      </c>
      <c r="K29" s="44">
        <v>1</v>
      </c>
      <c r="L29" s="45">
        <f t="shared" si="12"/>
        <v>35.1</v>
      </c>
      <c r="M29" s="44">
        <v>0</v>
      </c>
      <c r="N29" s="45">
        <f t="shared" si="13"/>
        <v>0</v>
      </c>
      <c r="O29" s="44">
        <v>0</v>
      </c>
      <c r="P29" s="45">
        <f t="shared" si="14"/>
        <v>0</v>
      </c>
      <c r="Q29" s="44">
        <v>5</v>
      </c>
      <c r="R29" s="45">
        <f t="shared" si="15"/>
        <v>175.7</v>
      </c>
      <c r="S29" s="44">
        <v>4</v>
      </c>
      <c r="T29" s="45">
        <f t="shared" si="7"/>
        <v>140.6</v>
      </c>
      <c r="U29" s="38" t="s">
        <v>100</v>
      </c>
      <c r="W29" s="2">
        <v>2845</v>
      </c>
      <c r="X29" s="2">
        <v>1484</v>
      </c>
    </row>
    <row r="30" spans="1:24" ht="21" customHeight="1">
      <c r="A30" s="86" t="s">
        <v>81</v>
      </c>
      <c r="B30" s="87"/>
      <c r="C30" s="21">
        <f>SUM(C31:C32)</f>
        <v>6</v>
      </c>
      <c r="D30" s="22">
        <f t="shared" si="9"/>
        <v>20</v>
      </c>
      <c r="E30" s="21">
        <f>SUM(E31:E32)</f>
        <v>18</v>
      </c>
      <c r="F30" s="22">
        <f t="shared" si="9"/>
        <v>59.9</v>
      </c>
      <c r="G30" s="21">
        <f>SUM(G31:G32)</f>
        <v>3</v>
      </c>
      <c r="H30" s="22">
        <f t="shared" si="2"/>
        <v>10</v>
      </c>
      <c r="I30" s="21">
        <f>SUM(I31:I32)</f>
        <v>2</v>
      </c>
      <c r="J30" s="22">
        <f t="shared" si="8"/>
        <v>12.7</v>
      </c>
      <c r="K30" s="21">
        <f>SUM(K31:K32)</f>
        <v>2</v>
      </c>
      <c r="L30" s="22">
        <f t="shared" si="12"/>
        <v>6.7</v>
      </c>
      <c r="M30" s="21">
        <f>SUM(M31:M32)</f>
        <v>4</v>
      </c>
      <c r="N30" s="22">
        <f t="shared" si="13"/>
        <v>13.3</v>
      </c>
      <c r="O30" s="21">
        <f>SUM(O31:O32)</f>
        <v>1</v>
      </c>
      <c r="P30" s="22">
        <f t="shared" si="14"/>
        <v>3.3</v>
      </c>
      <c r="Q30" s="21">
        <f>SUM(Q31:Q32)</f>
        <v>69</v>
      </c>
      <c r="R30" s="22">
        <f t="shared" si="15"/>
        <v>229.7</v>
      </c>
      <c r="S30" s="21">
        <f>SUM(S31:S32)</f>
        <v>30</v>
      </c>
      <c r="T30" s="22">
        <f t="shared" si="7"/>
        <v>99.9</v>
      </c>
      <c r="U30" s="35" t="s">
        <v>103</v>
      </c>
      <c r="W30" s="2">
        <v>30036</v>
      </c>
      <c r="X30" s="2">
        <v>15691</v>
      </c>
    </row>
    <row r="31" spans="1:24" ht="21" customHeight="1">
      <c r="A31" s="36"/>
      <c r="B31" s="37" t="s">
        <v>146</v>
      </c>
      <c r="C31" s="44">
        <v>4</v>
      </c>
      <c r="D31" s="45">
        <f t="shared" si="9"/>
        <v>35.2</v>
      </c>
      <c r="E31" s="44">
        <v>9</v>
      </c>
      <c r="F31" s="45">
        <f t="shared" si="9"/>
        <v>79.3</v>
      </c>
      <c r="G31" s="44">
        <v>2</v>
      </c>
      <c r="H31" s="45">
        <f t="shared" si="2"/>
        <v>17.6</v>
      </c>
      <c r="I31" s="44">
        <v>1</v>
      </c>
      <c r="J31" s="26">
        <f t="shared" si="8"/>
        <v>16.7</v>
      </c>
      <c r="K31" s="44">
        <v>2</v>
      </c>
      <c r="L31" s="45">
        <f t="shared" si="12"/>
        <v>17.6</v>
      </c>
      <c r="M31" s="44">
        <v>1</v>
      </c>
      <c r="N31" s="45">
        <f t="shared" si="13"/>
        <v>8.8</v>
      </c>
      <c r="O31" s="44">
        <v>0</v>
      </c>
      <c r="P31" s="45">
        <f t="shared" si="14"/>
        <v>0</v>
      </c>
      <c r="Q31" s="44">
        <v>32</v>
      </c>
      <c r="R31" s="45">
        <f t="shared" si="15"/>
        <v>281.9</v>
      </c>
      <c r="S31" s="44">
        <v>15</v>
      </c>
      <c r="T31" s="45">
        <f t="shared" si="7"/>
        <v>132.1</v>
      </c>
      <c r="U31" s="38" t="s">
        <v>104</v>
      </c>
      <c r="W31" s="2">
        <v>11351</v>
      </c>
      <c r="X31" s="2">
        <v>5975</v>
      </c>
    </row>
    <row r="32" spans="1:24" ht="21" customHeight="1">
      <c r="A32" s="36"/>
      <c r="B32" s="37" t="s">
        <v>147</v>
      </c>
      <c r="C32" s="44">
        <v>2</v>
      </c>
      <c r="D32" s="45">
        <f t="shared" si="9"/>
        <v>10.7</v>
      </c>
      <c r="E32" s="44">
        <v>9</v>
      </c>
      <c r="F32" s="45">
        <f t="shared" si="9"/>
        <v>48.2</v>
      </c>
      <c r="G32" s="44">
        <v>1</v>
      </c>
      <c r="H32" s="45">
        <f t="shared" si="2"/>
        <v>5.4</v>
      </c>
      <c r="I32" s="44">
        <v>1</v>
      </c>
      <c r="J32" s="26">
        <f t="shared" si="8"/>
        <v>10.3</v>
      </c>
      <c r="K32" s="44">
        <v>0</v>
      </c>
      <c r="L32" s="45">
        <f t="shared" si="12"/>
        <v>0</v>
      </c>
      <c r="M32" s="44">
        <v>3</v>
      </c>
      <c r="N32" s="45">
        <f t="shared" si="13"/>
        <v>16.1</v>
      </c>
      <c r="O32" s="44">
        <v>1</v>
      </c>
      <c r="P32" s="45">
        <f t="shared" si="14"/>
        <v>5.4</v>
      </c>
      <c r="Q32" s="44">
        <v>37</v>
      </c>
      <c r="R32" s="45">
        <f t="shared" si="15"/>
        <v>198</v>
      </c>
      <c r="S32" s="44">
        <v>15</v>
      </c>
      <c r="T32" s="45">
        <f t="shared" si="7"/>
        <v>80.3</v>
      </c>
      <c r="U32" s="38" t="s">
        <v>103</v>
      </c>
      <c r="W32" s="2">
        <v>18685</v>
      </c>
      <c r="X32" s="2">
        <v>9716</v>
      </c>
    </row>
    <row r="33" spans="1:24" ht="21" customHeight="1">
      <c r="A33" s="86" t="s">
        <v>82</v>
      </c>
      <c r="B33" s="87"/>
      <c r="C33" s="21">
        <f>SUM(C34:C38)</f>
        <v>4</v>
      </c>
      <c r="D33" s="22">
        <f t="shared" si="9"/>
        <v>27.7</v>
      </c>
      <c r="E33" s="21">
        <f>SUM(E34:E38)</f>
        <v>12</v>
      </c>
      <c r="F33" s="22">
        <f t="shared" si="9"/>
        <v>83.2</v>
      </c>
      <c r="G33" s="21">
        <f>SUM(G34:G38)</f>
        <v>0</v>
      </c>
      <c r="H33" s="22">
        <f t="shared" si="2"/>
        <v>0</v>
      </c>
      <c r="I33" s="21">
        <f>SUM(I34:I38)</f>
        <v>1</v>
      </c>
      <c r="J33" s="22">
        <f t="shared" si="8"/>
        <v>13.3</v>
      </c>
      <c r="K33" s="21">
        <f>SUM(K34:K38)</f>
        <v>3</v>
      </c>
      <c r="L33" s="22">
        <f t="shared" si="12"/>
        <v>20.8</v>
      </c>
      <c r="M33" s="21">
        <f>SUM(M34:M38)</f>
        <v>1</v>
      </c>
      <c r="N33" s="22">
        <f t="shared" si="13"/>
        <v>6.9</v>
      </c>
      <c r="O33" s="21">
        <f>SUM(O34:O38)</f>
        <v>5</v>
      </c>
      <c r="P33" s="22">
        <f t="shared" si="14"/>
        <v>34.7</v>
      </c>
      <c r="Q33" s="21">
        <f>SUM(Q34:Q38)</f>
        <v>37</v>
      </c>
      <c r="R33" s="22">
        <f t="shared" si="15"/>
        <v>256.6</v>
      </c>
      <c r="S33" s="21">
        <f>SUM(S34:S38)</f>
        <v>7</v>
      </c>
      <c r="T33" s="22">
        <f t="shared" si="7"/>
        <v>48.5</v>
      </c>
      <c r="U33" s="35" t="s">
        <v>105</v>
      </c>
      <c r="W33" s="2">
        <v>14422</v>
      </c>
      <c r="X33" s="2">
        <v>7502</v>
      </c>
    </row>
    <row r="34" spans="1:24" ht="21" customHeight="1">
      <c r="A34" s="36"/>
      <c r="B34" s="37" t="s">
        <v>148</v>
      </c>
      <c r="C34" s="44">
        <v>1</v>
      </c>
      <c r="D34" s="45">
        <f t="shared" si="9"/>
        <v>61.8</v>
      </c>
      <c r="E34" s="44">
        <v>2</v>
      </c>
      <c r="F34" s="45">
        <f t="shared" si="9"/>
        <v>123.7</v>
      </c>
      <c r="G34" s="44">
        <v>0</v>
      </c>
      <c r="H34" s="45">
        <f t="shared" si="2"/>
        <v>0</v>
      </c>
      <c r="I34" s="44">
        <v>0</v>
      </c>
      <c r="J34" s="26">
        <f t="shared" si="8"/>
        <v>0</v>
      </c>
      <c r="K34" s="44">
        <v>0</v>
      </c>
      <c r="L34" s="45">
        <f t="shared" si="12"/>
        <v>0</v>
      </c>
      <c r="M34" s="44">
        <v>0</v>
      </c>
      <c r="N34" s="45">
        <f t="shared" si="13"/>
        <v>0</v>
      </c>
      <c r="O34" s="44">
        <v>1</v>
      </c>
      <c r="P34" s="45">
        <f t="shared" si="14"/>
        <v>61.8</v>
      </c>
      <c r="Q34" s="44">
        <v>6</v>
      </c>
      <c r="R34" s="45">
        <f t="shared" si="15"/>
        <v>371.1</v>
      </c>
      <c r="S34" s="44">
        <v>1</v>
      </c>
      <c r="T34" s="45">
        <f t="shared" si="7"/>
        <v>61.8</v>
      </c>
      <c r="U34" s="38" t="s">
        <v>106</v>
      </c>
      <c r="W34" s="2">
        <v>1617</v>
      </c>
      <c r="X34" s="2">
        <v>833</v>
      </c>
    </row>
    <row r="35" spans="1:24" ht="21" customHeight="1">
      <c r="A35" s="36"/>
      <c r="B35" s="37" t="s">
        <v>149</v>
      </c>
      <c r="C35" s="44">
        <v>0</v>
      </c>
      <c r="D35" s="45">
        <f t="shared" si="9"/>
        <v>0</v>
      </c>
      <c r="E35" s="44">
        <v>1</v>
      </c>
      <c r="F35" s="45">
        <f t="shared" si="9"/>
        <v>76.7</v>
      </c>
      <c r="G35" s="44">
        <v>0</v>
      </c>
      <c r="H35" s="45">
        <f t="shared" si="2"/>
        <v>0</v>
      </c>
      <c r="I35" s="44">
        <v>0</v>
      </c>
      <c r="J35" s="26">
        <f t="shared" si="8"/>
        <v>0</v>
      </c>
      <c r="K35" s="44">
        <v>0</v>
      </c>
      <c r="L35" s="45">
        <f t="shared" si="12"/>
        <v>0</v>
      </c>
      <c r="M35" s="44">
        <v>0</v>
      </c>
      <c r="N35" s="45">
        <f t="shared" si="13"/>
        <v>0</v>
      </c>
      <c r="O35" s="44">
        <v>0</v>
      </c>
      <c r="P35" s="45">
        <f t="shared" si="14"/>
        <v>0</v>
      </c>
      <c r="Q35" s="44">
        <v>2</v>
      </c>
      <c r="R35" s="45">
        <f t="shared" si="15"/>
        <v>153.4</v>
      </c>
      <c r="S35" s="44">
        <v>0</v>
      </c>
      <c r="T35" s="45">
        <f t="shared" si="7"/>
        <v>0</v>
      </c>
      <c r="U35" s="38" t="s">
        <v>107</v>
      </c>
      <c r="W35" s="2">
        <v>1304</v>
      </c>
      <c r="X35" s="2">
        <v>667</v>
      </c>
    </row>
    <row r="36" spans="1:24" ht="21" customHeight="1">
      <c r="A36" s="36"/>
      <c r="B36" s="37" t="s">
        <v>150</v>
      </c>
      <c r="C36" s="44">
        <v>0</v>
      </c>
      <c r="D36" s="45">
        <f t="shared" si="9"/>
        <v>0</v>
      </c>
      <c r="E36" s="44">
        <v>0</v>
      </c>
      <c r="F36" s="45">
        <f t="shared" si="9"/>
        <v>0</v>
      </c>
      <c r="G36" s="44">
        <v>0</v>
      </c>
      <c r="H36" s="45">
        <f t="shared" si="2"/>
        <v>0</v>
      </c>
      <c r="I36" s="44">
        <v>0</v>
      </c>
      <c r="J36" s="26">
        <f t="shared" si="8"/>
        <v>0</v>
      </c>
      <c r="K36" s="44">
        <v>0</v>
      </c>
      <c r="L36" s="45">
        <f t="shared" si="12"/>
        <v>0</v>
      </c>
      <c r="M36" s="44">
        <v>0</v>
      </c>
      <c r="N36" s="45">
        <f t="shared" si="13"/>
        <v>0</v>
      </c>
      <c r="O36" s="44">
        <v>0</v>
      </c>
      <c r="P36" s="45">
        <f t="shared" si="14"/>
        <v>0</v>
      </c>
      <c r="Q36" s="44">
        <v>3</v>
      </c>
      <c r="R36" s="45">
        <f t="shared" si="15"/>
        <v>233.5</v>
      </c>
      <c r="S36" s="44">
        <v>0</v>
      </c>
      <c r="T36" s="45">
        <f t="shared" si="7"/>
        <v>0</v>
      </c>
      <c r="U36" s="38" t="s">
        <v>108</v>
      </c>
      <c r="W36" s="2">
        <v>1285</v>
      </c>
      <c r="X36" s="2">
        <v>629</v>
      </c>
    </row>
    <row r="37" spans="1:24" ht="21" customHeight="1">
      <c r="A37" s="36"/>
      <c r="B37" s="37" t="s">
        <v>151</v>
      </c>
      <c r="C37" s="44">
        <v>2</v>
      </c>
      <c r="D37" s="45">
        <f t="shared" si="9"/>
        <v>52.7</v>
      </c>
      <c r="E37" s="44">
        <v>5</v>
      </c>
      <c r="F37" s="45">
        <f t="shared" si="9"/>
        <v>131.6</v>
      </c>
      <c r="G37" s="44">
        <v>0</v>
      </c>
      <c r="H37" s="45">
        <f t="shared" si="2"/>
        <v>0</v>
      </c>
      <c r="I37" s="44">
        <v>0</v>
      </c>
      <c r="J37" s="26">
        <f t="shared" si="8"/>
        <v>0</v>
      </c>
      <c r="K37" s="44">
        <v>0</v>
      </c>
      <c r="L37" s="45">
        <f t="shared" si="12"/>
        <v>0</v>
      </c>
      <c r="M37" s="44">
        <v>0</v>
      </c>
      <c r="N37" s="45">
        <f t="shared" si="13"/>
        <v>0</v>
      </c>
      <c r="O37" s="44">
        <v>0</v>
      </c>
      <c r="P37" s="45">
        <f t="shared" si="14"/>
        <v>0</v>
      </c>
      <c r="Q37" s="44">
        <v>10</v>
      </c>
      <c r="R37" s="45">
        <f t="shared" si="15"/>
        <v>263.3</v>
      </c>
      <c r="S37" s="44">
        <v>0</v>
      </c>
      <c r="T37" s="45">
        <f t="shared" si="7"/>
        <v>0</v>
      </c>
      <c r="U37" s="38" t="s">
        <v>97</v>
      </c>
      <c r="W37" s="2">
        <v>3798</v>
      </c>
      <c r="X37" s="2">
        <v>1996</v>
      </c>
    </row>
    <row r="38" spans="1:24" ht="21" customHeight="1">
      <c r="A38" s="36"/>
      <c r="B38" s="37" t="s">
        <v>152</v>
      </c>
      <c r="C38" s="44">
        <v>1</v>
      </c>
      <c r="D38" s="45">
        <f t="shared" si="9"/>
        <v>15.6</v>
      </c>
      <c r="E38" s="44">
        <v>4</v>
      </c>
      <c r="F38" s="45">
        <f t="shared" si="9"/>
        <v>62.3</v>
      </c>
      <c r="G38" s="44">
        <v>0</v>
      </c>
      <c r="H38" s="45">
        <f t="shared" si="2"/>
        <v>0</v>
      </c>
      <c r="I38" s="44">
        <v>1</v>
      </c>
      <c r="J38" s="26">
        <f t="shared" si="8"/>
        <v>29.6</v>
      </c>
      <c r="K38" s="44">
        <v>3</v>
      </c>
      <c r="L38" s="45">
        <f t="shared" si="12"/>
        <v>46.7</v>
      </c>
      <c r="M38" s="44">
        <v>1</v>
      </c>
      <c r="N38" s="45">
        <f t="shared" si="13"/>
        <v>15.6</v>
      </c>
      <c r="O38" s="44">
        <v>4</v>
      </c>
      <c r="P38" s="45">
        <f t="shared" si="14"/>
        <v>62.3</v>
      </c>
      <c r="Q38" s="44">
        <v>16</v>
      </c>
      <c r="R38" s="45">
        <f t="shared" si="15"/>
        <v>249.3</v>
      </c>
      <c r="S38" s="44">
        <v>6</v>
      </c>
      <c r="T38" s="45">
        <f t="shared" si="7"/>
        <v>93.5</v>
      </c>
      <c r="U38" s="38" t="s">
        <v>109</v>
      </c>
      <c r="W38" s="2">
        <v>6418</v>
      </c>
      <c r="X38" s="2">
        <v>3377</v>
      </c>
    </row>
    <row r="39" spans="1:24" ht="21" customHeight="1">
      <c r="A39" s="86" t="s">
        <v>83</v>
      </c>
      <c r="B39" s="87"/>
      <c r="C39" s="21">
        <f>SUM(C40:C43)</f>
        <v>6</v>
      </c>
      <c r="D39" s="22">
        <f t="shared" si="9"/>
        <v>33.3</v>
      </c>
      <c r="E39" s="21">
        <f>SUM(E40:E43)</f>
        <v>11</v>
      </c>
      <c r="F39" s="22">
        <f t="shared" si="9"/>
        <v>61.1</v>
      </c>
      <c r="G39" s="21">
        <f>SUM(G40:G43)</f>
        <v>2</v>
      </c>
      <c r="H39" s="22">
        <f t="shared" si="2"/>
        <v>11.1</v>
      </c>
      <c r="I39" s="21">
        <f>SUM(I40:I43)</f>
        <v>2</v>
      </c>
      <c r="J39" s="22">
        <f t="shared" si="8"/>
        <v>20.8</v>
      </c>
      <c r="K39" s="21">
        <f>SUM(K40:K43)</f>
        <v>2</v>
      </c>
      <c r="L39" s="22">
        <f t="shared" si="12"/>
        <v>11.1</v>
      </c>
      <c r="M39" s="21">
        <f>SUM(M40:M43)</f>
        <v>3</v>
      </c>
      <c r="N39" s="22">
        <f t="shared" si="13"/>
        <v>16.7</v>
      </c>
      <c r="O39" s="21">
        <f>SUM(O40:O43)</f>
        <v>1</v>
      </c>
      <c r="P39" s="22">
        <f t="shared" si="14"/>
        <v>5.6</v>
      </c>
      <c r="Q39" s="21">
        <f>SUM(Q40:Q43)</f>
        <v>48</v>
      </c>
      <c r="R39" s="22">
        <f t="shared" si="15"/>
        <v>266.5</v>
      </c>
      <c r="S39" s="21">
        <f>SUM(S40:S43)</f>
        <v>21</v>
      </c>
      <c r="T39" s="22">
        <f t="shared" si="7"/>
        <v>116.6</v>
      </c>
      <c r="U39" s="35" t="s">
        <v>110</v>
      </c>
      <c r="W39" s="2">
        <v>18012</v>
      </c>
      <c r="X39" s="2">
        <v>9597</v>
      </c>
    </row>
    <row r="40" spans="1:24" ht="21" customHeight="1">
      <c r="A40" s="36"/>
      <c r="B40" s="37" t="s">
        <v>153</v>
      </c>
      <c r="C40" s="44">
        <v>2</v>
      </c>
      <c r="D40" s="45">
        <f t="shared" si="9"/>
        <v>35.5</v>
      </c>
      <c r="E40" s="44">
        <v>1</v>
      </c>
      <c r="F40" s="45">
        <f t="shared" si="9"/>
        <v>17.8</v>
      </c>
      <c r="G40" s="44">
        <v>1</v>
      </c>
      <c r="H40" s="45">
        <f t="shared" si="2"/>
        <v>17.8</v>
      </c>
      <c r="I40" s="44">
        <v>0</v>
      </c>
      <c r="J40" s="26">
        <f t="shared" si="8"/>
        <v>0</v>
      </c>
      <c r="K40" s="44">
        <v>0</v>
      </c>
      <c r="L40" s="45">
        <f t="shared" si="12"/>
        <v>0</v>
      </c>
      <c r="M40" s="44">
        <v>1</v>
      </c>
      <c r="N40" s="45">
        <f t="shared" si="13"/>
        <v>17.8</v>
      </c>
      <c r="O40" s="44">
        <v>0</v>
      </c>
      <c r="P40" s="45">
        <f t="shared" si="14"/>
        <v>0</v>
      </c>
      <c r="Q40" s="44">
        <v>15</v>
      </c>
      <c r="R40" s="45">
        <f t="shared" si="15"/>
        <v>266.3</v>
      </c>
      <c r="S40" s="44">
        <v>9</v>
      </c>
      <c r="T40" s="45">
        <f t="shared" si="7"/>
        <v>159.8</v>
      </c>
      <c r="U40" s="38" t="s">
        <v>93</v>
      </c>
      <c r="W40" s="2">
        <v>5633</v>
      </c>
      <c r="X40" s="2">
        <v>3023</v>
      </c>
    </row>
    <row r="41" spans="1:24" ht="21" customHeight="1">
      <c r="A41" s="36"/>
      <c r="B41" s="37" t="s">
        <v>154</v>
      </c>
      <c r="C41" s="44">
        <v>3</v>
      </c>
      <c r="D41" s="45">
        <f t="shared" si="9"/>
        <v>79.6</v>
      </c>
      <c r="E41" s="44">
        <v>3</v>
      </c>
      <c r="F41" s="45">
        <f t="shared" si="9"/>
        <v>79.6</v>
      </c>
      <c r="G41" s="44">
        <v>1</v>
      </c>
      <c r="H41" s="45">
        <f t="shared" si="2"/>
        <v>26.5</v>
      </c>
      <c r="I41" s="44">
        <v>1</v>
      </c>
      <c r="J41" s="26">
        <f t="shared" si="8"/>
        <v>49.9</v>
      </c>
      <c r="K41" s="44">
        <v>0</v>
      </c>
      <c r="L41" s="45">
        <f t="shared" si="12"/>
        <v>0</v>
      </c>
      <c r="M41" s="44">
        <v>0</v>
      </c>
      <c r="N41" s="45">
        <f t="shared" si="13"/>
        <v>0</v>
      </c>
      <c r="O41" s="44">
        <v>0</v>
      </c>
      <c r="P41" s="45">
        <f t="shared" si="14"/>
        <v>0</v>
      </c>
      <c r="Q41" s="44">
        <v>11</v>
      </c>
      <c r="R41" s="45">
        <f t="shared" si="15"/>
        <v>291.8</v>
      </c>
      <c r="S41" s="44">
        <v>2</v>
      </c>
      <c r="T41" s="45">
        <f t="shared" si="7"/>
        <v>53.1</v>
      </c>
      <c r="U41" s="38" t="s">
        <v>111</v>
      </c>
      <c r="W41" s="2">
        <v>3770</v>
      </c>
      <c r="X41" s="2">
        <v>2006</v>
      </c>
    </row>
    <row r="42" spans="1:24" ht="21" customHeight="1">
      <c r="A42" s="36"/>
      <c r="B42" s="37" t="s">
        <v>155</v>
      </c>
      <c r="C42" s="44">
        <v>0</v>
      </c>
      <c r="D42" s="45">
        <f t="shared" si="9"/>
        <v>0</v>
      </c>
      <c r="E42" s="44">
        <v>4</v>
      </c>
      <c r="F42" s="45">
        <f t="shared" si="9"/>
        <v>75.6</v>
      </c>
      <c r="G42" s="44">
        <v>0</v>
      </c>
      <c r="H42" s="45">
        <f t="shared" si="2"/>
        <v>0</v>
      </c>
      <c r="I42" s="44">
        <v>1</v>
      </c>
      <c r="J42" s="26">
        <f t="shared" si="8"/>
        <v>35.2</v>
      </c>
      <c r="K42" s="44">
        <v>1</v>
      </c>
      <c r="L42" s="45">
        <f t="shared" si="12"/>
        <v>18.9</v>
      </c>
      <c r="M42" s="44">
        <v>1</v>
      </c>
      <c r="N42" s="45">
        <f t="shared" si="13"/>
        <v>18.9</v>
      </c>
      <c r="O42" s="44">
        <v>1</v>
      </c>
      <c r="P42" s="45">
        <f t="shared" si="14"/>
        <v>18.9</v>
      </c>
      <c r="Q42" s="44">
        <v>13</v>
      </c>
      <c r="R42" s="45">
        <f t="shared" si="15"/>
        <v>245.6</v>
      </c>
      <c r="S42" s="44">
        <v>8</v>
      </c>
      <c r="T42" s="45">
        <f t="shared" si="7"/>
        <v>151.1</v>
      </c>
      <c r="U42" s="38" t="s">
        <v>89</v>
      </c>
      <c r="W42" s="2">
        <v>5294</v>
      </c>
      <c r="X42" s="2">
        <v>2841</v>
      </c>
    </row>
    <row r="43" spans="1:24" ht="21" customHeight="1">
      <c r="A43" s="36"/>
      <c r="B43" s="37" t="s">
        <v>156</v>
      </c>
      <c r="C43" s="44">
        <v>1</v>
      </c>
      <c r="D43" s="45">
        <f t="shared" si="9"/>
        <v>30.2</v>
      </c>
      <c r="E43" s="44">
        <v>3</v>
      </c>
      <c r="F43" s="45">
        <f t="shared" si="9"/>
        <v>90.5</v>
      </c>
      <c r="G43" s="44">
        <v>0</v>
      </c>
      <c r="H43" s="45">
        <f t="shared" si="2"/>
        <v>0</v>
      </c>
      <c r="I43" s="44">
        <v>0</v>
      </c>
      <c r="J43" s="26">
        <f t="shared" si="8"/>
        <v>0</v>
      </c>
      <c r="K43" s="44">
        <v>1</v>
      </c>
      <c r="L43" s="45">
        <f t="shared" si="12"/>
        <v>30.2</v>
      </c>
      <c r="M43" s="44">
        <v>1</v>
      </c>
      <c r="N43" s="45">
        <f t="shared" si="13"/>
        <v>30.2</v>
      </c>
      <c r="O43" s="44">
        <v>0</v>
      </c>
      <c r="P43" s="45">
        <f t="shared" si="14"/>
        <v>0</v>
      </c>
      <c r="Q43" s="44">
        <v>9</v>
      </c>
      <c r="R43" s="45">
        <f t="shared" si="15"/>
        <v>271.5</v>
      </c>
      <c r="S43" s="44">
        <v>2</v>
      </c>
      <c r="T43" s="45">
        <f t="shared" si="7"/>
        <v>60.3</v>
      </c>
      <c r="U43" s="38" t="s">
        <v>88</v>
      </c>
      <c r="W43" s="2">
        <v>3315</v>
      </c>
      <c r="X43" s="2">
        <v>1727</v>
      </c>
    </row>
    <row r="44" spans="1:24" ht="21" customHeight="1">
      <c r="A44" s="86" t="s">
        <v>84</v>
      </c>
      <c r="B44" s="87"/>
      <c r="C44" s="21">
        <f>SUM(C45:C46)</f>
        <v>3</v>
      </c>
      <c r="D44" s="22">
        <f t="shared" si="9"/>
        <v>23.4</v>
      </c>
      <c r="E44" s="21">
        <f>SUM(E45:E46)</f>
        <v>9</v>
      </c>
      <c r="F44" s="22">
        <f t="shared" si="9"/>
        <v>70.2</v>
      </c>
      <c r="G44" s="21">
        <f>SUM(G45:G46)</f>
        <v>1</v>
      </c>
      <c r="H44" s="22">
        <f t="shared" si="2"/>
        <v>7.8</v>
      </c>
      <c r="I44" s="21">
        <f>SUM(I45:I46)</f>
        <v>0</v>
      </c>
      <c r="J44" s="22">
        <f t="shared" si="8"/>
        <v>0</v>
      </c>
      <c r="K44" s="21">
        <f>SUM(K45:K46)</f>
        <v>1</v>
      </c>
      <c r="L44" s="22">
        <f t="shared" si="12"/>
        <v>7.8</v>
      </c>
      <c r="M44" s="21">
        <f>SUM(M45:M46)</f>
        <v>2</v>
      </c>
      <c r="N44" s="22">
        <f t="shared" si="13"/>
        <v>15.6</v>
      </c>
      <c r="O44" s="21">
        <f>SUM(O45:O46)</f>
        <v>0</v>
      </c>
      <c r="P44" s="22">
        <f t="shared" si="14"/>
        <v>0</v>
      </c>
      <c r="Q44" s="21">
        <f>SUM(Q45:Q46)</f>
        <v>28</v>
      </c>
      <c r="R44" s="22">
        <f t="shared" si="15"/>
        <v>218.5</v>
      </c>
      <c r="S44" s="21">
        <f>SUM(S45:S46)</f>
        <v>9</v>
      </c>
      <c r="T44" s="22">
        <f t="shared" si="7"/>
        <v>70.2</v>
      </c>
      <c r="U44" s="35" t="s">
        <v>112</v>
      </c>
      <c r="W44" s="2">
        <v>12817</v>
      </c>
      <c r="X44" s="2">
        <v>6808</v>
      </c>
    </row>
    <row r="45" spans="1:24" ht="21" customHeight="1">
      <c r="A45" s="36"/>
      <c r="B45" s="37" t="s">
        <v>157</v>
      </c>
      <c r="C45" s="44">
        <v>0</v>
      </c>
      <c r="D45" s="45">
        <f t="shared" si="9"/>
        <v>0</v>
      </c>
      <c r="E45" s="44">
        <v>4</v>
      </c>
      <c r="F45" s="45">
        <f t="shared" si="9"/>
        <v>81.4</v>
      </c>
      <c r="G45" s="44">
        <v>1</v>
      </c>
      <c r="H45" s="45">
        <f t="shared" si="2"/>
        <v>20.3</v>
      </c>
      <c r="I45" s="44">
        <v>0</v>
      </c>
      <c r="J45" s="26">
        <f t="shared" si="8"/>
        <v>0</v>
      </c>
      <c r="K45" s="44">
        <v>0</v>
      </c>
      <c r="L45" s="45">
        <f aca="true" t="shared" si="16" ref="L45:N46">ROUND(K45/$W45*100000,1)</f>
        <v>0</v>
      </c>
      <c r="M45" s="44">
        <v>1</v>
      </c>
      <c r="N45" s="45">
        <f t="shared" si="16"/>
        <v>20.3</v>
      </c>
      <c r="O45" s="44">
        <v>0</v>
      </c>
      <c r="P45" s="45">
        <f aca="true" t="shared" si="17" ref="P45:R46">ROUND(O45/$W45*100000,1)</f>
        <v>0</v>
      </c>
      <c r="Q45" s="44">
        <v>10</v>
      </c>
      <c r="R45" s="45">
        <f t="shared" si="17"/>
        <v>203.4</v>
      </c>
      <c r="S45" s="44">
        <v>4</v>
      </c>
      <c r="T45" s="45">
        <f t="shared" si="7"/>
        <v>81.4</v>
      </c>
      <c r="U45" s="38" t="s">
        <v>87</v>
      </c>
      <c r="W45" s="2">
        <v>4916</v>
      </c>
      <c r="X45" s="2">
        <v>2646</v>
      </c>
    </row>
    <row r="46" spans="1:24" ht="21" customHeight="1">
      <c r="A46" s="39"/>
      <c r="B46" s="40" t="s">
        <v>158</v>
      </c>
      <c r="C46" s="46">
        <v>3</v>
      </c>
      <c r="D46" s="47">
        <f t="shared" si="9"/>
        <v>38</v>
      </c>
      <c r="E46" s="46">
        <v>5</v>
      </c>
      <c r="F46" s="47">
        <f t="shared" si="9"/>
        <v>63.3</v>
      </c>
      <c r="G46" s="46">
        <v>0</v>
      </c>
      <c r="H46" s="47">
        <f t="shared" si="2"/>
        <v>0</v>
      </c>
      <c r="I46" s="46">
        <v>0</v>
      </c>
      <c r="J46" s="33">
        <f t="shared" si="8"/>
        <v>0</v>
      </c>
      <c r="K46" s="46">
        <v>1</v>
      </c>
      <c r="L46" s="47">
        <f t="shared" si="16"/>
        <v>12.7</v>
      </c>
      <c r="M46" s="46">
        <v>1</v>
      </c>
      <c r="N46" s="47">
        <f t="shared" si="16"/>
        <v>12.7</v>
      </c>
      <c r="O46" s="46">
        <v>0</v>
      </c>
      <c r="P46" s="47">
        <f t="shared" si="17"/>
        <v>0</v>
      </c>
      <c r="Q46" s="46">
        <v>18</v>
      </c>
      <c r="R46" s="47">
        <f t="shared" si="17"/>
        <v>227.8</v>
      </c>
      <c r="S46" s="46">
        <v>5</v>
      </c>
      <c r="T46" s="47">
        <f t="shared" si="7"/>
        <v>63.3</v>
      </c>
      <c r="U46" s="41" t="s">
        <v>86</v>
      </c>
      <c r="W46" s="2">
        <v>7901</v>
      </c>
      <c r="X46" s="2">
        <v>4162</v>
      </c>
    </row>
    <row r="47" spans="2:21" ht="21" customHeight="1">
      <c r="B47" s="2" t="s">
        <v>172</v>
      </c>
      <c r="U47" s="3"/>
    </row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19.5" customHeight="1"/>
    <row r="67" ht="19.5" customHeight="1"/>
    <row r="68" ht="19.5" customHeight="1"/>
    <row r="69" ht="19.5" customHeight="1"/>
  </sheetData>
  <mergeCells count="35">
    <mergeCell ref="S4:T4"/>
    <mergeCell ref="S5:T5"/>
    <mergeCell ref="A39:B39"/>
    <mergeCell ref="A44:B44"/>
    <mergeCell ref="A26:B26"/>
    <mergeCell ref="A30:B30"/>
    <mergeCell ref="K4:L4"/>
    <mergeCell ref="K5:L5"/>
    <mergeCell ref="K6:L6"/>
    <mergeCell ref="A8:B8"/>
    <mergeCell ref="C1:U1"/>
    <mergeCell ref="O6:P6"/>
    <mergeCell ref="S6:T6"/>
    <mergeCell ref="Q4:R4"/>
    <mergeCell ref="Q5:R5"/>
    <mergeCell ref="U4:U7"/>
    <mergeCell ref="Q6:R6"/>
    <mergeCell ref="M6:N6"/>
    <mergeCell ref="I6:J6"/>
    <mergeCell ref="M4:N5"/>
    <mergeCell ref="A33:B33"/>
    <mergeCell ref="C6:D6"/>
    <mergeCell ref="E6:F6"/>
    <mergeCell ref="G6:H6"/>
    <mergeCell ref="A17:B17"/>
    <mergeCell ref="A4:B7"/>
    <mergeCell ref="O4:P5"/>
    <mergeCell ref="C5:D5"/>
    <mergeCell ref="E5:F5"/>
    <mergeCell ref="G5:H5"/>
    <mergeCell ref="I5:J5"/>
    <mergeCell ref="C4:D4"/>
    <mergeCell ref="E4:F4"/>
    <mergeCell ref="G4:H4"/>
    <mergeCell ref="I4:J4"/>
  </mergeCells>
  <printOptions horizontalCentered="1" verticalCentered="1"/>
  <pageMargins left="0.43" right="0.32" top="0.51" bottom="0.46" header="0" footer="0"/>
  <pageSetup blackAndWhite="1"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8" sqref="A8:B8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7.00390625" style="2" customWidth="1"/>
    <col min="22" max="22" width="9.00390625" style="2" customWidth="1"/>
    <col min="23" max="23" width="9.375" style="2" bestFit="1" customWidth="1"/>
    <col min="24" max="24" width="9.125" style="2" bestFit="1" customWidth="1"/>
    <col min="25" max="16384" width="9.00390625" style="2" customWidth="1"/>
  </cols>
  <sheetData>
    <row r="1" spans="1:21" ht="18.75">
      <c r="A1" s="50" t="s">
        <v>0</v>
      </c>
      <c r="B1" s="1"/>
      <c r="C1" s="55" t="s">
        <v>229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" ht="14.25">
      <c r="A2" s="50" t="s">
        <v>234</v>
      </c>
      <c r="B2" s="1"/>
    </row>
    <row r="3" spans="2:21" ht="14.25" thickBot="1">
      <c r="B3" s="3"/>
      <c r="T3" s="4"/>
      <c r="U3" s="4" t="s">
        <v>241</v>
      </c>
    </row>
    <row r="4" spans="1:21" ht="19.5" customHeight="1">
      <c r="A4" s="56" t="s">
        <v>170</v>
      </c>
      <c r="B4" s="57"/>
      <c r="C4" s="72" t="s">
        <v>38</v>
      </c>
      <c r="D4" s="65"/>
      <c r="E4" s="72" t="s">
        <v>38</v>
      </c>
      <c r="F4" s="65"/>
      <c r="G4" s="72" t="s">
        <v>38</v>
      </c>
      <c r="H4" s="65"/>
      <c r="I4" s="72"/>
      <c r="J4" s="65"/>
      <c r="K4" s="64" t="s">
        <v>38</v>
      </c>
      <c r="L4" s="65"/>
      <c r="M4" s="64" t="s">
        <v>38</v>
      </c>
      <c r="N4" s="65"/>
      <c r="O4" s="64" t="s">
        <v>38</v>
      </c>
      <c r="P4" s="65"/>
      <c r="Q4" s="64"/>
      <c r="R4" s="69"/>
      <c r="S4" s="72"/>
      <c r="T4" s="65"/>
      <c r="U4" s="61" t="s">
        <v>42</v>
      </c>
    </row>
    <row r="5" spans="1:23" ht="19.5" customHeight="1">
      <c r="A5" s="58"/>
      <c r="B5" s="53"/>
      <c r="C5" s="78" t="s">
        <v>124</v>
      </c>
      <c r="D5" s="77"/>
      <c r="E5" s="78" t="s">
        <v>123</v>
      </c>
      <c r="F5" s="77"/>
      <c r="G5" s="78" t="s">
        <v>122</v>
      </c>
      <c r="H5" s="77"/>
      <c r="I5" s="78" t="s">
        <v>121</v>
      </c>
      <c r="J5" s="77"/>
      <c r="K5" s="70" t="s">
        <v>120</v>
      </c>
      <c r="L5" s="77"/>
      <c r="M5" s="70" t="s">
        <v>119</v>
      </c>
      <c r="N5" s="77"/>
      <c r="O5" s="70" t="s">
        <v>118</v>
      </c>
      <c r="P5" s="77"/>
      <c r="Q5" s="70" t="s">
        <v>117</v>
      </c>
      <c r="R5" s="77"/>
      <c r="S5" s="70" t="s">
        <v>116</v>
      </c>
      <c r="T5" s="77"/>
      <c r="U5" s="62"/>
      <c r="W5" s="2" t="s">
        <v>242</v>
      </c>
    </row>
    <row r="6" spans="1:24" ht="19.5" customHeight="1">
      <c r="A6" s="58"/>
      <c r="B6" s="53"/>
      <c r="C6" s="67" t="s">
        <v>199</v>
      </c>
      <c r="D6" s="68"/>
      <c r="E6" s="67" t="s">
        <v>200</v>
      </c>
      <c r="F6" s="68"/>
      <c r="G6" s="67" t="s">
        <v>201</v>
      </c>
      <c r="H6" s="68"/>
      <c r="I6" s="67" t="s">
        <v>202</v>
      </c>
      <c r="J6" s="68"/>
      <c r="K6" s="67" t="s">
        <v>203</v>
      </c>
      <c r="L6" s="68"/>
      <c r="M6" s="67" t="s">
        <v>204</v>
      </c>
      <c r="N6" s="68"/>
      <c r="O6" s="67" t="s">
        <v>205</v>
      </c>
      <c r="P6" s="68"/>
      <c r="Q6" s="67" t="s">
        <v>206</v>
      </c>
      <c r="R6" s="68"/>
      <c r="S6" s="96" t="s">
        <v>207</v>
      </c>
      <c r="T6" s="60"/>
      <c r="U6" s="62"/>
      <c r="W6" s="2" t="s">
        <v>126</v>
      </c>
      <c r="X6" s="2" t="s">
        <v>125</v>
      </c>
    </row>
    <row r="7" spans="1:21" ht="19.5" customHeight="1">
      <c r="A7" s="59"/>
      <c r="B7" s="60"/>
      <c r="C7" s="20" t="s">
        <v>67</v>
      </c>
      <c r="D7" s="20" t="s">
        <v>68</v>
      </c>
      <c r="E7" s="20" t="s">
        <v>67</v>
      </c>
      <c r="F7" s="20" t="s">
        <v>68</v>
      </c>
      <c r="G7" s="20" t="s">
        <v>67</v>
      </c>
      <c r="H7" s="20" t="s">
        <v>68</v>
      </c>
      <c r="I7" s="20" t="s">
        <v>67</v>
      </c>
      <c r="J7" s="20" t="s">
        <v>68</v>
      </c>
      <c r="K7" s="20" t="s">
        <v>67</v>
      </c>
      <c r="L7" s="20" t="s">
        <v>68</v>
      </c>
      <c r="M7" s="20" t="s">
        <v>67</v>
      </c>
      <c r="N7" s="20" t="s">
        <v>68</v>
      </c>
      <c r="O7" s="20" t="s">
        <v>67</v>
      </c>
      <c r="P7" s="20" t="s">
        <v>68</v>
      </c>
      <c r="Q7" s="20" t="s">
        <v>67</v>
      </c>
      <c r="R7" s="20" t="s">
        <v>68</v>
      </c>
      <c r="S7" s="20" t="s">
        <v>67</v>
      </c>
      <c r="T7" s="20" t="s">
        <v>68</v>
      </c>
      <c r="U7" s="63"/>
    </row>
    <row r="8" spans="1:24" ht="21" customHeight="1">
      <c r="A8" s="52" t="s">
        <v>1</v>
      </c>
      <c r="B8" s="52"/>
      <c r="C8" s="21">
        <f>SUM(C10:C12)</f>
        <v>259</v>
      </c>
      <c r="D8" s="22">
        <f>ROUND(C8/$W8*100000,1)</f>
        <v>21.3</v>
      </c>
      <c r="E8" s="21">
        <f>SUM(E10:E12)</f>
        <v>171</v>
      </c>
      <c r="F8" s="22">
        <f>ROUND(E8/$W8*100000,1)</f>
        <v>14.1</v>
      </c>
      <c r="G8" s="21">
        <f>SUM(G10:G12)</f>
        <v>525</v>
      </c>
      <c r="H8" s="22">
        <f>ROUND(G8/$W8*100000,1)</f>
        <v>43.2</v>
      </c>
      <c r="I8" s="21">
        <f>SUM(I10:I12)</f>
        <v>1515</v>
      </c>
      <c r="J8" s="22">
        <f>ROUND(I8/$W8*100000,1)</f>
        <v>124.8</v>
      </c>
      <c r="K8" s="21">
        <f>SUM(K10:K12)</f>
        <v>147</v>
      </c>
      <c r="L8" s="22">
        <f>ROUND(K8/$W8*100000,1)</f>
        <v>12.1</v>
      </c>
      <c r="M8" s="21">
        <f>SUM(M10:M12)</f>
        <v>351</v>
      </c>
      <c r="N8" s="22">
        <f>ROUND(M8/$W8*100000,1)</f>
        <v>28.9</v>
      </c>
      <c r="O8" s="21">
        <f>SUM(O10:O12)</f>
        <v>955</v>
      </c>
      <c r="P8" s="22">
        <f>ROUND(O8/$W8*100000,1)</f>
        <v>78.7</v>
      </c>
      <c r="Q8" s="21">
        <f>SUM(Q10:Q12)</f>
        <v>94</v>
      </c>
      <c r="R8" s="22">
        <f>ROUND(Q8/$W8*100000,1)</f>
        <v>7.7</v>
      </c>
      <c r="S8" s="21">
        <f>SUM(S10:S12)</f>
        <v>1052</v>
      </c>
      <c r="T8" s="22">
        <f>ROUND(S8/$W8*100000,1)</f>
        <v>86.7</v>
      </c>
      <c r="U8" s="23" t="s">
        <v>19</v>
      </c>
      <c r="W8" s="2">
        <v>1214000</v>
      </c>
      <c r="X8" s="2">
        <v>642000</v>
      </c>
    </row>
    <row r="9" spans="1:21" ht="12" customHeight="1">
      <c r="A9" s="52"/>
      <c r="B9" s="52"/>
      <c r="C9" s="24"/>
      <c r="D9" s="22"/>
      <c r="E9" s="24"/>
      <c r="F9" s="22"/>
      <c r="G9" s="24"/>
      <c r="H9" s="22"/>
      <c r="I9" s="24"/>
      <c r="J9" s="22"/>
      <c r="K9" s="24"/>
      <c r="L9" s="22"/>
      <c r="M9" s="24"/>
      <c r="N9" s="22"/>
      <c r="O9" s="24"/>
      <c r="P9" s="22"/>
      <c r="Q9" s="24"/>
      <c r="R9" s="22"/>
      <c r="S9" s="24"/>
      <c r="T9" s="22"/>
      <c r="U9" s="23"/>
    </row>
    <row r="10" spans="1:24" ht="21" customHeight="1">
      <c r="A10" s="52" t="s">
        <v>2</v>
      </c>
      <c r="B10" s="52"/>
      <c r="C10" s="21">
        <f>SUM(C14:C24)</f>
        <v>178</v>
      </c>
      <c r="D10" s="22">
        <f>ROUND(C10/$W10*100000,1)</f>
        <v>19.6</v>
      </c>
      <c r="E10" s="21">
        <f>SUM(E14:E24)</f>
        <v>103</v>
      </c>
      <c r="F10" s="22">
        <f>ROUND(E10/$W10*100000,1)</f>
        <v>11.4</v>
      </c>
      <c r="G10" s="21">
        <f>SUM(G14:G24)</f>
        <v>339</v>
      </c>
      <c r="H10" s="22">
        <f>ROUND(G10/$W10*100000,1)</f>
        <v>37.4</v>
      </c>
      <c r="I10" s="21">
        <f>SUM(I14:I24)</f>
        <v>965</v>
      </c>
      <c r="J10" s="22">
        <f>ROUND(I10/$W10*100000,1)</f>
        <v>106.4</v>
      </c>
      <c r="K10" s="21">
        <f>SUM(K14:K24)</f>
        <v>104</v>
      </c>
      <c r="L10" s="22">
        <f>ROUND(K10/$W10*100000,1)</f>
        <v>11.5</v>
      </c>
      <c r="M10" s="21">
        <f>SUM(M14:M24)</f>
        <v>229</v>
      </c>
      <c r="N10" s="22">
        <f>ROUND(M10/$W10*100000,1)</f>
        <v>25.2</v>
      </c>
      <c r="O10" s="21">
        <f>SUM(O14:O24)</f>
        <v>595</v>
      </c>
      <c r="P10" s="22">
        <f>ROUND(O10/$W10*100000,1)</f>
        <v>65.6</v>
      </c>
      <c r="Q10" s="21">
        <f>SUM(Q14:Q24)</f>
        <v>58</v>
      </c>
      <c r="R10" s="22">
        <f>ROUND(Q10/$W10*100000,1)</f>
        <v>6.4</v>
      </c>
      <c r="S10" s="21">
        <f>SUM(S14:S24)</f>
        <v>708</v>
      </c>
      <c r="T10" s="22">
        <f>ROUND(S10/$W10*100000,1)</f>
        <v>78</v>
      </c>
      <c r="U10" s="23" t="s">
        <v>20</v>
      </c>
      <c r="W10" s="2">
        <v>907317</v>
      </c>
      <c r="X10" s="2">
        <v>478877</v>
      </c>
    </row>
    <row r="11" spans="1:21" ht="12" customHeight="1">
      <c r="A11" s="52"/>
      <c r="B11" s="52"/>
      <c r="C11" s="24"/>
      <c r="D11" s="22"/>
      <c r="E11" s="24"/>
      <c r="F11" s="22"/>
      <c r="G11" s="24"/>
      <c r="H11" s="22"/>
      <c r="I11" s="24"/>
      <c r="J11" s="22"/>
      <c r="K11" s="24"/>
      <c r="L11" s="22"/>
      <c r="M11" s="24"/>
      <c r="N11" s="22"/>
      <c r="O11" s="24"/>
      <c r="P11" s="22"/>
      <c r="Q11" s="24"/>
      <c r="R11" s="22"/>
      <c r="S11" s="24"/>
      <c r="T11" s="22"/>
      <c r="U11" s="23"/>
    </row>
    <row r="12" spans="1:24" ht="21" customHeight="1">
      <c r="A12" s="52" t="s">
        <v>216</v>
      </c>
      <c r="B12" s="52"/>
      <c r="C12" s="21">
        <f>SUM(C26,C30,C36,C39,C44,'8-6'!C8,'8-6'!C17,'8-6'!C26,'8-6'!C30,'8-6'!C33,'8-6'!C39,'8-6'!C44)</f>
        <v>81</v>
      </c>
      <c r="D12" s="22">
        <f>ROUND(C12/$W12*100000,1)</f>
        <v>26.4</v>
      </c>
      <c r="E12" s="21">
        <f>SUM(E26,E30,E36,E39,E44,'8-6'!E8,'8-6'!E17,'8-6'!E26,'8-6'!E30,'8-6'!E33,'8-6'!E39,'8-6'!E44)</f>
        <v>68</v>
      </c>
      <c r="F12" s="22">
        <f>ROUND(E12/$W12*100000,1)</f>
        <v>22.1</v>
      </c>
      <c r="G12" s="21">
        <f>SUM(G26,G30,G36,G39,G44,'8-6'!G8,'8-6'!G17,'8-6'!G26,'8-6'!G30,'8-6'!G33,'8-6'!G39,'8-6'!G44)</f>
        <v>186</v>
      </c>
      <c r="H12" s="22">
        <f>ROUND(G12/$W12*100000,1)</f>
        <v>60.6</v>
      </c>
      <c r="I12" s="21">
        <f>SUM(I26,I30,I36,I39,I44,'8-6'!I8,'8-6'!I17,'8-6'!I26,'8-6'!I30,'8-6'!I33,'8-6'!I39,'8-6'!I44)</f>
        <v>550</v>
      </c>
      <c r="J12" s="22">
        <f>ROUND(I12/$W12*100000,1)</f>
        <v>179.1</v>
      </c>
      <c r="K12" s="21">
        <f>SUM(K26,K30,K36,K39,K44,'8-6'!K8,'8-6'!K17,'8-6'!K26,'8-6'!K30,'8-6'!K33,'8-6'!K39,'8-6'!K44)</f>
        <v>43</v>
      </c>
      <c r="L12" s="22">
        <f>ROUND(K12/$W12*100000,1)</f>
        <v>14</v>
      </c>
      <c r="M12" s="21">
        <f>SUM(M26,M30,M36,M39,M44,'8-6'!M8,'8-6'!M17,'8-6'!M26,'8-6'!M30,'8-6'!M33,'8-6'!M39,'8-6'!M44)</f>
        <v>122</v>
      </c>
      <c r="N12" s="22">
        <f>ROUND(M12/$W12*100000,1)</f>
        <v>39.7</v>
      </c>
      <c r="O12" s="21">
        <f>SUM(O26,O30,O36,O39,O44,'8-6'!O8,'8-6'!O17,'8-6'!O26,'8-6'!O30,'8-6'!O33,'8-6'!O39,'8-6'!O44)</f>
        <v>360</v>
      </c>
      <c r="P12" s="22">
        <f>ROUND(O12/$W12*100000,1)</f>
        <v>117.3</v>
      </c>
      <c r="Q12" s="21">
        <f>SUM(Q26,Q30,Q36,Q39,Q44,'8-6'!Q8,'8-6'!Q17,'8-6'!Q26,'8-6'!Q30,'8-6'!Q33,'8-6'!Q39,'8-6'!Q44)</f>
        <v>36</v>
      </c>
      <c r="R12" s="22">
        <f>ROUND(Q12/$W12*100000,1)</f>
        <v>11.7</v>
      </c>
      <c r="S12" s="21">
        <f>SUM(S26,S30,S36,S39,S44,'8-6'!S8,'8-6'!S17,'8-6'!S26,'8-6'!S30,'8-6'!S33,'8-6'!S39,'8-6'!S44)</f>
        <v>344</v>
      </c>
      <c r="T12" s="22">
        <f>ROUND(S12/$W12*100000,1)</f>
        <v>112</v>
      </c>
      <c r="U12" s="23" t="s">
        <v>239</v>
      </c>
      <c r="W12" s="2">
        <v>307036</v>
      </c>
      <c r="X12" s="2">
        <v>162892</v>
      </c>
    </row>
    <row r="13" spans="1:21" ht="12" customHeight="1">
      <c r="A13" s="52"/>
      <c r="B13" s="52"/>
      <c r="C13" s="42"/>
      <c r="D13" s="43"/>
      <c r="E13" s="42"/>
      <c r="F13" s="43"/>
      <c r="G13" s="42"/>
      <c r="H13" s="43"/>
      <c r="I13" s="42"/>
      <c r="J13" s="43"/>
      <c r="K13" s="42"/>
      <c r="L13" s="43"/>
      <c r="M13" s="42"/>
      <c r="N13" s="43"/>
      <c r="O13" s="42"/>
      <c r="P13" s="43"/>
      <c r="Q13" s="42"/>
      <c r="R13" s="43"/>
      <c r="S13" s="42"/>
      <c r="T13" s="43"/>
      <c r="U13" s="23"/>
    </row>
    <row r="14" spans="1:24" ht="21" customHeight="1">
      <c r="A14" s="54" t="s">
        <v>3</v>
      </c>
      <c r="B14" s="54"/>
      <c r="C14" s="44">
        <v>62</v>
      </c>
      <c r="D14" s="45">
        <f aca="true" t="shared" si="0" ref="D14:F45">ROUND(C14/$W14*100000,1)</f>
        <v>14.1</v>
      </c>
      <c r="E14" s="44">
        <v>34</v>
      </c>
      <c r="F14" s="45">
        <f t="shared" si="0"/>
        <v>7.7</v>
      </c>
      <c r="G14" s="44">
        <v>127</v>
      </c>
      <c r="H14" s="45">
        <f aca="true" t="shared" si="1" ref="H14:H24">ROUND(G14/$W14*100000,1)</f>
        <v>28.9</v>
      </c>
      <c r="I14" s="44">
        <v>290</v>
      </c>
      <c r="J14" s="45">
        <f aca="true" t="shared" si="2" ref="J14:J24">ROUND(I14/$W14*100000,1)</f>
        <v>66</v>
      </c>
      <c r="K14" s="44">
        <v>44</v>
      </c>
      <c r="L14" s="45">
        <f aca="true" t="shared" si="3" ref="L14:L24">ROUND(K14/$W14*100000,1)</f>
        <v>10</v>
      </c>
      <c r="M14" s="44">
        <v>78</v>
      </c>
      <c r="N14" s="45">
        <f aca="true" t="shared" si="4" ref="N14:N24">ROUND(M14/$W14*100000,1)</f>
        <v>17.8</v>
      </c>
      <c r="O14" s="44">
        <v>159</v>
      </c>
      <c r="P14" s="45">
        <f aca="true" t="shared" si="5" ref="P14:P24">ROUND(O14/$W14*100000,1)</f>
        <v>36.2</v>
      </c>
      <c r="Q14" s="44">
        <v>24</v>
      </c>
      <c r="R14" s="45">
        <f aca="true" t="shared" si="6" ref="R14:R24">ROUND(Q14/$W14*100000,1)</f>
        <v>5.5</v>
      </c>
      <c r="S14" s="44">
        <v>261</v>
      </c>
      <c r="T14" s="45">
        <f aca="true" t="shared" si="7" ref="T14:T24">ROUND(S14/$W14*100000,1)</f>
        <v>59.4</v>
      </c>
      <c r="U14" s="27" t="s">
        <v>21</v>
      </c>
      <c r="W14" s="2">
        <v>439371</v>
      </c>
      <c r="X14" s="2">
        <v>227616</v>
      </c>
    </row>
    <row r="15" spans="1:24" ht="21" customHeight="1">
      <c r="A15" s="54" t="s">
        <v>4</v>
      </c>
      <c r="B15" s="54"/>
      <c r="C15" s="44">
        <v>55</v>
      </c>
      <c r="D15" s="45">
        <f t="shared" si="0"/>
        <v>43.8</v>
      </c>
      <c r="E15" s="44">
        <v>21</v>
      </c>
      <c r="F15" s="45">
        <f t="shared" si="0"/>
        <v>16.7</v>
      </c>
      <c r="G15" s="44">
        <v>46</v>
      </c>
      <c r="H15" s="45">
        <f t="shared" si="1"/>
        <v>36.6</v>
      </c>
      <c r="I15" s="44">
        <v>173</v>
      </c>
      <c r="J15" s="45">
        <f t="shared" si="2"/>
        <v>137.7</v>
      </c>
      <c r="K15" s="44">
        <v>22</v>
      </c>
      <c r="L15" s="45">
        <f t="shared" si="3"/>
        <v>17.5</v>
      </c>
      <c r="M15" s="44">
        <v>37</v>
      </c>
      <c r="N15" s="45">
        <f t="shared" si="4"/>
        <v>29.4</v>
      </c>
      <c r="O15" s="44">
        <v>105</v>
      </c>
      <c r="P15" s="45">
        <f t="shared" si="5"/>
        <v>83.6</v>
      </c>
      <c r="Q15" s="44">
        <v>15</v>
      </c>
      <c r="R15" s="45">
        <f t="shared" si="6"/>
        <v>11.9</v>
      </c>
      <c r="S15" s="44">
        <v>128</v>
      </c>
      <c r="T15" s="45">
        <f t="shared" si="7"/>
        <v>101.9</v>
      </c>
      <c r="U15" s="27" t="s">
        <v>22</v>
      </c>
      <c r="W15" s="2">
        <v>125660</v>
      </c>
      <c r="X15" s="2">
        <v>68963</v>
      </c>
    </row>
    <row r="16" spans="1:24" ht="21" customHeight="1">
      <c r="A16" s="54" t="s">
        <v>5</v>
      </c>
      <c r="B16" s="54"/>
      <c r="C16" s="44">
        <v>16</v>
      </c>
      <c r="D16" s="45">
        <f t="shared" si="0"/>
        <v>24.1</v>
      </c>
      <c r="E16" s="44">
        <v>6</v>
      </c>
      <c r="F16" s="45">
        <f t="shared" si="0"/>
        <v>9</v>
      </c>
      <c r="G16" s="44">
        <v>30</v>
      </c>
      <c r="H16" s="45">
        <f t="shared" si="1"/>
        <v>45.2</v>
      </c>
      <c r="I16" s="44">
        <v>115</v>
      </c>
      <c r="J16" s="45">
        <f t="shared" si="2"/>
        <v>173.2</v>
      </c>
      <c r="K16" s="44">
        <v>7</v>
      </c>
      <c r="L16" s="45">
        <f t="shared" si="3"/>
        <v>10.5</v>
      </c>
      <c r="M16" s="44">
        <v>19</v>
      </c>
      <c r="N16" s="45">
        <f t="shared" si="4"/>
        <v>28.6</v>
      </c>
      <c r="O16" s="44">
        <v>84</v>
      </c>
      <c r="P16" s="45">
        <f t="shared" si="5"/>
        <v>126.5</v>
      </c>
      <c r="Q16" s="44">
        <v>0</v>
      </c>
      <c r="R16" s="45">
        <f t="shared" si="6"/>
        <v>0</v>
      </c>
      <c r="S16" s="44">
        <v>49</v>
      </c>
      <c r="T16" s="45">
        <f t="shared" si="7"/>
        <v>73.8</v>
      </c>
      <c r="U16" s="27" t="s">
        <v>23</v>
      </c>
      <c r="W16" s="2">
        <v>66412</v>
      </c>
      <c r="X16" s="2">
        <v>35352</v>
      </c>
    </row>
    <row r="17" spans="1:24" ht="21" customHeight="1">
      <c r="A17" s="54" t="s">
        <v>6</v>
      </c>
      <c r="B17" s="54"/>
      <c r="C17" s="44">
        <v>10</v>
      </c>
      <c r="D17" s="45">
        <f t="shared" si="0"/>
        <v>16.2</v>
      </c>
      <c r="E17" s="44">
        <v>11</v>
      </c>
      <c r="F17" s="45">
        <f t="shared" si="0"/>
        <v>17.8</v>
      </c>
      <c r="G17" s="44">
        <v>29</v>
      </c>
      <c r="H17" s="45">
        <f t="shared" si="1"/>
        <v>47</v>
      </c>
      <c r="I17" s="44">
        <v>66</v>
      </c>
      <c r="J17" s="45">
        <f t="shared" si="2"/>
        <v>107</v>
      </c>
      <c r="K17" s="44">
        <v>3</v>
      </c>
      <c r="L17" s="45">
        <f t="shared" si="3"/>
        <v>4.9</v>
      </c>
      <c r="M17" s="44">
        <v>17</v>
      </c>
      <c r="N17" s="45">
        <f t="shared" si="4"/>
        <v>27.6</v>
      </c>
      <c r="O17" s="44">
        <v>41</v>
      </c>
      <c r="P17" s="45">
        <f t="shared" si="5"/>
        <v>66.5</v>
      </c>
      <c r="Q17" s="44">
        <v>2</v>
      </c>
      <c r="R17" s="45">
        <f t="shared" si="6"/>
        <v>3.2</v>
      </c>
      <c r="S17" s="44">
        <v>55</v>
      </c>
      <c r="T17" s="45">
        <f t="shared" si="7"/>
        <v>89.2</v>
      </c>
      <c r="U17" s="27" t="s">
        <v>24</v>
      </c>
      <c r="W17" s="2">
        <v>61691</v>
      </c>
      <c r="X17" s="2">
        <v>32687</v>
      </c>
    </row>
    <row r="18" spans="1:24" ht="21" customHeight="1">
      <c r="A18" s="54" t="s">
        <v>7</v>
      </c>
      <c r="B18" s="54"/>
      <c r="C18" s="44">
        <v>7</v>
      </c>
      <c r="D18" s="45">
        <f t="shared" si="0"/>
        <v>14.2</v>
      </c>
      <c r="E18" s="44">
        <v>6</v>
      </c>
      <c r="F18" s="45">
        <f t="shared" si="0"/>
        <v>12.2</v>
      </c>
      <c r="G18" s="44">
        <v>15</v>
      </c>
      <c r="H18" s="45">
        <f t="shared" si="1"/>
        <v>30.4</v>
      </c>
      <c r="I18" s="44">
        <v>40</v>
      </c>
      <c r="J18" s="45">
        <f t="shared" si="2"/>
        <v>81</v>
      </c>
      <c r="K18" s="44">
        <v>2</v>
      </c>
      <c r="L18" s="45">
        <f t="shared" si="3"/>
        <v>4.1</v>
      </c>
      <c r="M18" s="44">
        <v>9</v>
      </c>
      <c r="N18" s="45">
        <f t="shared" si="4"/>
        <v>18.2</v>
      </c>
      <c r="O18" s="44">
        <v>27</v>
      </c>
      <c r="P18" s="45">
        <f t="shared" si="5"/>
        <v>54.7</v>
      </c>
      <c r="Q18" s="44">
        <v>5</v>
      </c>
      <c r="R18" s="45">
        <f t="shared" si="6"/>
        <v>10.1</v>
      </c>
      <c r="S18" s="44">
        <v>29</v>
      </c>
      <c r="T18" s="45">
        <f t="shared" si="7"/>
        <v>58.7</v>
      </c>
      <c r="U18" s="27" t="s">
        <v>25</v>
      </c>
      <c r="W18" s="2">
        <v>49381</v>
      </c>
      <c r="X18" s="2">
        <v>26588</v>
      </c>
    </row>
    <row r="19" spans="1:24" ht="21" customHeight="1">
      <c r="A19" s="54" t="s">
        <v>8</v>
      </c>
      <c r="B19" s="54"/>
      <c r="C19" s="44">
        <v>4</v>
      </c>
      <c r="D19" s="45">
        <f t="shared" si="0"/>
        <v>11.4</v>
      </c>
      <c r="E19" s="44">
        <v>7</v>
      </c>
      <c r="F19" s="45">
        <f t="shared" si="0"/>
        <v>19.9</v>
      </c>
      <c r="G19" s="44">
        <v>15</v>
      </c>
      <c r="H19" s="45">
        <f t="shared" si="1"/>
        <v>42.6</v>
      </c>
      <c r="I19" s="44">
        <v>60</v>
      </c>
      <c r="J19" s="45">
        <f t="shared" si="2"/>
        <v>170.5</v>
      </c>
      <c r="K19" s="44">
        <v>3</v>
      </c>
      <c r="L19" s="45">
        <f t="shared" si="3"/>
        <v>8.5</v>
      </c>
      <c r="M19" s="44">
        <v>14</v>
      </c>
      <c r="N19" s="45">
        <f t="shared" si="4"/>
        <v>39.8</v>
      </c>
      <c r="O19" s="44">
        <v>43</v>
      </c>
      <c r="P19" s="45">
        <f t="shared" si="5"/>
        <v>122.2</v>
      </c>
      <c r="Q19" s="44">
        <v>3</v>
      </c>
      <c r="R19" s="45">
        <f t="shared" si="6"/>
        <v>8.5</v>
      </c>
      <c r="S19" s="44">
        <v>41</v>
      </c>
      <c r="T19" s="45">
        <f t="shared" si="7"/>
        <v>116.5</v>
      </c>
      <c r="U19" s="27" t="s">
        <v>26</v>
      </c>
      <c r="W19" s="2">
        <v>35197</v>
      </c>
      <c r="X19" s="2">
        <v>18762</v>
      </c>
    </row>
    <row r="20" spans="1:24" ht="21" customHeight="1">
      <c r="A20" s="54" t="s">
        <v>9</v>
      </c>
      <c r="B20" s="54"/>
      <c r="C20" s="44">
        <v>2</v>
      </c>
      <c r="D20" s="45">
        <f t="shared" si="0"/>
        <v>8.9</v>
      </c>
      <c r="E20" s="44">
        <v>2</v>
      </c>
      <c r="F20" s="45">
        <f t="shared" si="0"/>
        <v>8.9</v>
      </c>
      <c r="G20" s="44">
        <v>10</v>
      </c>
      <c r="H20" s="45">
        <f t="shared" si="1"/>
        <v>44.5</v>
      </c>
      <c r="I20" s="44">
        <v>24</v>
      </c>
      <c r="J20" s="45">
        <f t="shared" si="2"/>
        <v>106.7</v>
      </c>
      <c r="K20" s="44">
        <v>2</v>
      </c>
      <c r="L20" s="45">
        <f t="shared" si="3"/>
        <v>8.9</v>
      </c>
      <c r="M20" s="44">
        <v>6</v>
      </c>
      <c r="N20" s="45">
        <f t="shared" si="4"/>
        <v>26.7</v>
      </c>
      <c r="O20" s="44">
        <v>14</v>
      </c>
      <c r="P20" s="45">
        <f t="shared" si="5"/>
        <v>62.2</v>
      </c>
      <c r="Q20" s="44">
        <v>3</v>
      </c>
      <c r="R20" s="45">
        <f t="shared" si="6"/>
        <v>13.3</v>
      </c>
      <c r="S20" s="44">
        <v>26</v>
      </c>
      <c r="T20" s="45">
        <f t="shared" si="7"/>
        <v>115.6</v>
      </c>
      <c r="U20" s="27" t="s">
        <v>27</v>
      </c>
      <c r="W20" s="2">
        <v>22494</v>
      </c>
      <c r="X20" s="2">
        <v>11850</v>
      </c>
    </row>
    <row r="21" spans="1:24" ht="21" customHeight="1">
      <c r="A21" s="54" t="s">
        <v>10</v>
      </c>
      <c r="B21" s="54"/>
      <c r="C21" s="44">
        <v>1</v>
      </c>
      <c r="D21" s="45">
        <f t="shared" si="0"/>
        <v>5.9</v>
      </c>
      <c r="E21" s="44">
        <v>3</v>
      </c>
      <c r="F21" s="45">
        <f t="shared" si="0"/>
        <v>17.8</v>
      </c>
      <c r="G21" s="44">
        <v>16</v>
      </c>
      <c r="H21" s="45">
        <f t="shared" si="1"/>
        <v>94.9</v>
      </c>
      <c r="I21" s="44">
        <v>24</v>
      </c>
      <c r="J21" s="45">
        <f t="shared" si="2"/>
        <v>142.4</v>
      </c>
      <c r="K21" s="44">
        <v>6</v>
      </c>
      <c r="L21" s="45">
        <f t="shared" si="3"/>
        <v>35.6</v>
      </c>
      <c r="M21" s="44">
        <v>11</v>
      </c>
      <c r="N21" s="45">
        <f t="shared" si="4"/>
        <v>65.3</v>
      </c>
      <c r="O21" s="44">
        <v>7</v>
      </c>
      <c r="P21" s="45">
        <f t="shared" si="5"/>
        <v>41.5</v>
      </c>
      <c r="Q21" s="44">
        <v>1</v>
      </c>
      <c r="R21" s="45">
        <f t="shared" si="6"/>
        <v>5.9</v>
      </c>
      <c r="S21" s="44">
        <v>19</v>
      </c>
      <c r="T21" s="45">
        <f t="shared" si="7"/>
        <v>112.7</v>
      </c>
      <c r="U21" s="27" t="s">
        <v>28</v>
      </c>
      <c r="W21" s="2">
        <v>16857</v>
      </c>
      <c r="X21" s="2">
        <v>8978</v>
      </c>
    </row>
    <row r="22" spans="1:24" ht="21" customHeight="1">
      <c r="A22" s="54" t="s">
        <v>11</v>
      </c>
      <c r="B22" s="54"/>
      <c r="C22" s="44">
        <v>5</v>
      </c>
      <c r="D22" s="45">
        <f t="shared" si="0"/>
        <v>27.4</v>
      </c>
      <c r="E22" s="44">
        <v>3</v>
      </c>
      <c r="F22" s="45">
        <f t="shared" si="0"/>
        <v>16.4</v>
      </c>
      <c r="G22" s="44">
        <v>11</v>
      </c>
      <c r="H22" s="45">
        <f t="shared" si="1"/>
        <v>60.2</v>
      </c>
      <c r="I22" s="44">
        <v>36</v>
      </c>
      <c r="J22" s="45">
        <f t="shared" si="2"/>
        <v>197</v>
      </c>
      <c r="K22" s="44">
        <v>4</v>
      </c>
      <c r="L22" s="45">
        <f t="shared" si="3"/>
        <v>21.9</v>
      </c>
      <c r="M22" s="44">
        <v>9</v>
      </c>
      <c r="N22" s="45">
        <f t="shared" si="4"/>
        <v>49.3</v>
      </c>
      <c r="O22" s="44">
        <v>22</v>
      </c>
      <c r="P22" s="45">
        <f t="shared" si="5"/>
        <v>120.4</v>
      </c>
      <c r="Q22" s="44">
        <v>1</v>
      </c>
      <c r="R22" s="45">
        <f t="shared" si="6"/>
        <v>5.5</v>
      </c>
      <c r="S22" s="44">
        <v>36</v>
      </c>
      <c r="T22" s="45">
        <f t="shared" si="7"/>
        <v>197</v>
      </c>
      <c r="U22" s="27" t="s">
        <v>29</v>
      </c>
      <c r="W22" s="2">
        <v>18271</v>
      </c>
      <c r="X22" s="2">
        <v>9810</v>
      </c>
    </row>
    <row r="23" spans="1:24" ht="21" customHeight="1">
      <c r="A23" s="54" t="s">
        <v>12</v>
      </c>
      <c r="B23" s="54"/>
      <c r="C23" s="44">
        <v>7</v>
      </c>
      <c r="D23" s="45">
        <f t="shared" si="0"/>
        <v>30.6</v>
      </c>
      <c r="E23" s="44">
        <v>7</v>
      </c>
      <c r="F23" s="45">
        <f t="shared" si="0"/>
        <v>30.6</v>
      </c>
      <c r="G23" s="44">
        <v>21</v>
      </c>
      <c r="H23" s="45">
        <f t="shared" si="1"/>
        <v>91.7</v>
      </c>
      <c r="I23" s="44">
        <v>41</v>
      </c>
      <c r="J23" s="45">
        <f t="shared" si="2"/>
        <v>179.1</v>
      </c>
      <c r="K23" s="44">
        <v>3</v>
      </c>
      <c r="L23" s="45">
        <f t="shared" si="3"/>
        <v>13.1</v>
      </c>
      <c r="M23" s="44">
        <v>11</v>
      </c>
      <c r="N23" s="45">
        <f t="shared" si="4"/>
        <v>48</v>
      </c>
      <c r="O23" s="44">
        <v>26</v>
      </c>
      <c r="P23" s="45">
        <f t="shared" si="5"/>
        <v>113.5</v>
      </c>
      <c r="Q23" s="44">
        <v>1</v>
      </c>
      <c r="R23" s="45">
        <f t="shared" si="6"/>
        <v>4.4</v>
      </c>
      <c r="S23" s="44">
        <v>20</v>
      </c>
      <c r="T23" s="45">
        <f t="shared" si="7"/>
        <v>87.3</v>
      </c>
      <c r="U23" s="27" t="s">
        <v>30</v>
      </c>
      <c r="W23" s="2">
        <v>22898</v>
      </c>
      <c r="X23" s="2">
        <v>11845</v>
      </c>
    </row>
    <row r="24" spans="1:24" ht="21" customHeight="1">
      <c r="A24" s="54" t="s">
        <v>13</v>
      </c>
      <c r="B24" s="54"/>
      <c r="C24" s="44">
        <v>9</v>
      </c>
      <c r="D24" s="45">
        <f t="shared" si="0"/>
        <v>18.3</v>
      </c>
      <c r="E24" s="44">
        <v>3</v>
      </c>
      <c r="F24" s="45">
        <f t="shared" si="0"/>
        <v>6.1</v>
      </c>
      <c r="G24" s="44">
        <v>19</v>
      </c>
      <c r="H24" s="45">
        <f t="shared" si="1"/>
        <v>38.7</v>
      </c>
      <c r="I24" s="44">
        <v>96</v>
      </c>
      <c r="J24" s="45">
        <f t="shared" si="2"/>
        <v>195.6</v>
      </c>
      <c r="K24" s="44">
        <v>8</v>
      </c>
      <c r="L24" s="45">
        <f t="shared" si="3"/>
        <v>16.3</v>
      </c>
      <c r="M24" s="44">
        <v>18</v>
      </c>
      <c r="N24" s="45">
        <f t="shared" si="4"/>
        <v>36.7</v>
      </c>
      <c r="O24" s="44">
        <v>67</v>
      </c>
      <c r="P24" s="45">
        <f t="shared" si="5"/>
        <v>136.5</v>
      </c>
      <c r="Q24" s="44">
        <v>3</v>
      </c>
      <c r="R24" s="45">
        <f t="shared" si="6"/>
        <v>6.1</v>
      </c>
      <c r="S24" s="44">
        <v>44</v>
      </c>
      <c r="T24" s="45">
        <f t="shared" si="7"/>
        <v>89.6</v>
      </c>
      <c r="U24" s="27" t="s">
        <v>31</v>
      </c>
      <c r="W24" s="2">
        <v>49085</v>
      </c>
      <c r="X24" s="2">
        <v>26426</v>
      </c>
    </row>
    <row r="25" spans="1:21" ht="12" customHeight="1">
      <c r="A25" s="89"/>
      <c r="B25" s="89"/>
      <c r="C25" s="44"/>
      <c r="D25" s="43"/>
      <c r="E25" s="44"/>
      <c r="F25" s="43"/>
      <c r="G25" s="44"/>
      <c r="H25" s="43"/>
      <c r="I25" s="44"/>
      <c r="J25" s="43"/>
      <c r="K25" s="44"/>
      <c r="L25" s="43"/>
      <c r="M25" s="44"/>
      <c r="N25" s="43"/>
      <c r="O25" s="44"/>
      <c r="P25" s="43"/>
      <c r="Q25" s="44"/>
      <c r="R25" s="43"/>
      <c r="S25" s="44"/>
      <c r="T25" s="43"/>
      <c r="U25" s="27"/>
    </row>
    <row r="26" spans="1:24" ht="21" customHeight="1">
      <c r="A26" s="52" t="s">
        <v>14</v>
      </c>
      <c r="B26" s="52"/>
      <c r="C26" s="21">
        <f>SUM(C27:C29)</f>
        <v>11</v>
      </c>
      <c r="D26" s="22">
        <f>ROUND(C26/$W26*100000,1)</f>
        <v>117.4</v>
      </c>
      <c r="E26" s="21">
        <f>SUM(E27:E29)</f>
        <v>2</v>
      </c>
      <c r="F26" s="22">
        <f>ROUND(E26/$W26*100000,1)</f>
        <v>21.4</v>
      </c>
      <c r="G26" s="21">
        <f>SUM(G27:G29)</f>
        <v>7</v>
      </c>
      <c r="H26" s="22">
        <f>ROUND(G26/$W26*100000,1)</f>
        <v>74.7</v>
      </c>
      <c r="I26" s="21">
        <f>SUM(I27:I29)</f>
        <v>28</v>
      </c>
      <c r="J26" s="22">
        <f>ROUND(I26/$W26*100000,1)</f>
        <v>299</v>
      </c>
      <c r="K26" s="21">
        <f>SUM(K27:K29)</f>
        <v>2</v>
      </c>
      <c r="L26" s="22">
        <f>ROUND(K26/$W26*100000,1)</f>
        <v>21.4</v>
      </c>
      <c r="M26" s="21">
        <f>SUM(M27:M29)</f>
        <v>6</v>
      </c>
      <c r="N26" s="22">
        <f>ROUND(M26/$W26*100000,1)</f>
        <v>64.1</v>
      </c>
      <c r="O26" s="21">
        <f>SUM(O27:O29)</f>
        <v>20</v>
      </c>
      <c r="P26" s="22">
        <f>ROUND(O26/$W26*100000,1)</f>
        <v>213.5</v>
      </c>
      <c r="Q26" s="21">
        <f>SUM(Q27:Q29)</f>
        <v>0</v>
      </c>
      <c r="R26" s="22">
        <f>ROUND(Q26/$W26*100000,1)</f>
        <v>0</v>
      </c>
      <c r="S26" s="21">
        <f>SUM(S27:S29)</f>
        <v>23</v>
      </c>
      <c r="T26" s="22">
        <f>ROUND(S26/$W26*100000,1)</f>
        <v>245.6</v>
      </c>
      <c r="U26" s="28" t="s">
        <v>32</v>
      </c>
      <c r="W26" s="2">
        <v>9366</v>
      </c>
      <c r="X26" s="2">
        <v>5051</v>
      </c>
    </row>
    <row r="27" spans="1:24" ht="21" customHeight="1">
      <c r="A27" s="29"/>
      <c r="B27" s="18" t="s">
        <v>43</v>
      </c>
      <c r="C27" s="44">
        <v>3</v>
      </c>
      <c r="D27" s="45">
        <f t="shared" si="0"/>
        <v>162.2</v>
      </c>
      <c r="E27" s="44">
        <v>1</v>
      </c>
      <c r="F27" s="45">
        <f t="shared" si="0"/>
        <v>54.1</v>
      </c>
      <c r="G27" s="44">
        <v>3</v>
      </c>
      <c r="H27" s="45">
        <f aca="true" t="shared" si="8" ref="H27:H45">ROUND(G27/$W27*100000,1)</f>
        <v>162.2</v>
      </c>
      <c r="I27" s="44">
        <v>4</v>
      </c>
      <c r="J27" s="45">
        <f aca="true" t="shared" si="9" ref="J27:J45">ROUND(I27/$W27*100000,1)</f>
        <v>216.3</v>
      </c>
      <c r="K27" s="44">
        <v>0</v>
      </c>
      <c r="L27" s="45">
        <f aca="true" t="shared" si="10" ref="L27:L45">ROUND(K27/$W27*100000,1)</f>
        <v>0</v>
      </c>
      <c r="M27" s="44">
        <v>0</v>
      </c>
      <c r="N27" s="45">
        <f aca="true" t="shared" si="11" ref="N27:N45">ROUND(M27/$W27*100000,1)</f>
        <v>0</v>
      </c>
      <c r="O27" s="44">
        <v>4</v>
      </c>
      <c r="P27" s="45">
        <f aca="true" t="shared" si="12" ref="P27:P45">ROUND(O27/$W27*100000,1)</f>
        <v>216.3</v>
      </c>
      <c r="Q27" s="44">
        <v>0</v>
      </c>
      <c r="R27" s="45">
        <f aca="true" t="shared" si="13" ref="R27:R45">ROUND(Q27/$W27*100000,1)</f>
        <v>0</v>
      </c>
      <c r="S27" s="44">
        <v>6</v>
      </c>
      <c r="T27" s="45">
        <f aca="true" t="shared" si="14" ref="T27:T45">ROUND(S27/$W27*100000,1)</f>
        <v>324.5</v>
      </c>
      <c r="U27" s="17" t="s">
        <v>21</v>
      </c>
      <c r="W27" s="2">
        <v>1849</v>
      </c>
      <c r="X27" s="2">
        <v>1011</v>
      </c>
    </row>
    <row r="28" spans="1:24" ht="21" customHeight="1">
      <c r="A28" s="29"/>
      <c r="B28" s="18" t="s">
        <v>44</v>
      </c>
      <c r="C28" s="44">
        <v>5</v>
      </c>
      <c r="D28" s="45">
        <f t="shared" si="0"/>
        <v>129.9</v>
      </c>
      <c r="E28" s="44">
        <v>0</v>
      </c>
      <c r="F28" s="45">
        <f t="shared" si="0"/>
        <v>0</v>
      </c>
      <c r="G28" s="44">
        <v>3</v>
      </c>
      <c r="H28" s="45">
        <f t="shared" si="8"/>
        <v>77.9</v>
      </c>
      <c r="I28" s="44">
        <v>15</v>
      </c>
      <c r="J28" s="45">
        <f t="shared" si="9"/>
        <v>389.7</v>
      </c>
      <c r="K28" s="44">
        <v>0</v>
      </c>
      <c r="L28" s="45">
        <f t="shared" si="10"/>
        <v>0</v>
      </c>
      <c r="M28" s="44">
        <v>4</v>
      </c>
      <c r="N28" s="45">
        <f t="shared" si="11"/>
        <v>103.9</v>
      </c>
      <c r="O28" s="44">
        <v>11</v>
      </c>
      <c r="P28" s="45">
        <f t="shared" si="12"/>
        <v>285.8</v>
      </c>
      <c r="Q28" s="44">
        <v>0</v>
      </c>
      <c r="R28" s="45">
        <f t="shared" si="13"/>
        <v>0</v>
      </c>
      <c r="S28" s="44">
        <v>13</v>
      </c>
      <c r="T28" s="45">
        <f t="shared" si="14"/>
        <v>337.8</v>
      </c>
      <c r="U28" s="17" t="s">
        <v>57</v>
      </c>
      <c r="W28" s="2">
        <v>3849</v>
      </c>
      <c r="X28" s="2">
        <v>2091</v>
      </c>
    </row>
    <row r="29" spans="1:24" ht="21" customHeight="1">
      <c r="A29" s="29"/>
      <c r="B29" s="18" t="s">
        <v>45</v>
      </c>
      <c r="C29" s="44">
        <v>3</v>
      </c>
      <c r="D29" s="45">
        <f t="shared" si="0"/>
        <v>81.8</v>
      </c>
      <c r="E29" s="44">
        <v>1</v>
      </c>
      <c r="F29" s="45">
        <f t="shared" si="0"/>
        <v>27.3</v>
      </c>
      <c r="G29" s="44">
        <v>1</v>
      </c>
      <c r="H29" s="45">
        <f t="shared" si="8"/>
        <v>27.3</v>
      </c>
      <c r="I29" s="44">
        <v>9</v>
      </c>
      <c r="J29" s="45">
        <f t="shared" si="9"/>
        <v>245.4</v>
      </c>
      <c r="K29" s="44">
        <v>2</v>
      </c>
      <c r="L29" s="45">
        <f t="shared" si="10"/>
        <v>54.5</v>
      </c>
      <c r="M29" s="44">
        <v>2</v>
      </c>
      <c r="N29" s="45">
        <f t="shared" si="11"/>
        <v>54.5</v>
      </c>
      <c r="O29" s="44">
        <v>5</v>
      </c>
      <c r="P29" s="45">
        <f t="shared" si="12"/>
        <v>136.3</v>
      </c>
      <c r="Q29" s="44">
        <v>0</v>
      </c>
      <c r="R29" s="45">
        <f t="shared" si="13"/>
        <v>0</v>
      </c>
      <c r="S29" s="44">
        <v>4</v>
      </c>
      <c r="T29" s="45">
        <f t="shared" si="14"/>
        <v>109.1</v>
      </c>
      <c r="U29" s="17" t="s">
        <v>58</v>
      </c>
      <c r="W29" s="2">
        <v>3668</v>
      </c>
      <c r="X29" s="2">
        <v>1949</v>
      </c>
    </row>
    <row r="30" spans="1:24" ht="21" customHeight="1">
      <c r="A30" s="52" t="s">
        <v>15</v>
      </c>
      <c r="B30" s="52"/>
      <c r="C30" s="21">
        <f>SUM(C31:C35)</f>
        <v>9</v>
      </c>
      <c r="D30" s="22">
        <f t="shared" si="0"/>
        <v>24</v>
      </c>
      <c r="E30" s="21">
        <f>SUM(E31:E35)</f>
        <v>6</v>
      </c>
      <c r="F30" s="22">
        <f t="shared" si="0"/>
        <v>16</v>
      </c>
      <c r="G30" s="21">
        <f>SUM(G31:G35)</f>
        <v>13</v>
      </c>
      <c r="H30" s="22">
        <f t="shared" si="8"/>
        <v>34.7</v>
      </c>
      <c r="I30" s="21">
        <f>SUM(I31:I35)</f>
        <v>60</v>
      </c>
      <c r="J30" s="22">
        <f t="shared" si="9"/>
        <v>160.3</v>
      </c>
      <c r="K30" s="21">
        <f>SUM(K31:K35)</f>
        <v>6</v>
      </c>
      <c r="L30" s="22">
        <f t="shared" si="10"/>
        <v>16</v>
      </c>
      <c r="M30" s="21">
        <f>SUM(M31:M35)</f>
        <v>11</v>
      </c>
      <c r="N30" s="22">
        <f t="shared" si="11"/>
        <v>29.4</v>
      </c>
      <c r="O30" s="21">
        <f>SUM(O31:O35)</f>
        <v>38</v>
      </c>
      <c r="P30" s="22">
        <f t="shared" si="12"/>
        <v>101.5</v>
      </c>
      <c r="Q30" s="21">
        <f>SUM(Q31:Q35)</f>
        <v>2</v>
      </c>
      <c r="R30" s="22">
        <f t="shared" si="13"/>
        <v>5.3</v>
      </c>
      <c r="S30" s="21">
        <f>SUM(S31:S35)</f>
        <v>63</v>
      </c>
      <c r="T30" s="22">
        <f t="shared" si="14"/>
        <v>168.3</v>
      </c>
      <c r="U30" s="28" t="s">
        <v>33</v>
      </c>
      <c r="W30" s="2">
        <v>37425</v>
      </c>
      <c r="X30" s="2">
        <v>19857</v>
      </c>
    </row>
    <row r="31" spans="1:24" ht="21" customHeight="1">
      <c r="A31" s="29"/>
      <c r="B31" s="18" t="s">
        <v>46</v>
      </c>
      <c r="C31" s="44">
        <v>2</v>
      </c>
      <c r="D31" s="45">
        <f t="shared" si="0"/>
        <v>36.3</v>
      </c>
      <c r="E31" s="44">
        <v>0</v>
      </c>
      <c r="F31" s="45">
        <f t="shared" si="0"/>
        <v>0</v>
      </c>
      <c r="G31" s="44">
        <v>5</v>
      </c>
      <c r="H31" s="45">
        <f t="shared" si="8"/>
        <v>90.6</v>
      </c>
      <c r="I31" s="44">
        <v>12</v>
      </c>
      <c r="J31" s="45">
        <f t="shared" si="9"/>
        <v>217.5</v>
      </c>
      <c r="K31" s="44">
        <v>2</v>
      </c>
      <c r="L31" s="45">
        <f t="shared" si="10"/>
        <v>36.3</v>
      </c>
      <c r="M31" s="44">
        <v>5</v>
      </c>
      <c r="N31" s="45">
        <f t="shared" si="11"/>
        <v>90.6</v>
      </c>
      <c r="O31" s="44">
        <v>4</v>
      </c>
      <c r="P31" s="45">
        <f t="shared" si="12"/>
        <v>72.5</v>
      </c>
      <c r="Q31" s="44">
        <v>0</v>
      </c>
      <c r="R31" s="45">
        <f t="shared" si="13"/>
        <v>0</v>
      </c>
      <c r="S31" s="44">
        <v>24</v>
      </c>
      <c r="T31" s="45">
        <f t="shared" si="14"/>
        <v>435.1</v>
      </c>
      <c r="U31" s="17" t="s">
        <v>59</v>
      </c>
      <c r="W31" s="2">
        <v>5516</v>
      </c>
      <c r="X31" s="2">
        <v>2974</v>
      </c>
    </row>
    <row r="32" spans="1:24" ht="21" customHeight="1">
      <c r="A32" s="29"/>
      <c r="B32" s="18" t="s">
        <v>47</v>
      </c>
      <c r="C32" s="44">
        <v>1</v>
      </c>
      <c r="D32" s="45">
        <f t="shared" si="0"/>
        <v>37.3</v>
      </c>
      <c r="E32" s="44">
        <v>0</v>
      </c>
      <c r="F32" s="45">
        <f t="shared" si="0"/>
        <v>0</v>
      </c>
      <c r="G32" s="44">
        <v>0</v>
      </c>
      <c r="H32" s="45">
        <f t="shared" si="8"/>
        <v>0</v>
      </c>
      <c r="I32" s="44">
        <v>7</v>
      </c>
      <c r="J32" s="45">
        <f t="shared" si="9"/>
        <v>261.3</v>
      </c>
      <c r="K32" s="44">
        <v>1</v>
      </c>
      <c r="L32" s="45">
        <f t="shared" si="10"/>
        <v>37.3</v>
      </c>
      <c r="M32" s="44">
        <v>0</v>
      </c>
      <c r="N32" s="45">
        <f t="shared" si="11"/>
        <v>0</v>
      </c>
      <c r="O32" s="44">
        <v>3</v>
      </c>
      <c r="P32" s="45">
        <f t="shared" si="12"/>
        <v>112</v>
      </c>
      <c r="Q32" s="44">
        <v>0</v>
      </c>
      <c r="R32" s="45">
        <f t="shared" si="13"/>
        <v>0</v>
      </c>
      <c r="S32" s="44">
        <v>2</v>
      </c>
      <c r="T32" s="45">
        <f t="shared" si="14"/>
        <v>74.7</v>
      </c>
      <c r="U32" s="17" t="s">
        <v>60</v>
      </c>
      <c r="W32" s="2">
        <v>2679</v>
      </c>
      <c r="X32" s="2">
        <v>1424</v>
      </c>
    </row>
    <row r="33" spans="1:24" ht="21" customHeight="1">
      <c r="A33" s="29"/>
      <c r="B33" s="18" t="s">
        <v>48</v>
      </c>
      <c r="C33" s="44">
        <v>2</v>
      </c>
      <c r="D33" s="45">
        <f t="shared" si="0"/>
        <v>14.8</v>
      </c>
      <c r="E33" s="44">
        <v>0</v>
      </c>
      <c r="F33" s="45">
        <f t="shared" si="0"/>
        <v>0</v>
      </c>
      <c r="G33" s="44">
        <v>2</v>
      </c>
      <c r="H33" s="45">
        <f t="shared" si="8"/>
        <v>14.8</v>
      </c>
      <c r="I33" s="44">
        <v>25</v>
      </c>
      <c r="J33" s="45">
        <f t="shared" si="9"/>
        <v>185.5</v>
      </c>
      <c r="K33" s="44">
        <v>1</v>
      </c>
      <c r="L33" s="45">
        <f t="shared" si="10"/>
        <v>7.4</v>
      </c>
      <c r="M33" s="44">
        <v>2</v>
      </c>
      <c r="N33" s="45">
        <f t="shared" si="11"/>
        <v>14.8</v>
      </c>
      <c r="O33" s="44">
        <v>21</v>
      </c>
      <c r="P33" s="45">
        <f t="shared" si="12"/>
        <v>155.8</v>
      </c>
      <c r="Q33" s="44">
        <v>1</v>
      </c>
      <c r="R33" s="45">
        <f t="shared" si="13"/>
        <v>7.4</v>
      </c>
      <c r="S33" s="44">
        <v>19</v>
      </c>
      <c r="T33" s="45">
        <f t="shared" si="14"/>
        <v>141</v>
      </c>
      <c r="U33" s="17" t="s">
        <v>59</v>
      </c>
      <c r="W33" s="2">
        <v>13477</v>
      </c>
      <c r="X33" s="2">
        <v>7193</v>
      </c>
    </row>
    <row r="34" spans="1:24" ht="21" customHeight="1">
      <c r="A34" s="29"/>
      <c r="B34" s="18" t="s">
        <v>49</v>
      </c>
      <c r="C34" s="44">
        <v>2</v>
      </c>
      <c r="D34" s="45">
        <f t="shared" si="0"/>
        <v>33.9</v>
      </c>
      <c r="E34" s="44">
        <v>4</v>
      </c>
      <c r="F34" s="45">
        <f t="shared" si="0"/>
        <v>67.9</v>
      </c>
      <c r="G34" s="44">
        <v>1</v>
      </c>
      <c r="H34" s="45">
        <f t="shared" si="8"/>
        <v>17</v>
      </c>
      <c r="I34" s="44">
        <v>6</v>
      </c>
      <c r="J34" s="45">
        <f t="shared" si="9"/>
        <v>101.8</v>
      </c>
      <c r="K34" s="44">
        <v>1</v>
      </c>
      <c r="L34" s="45">
        <f t="shared" si="10"/>
        <v>17</v>
      </c>
      <c r="M34" s="44">
        <v>2</v>
      </c>
      <c r="N34" s="45">
        <f t="shared" si="11"/>
        <v>33.9</v>
      </c>
      <c r="O34" s="44">
        <v>3</v>
      </c>
      <c r="P34" s="45">
        <f t="shared" si="12"/>
        <v>50.9</v>
      </c>
      <c r="Q34" s="44">
        <v>1</v>
      </c>
      <c r="R34" s="45">
        <f t="shared" si="13"/>
        <v>17</v>
      </c>
      <c r="S34" s="44">
        <v>8</v>
      </c>
      <c r="T34" s="45">
        <f t="shared" si="14"/>
        <v>135.8</v>
      </c>
      <c r="U34" s="17" t="s">
        <v>61</v>
      </c>
      <c r="W34" s="2">
        <v>5892</v>
      </c>
      <c r="X34" s="2">
        <v>3064</v>
      </c>
    </row>
    <row r="35" spans="1:24" ht="21" customHeight="1">
      <c r="A35" s="29"/>
      <c r="B35" s="18" t="s">
        <v>50</v>
      </c>
      <c r="C35" s="44">
        <v>2</v>
      </c>
      <c r="D35" s="45">
        <f t="shared" si="0"/>
        <v>20.3</v>
      </c>
      <c r="E35" s="44">
        <v>2</v>
      </c>
      <c r="F35" s="45">
        <f t="shared" si="0"/>
        <v>20.3</v>
      </c>
      <c r="G35" s="44">
        <v>5</v>
      </c>
      <c r="H35" s="45">
        <f t="shared" si="8"/>
        <v>50.7</v>
      </c>
      <c r="I35" s="44">
        <v>10</v>
      </c>
      <c r="J35" s="45">
        <f t="shared" si="9"/>
        <v>101.4</v>
      </c>
      <c r="K35" s="44">
        <v>1</v>
      </c>
      <c r="L35" s="45">
        <f t="shared" si="10"/>
        <v>10.1</v>
      </c>
      <c r="M35" s="44">
        <v>2</v>
      </c>
      <c r="N35" s="45">
        <f t="shared" si="11"/>
        <v>20.3</v>
      </c>
      <c r="O35" s="44">
        <v>7</v>
      </c>
      <c r="P35" s="45">
        <f t="shared" si="12"/>
        <v>71</v>
      </c>
      <c r="Q35" s="44">
        <v>0</v>
      </c>
      <c r="R35" s="45">
        <f t="shared" si="13"/>
        <v>0</v>
      </c>
      <c r="S35" s="44">
        <v>10</v>
      </c>
      <c r="T35" s="45">
        <f t="shared" si="14"/>
        <v>101.4</v>
      </c>
      <c r="U35" s="17" t="s">
        <v>62</v>
      </c>
      <c r="W35" s="2">
        <v>9861</v>
      </c>
      <c r="X35" s="2">
        <v>5202</v>
      </c>
    </row>
    <row r="36" spans="1:24" ht="21" customHeight="1">
      <c r="A36" s="52" t="s">
        <v>16</v>
      </c>
      <c r="B36" s="52"/>
      <c r="C36" s="21">
        <f>SUM(C37:C38)</f>
        <v>6</v>
      </c>
      <c r="D36" s="22">
        <f t="shared" si="0"/>
        <v>17</v>
      </c>
      <c r="E36" s="21">
        <f>SUM(E37:E38)</f>
        <v>8</v>
      </c>
      <c r="F36" s="22">
        <f t="shared" si="0"/>
        <v>22.7</v>
      </c>
      <c r="G36" s="21">
        <f>SUM(G37:G38)</f>
        <v>13</v>
      </c>
      <c r="H36" s="22">
        <f t="shared" si="8"/>
        <v>36.9</v>
      </c>
      <c r="I36" s="21">
        <f>SUM(I37:I38)</f>
        <v>56</v>
      </c>
      <c r="J36" s="22">
        <f t="shared" si="9"/>
        <v>158.9</v>
      </c>
      <c r="K36" s="21">
        <f>SUM(K37:K38)</f>
        <v>8</v>
      </c>
      <c r="L36" s="22">
        <f t="shared" si="10"/>
        <v>22.7</v>
      </c>
      <c r="M36" s="21">
        <f>SUM(M37:M38)</f>
        <v>11</v>
      </c>
      <c r="N36" s="22">
        <f t="shared" si="11"/>
        <v>31.2</v>
      </c>
      <c r="O36" s="21">
        <f>SUM(O37:O38)</f>
        <v>35</v>
      </c>
      <c r="P36" s="22">
        <f t="shared" si="12"/>
        <v>99.3</v>
      </c>
      <c r="Q36" s="21">
        <f>SUM(Q37:Q38)</f>
        <v>1</v>
      </c>
      <c r="R36" s="22">
        <f t="shared" si="13"/>
        <v>2.8</v>
      </c>
      <c r="S36" s="21">
        <f>SUM(S37:S38)</f>
        <v>18</v>
      </c>
      <c r="T36" s="22">
        <f t="shared" si="14"/>
        <v>51.1</v>
      </c>
      <c r="U36" s="28" t="s">
        <v>34</v>
      </c>
      <c r="W36" s="2">
        <v>35243</v>
      </c>
      <c r="X36" s="2">
        <v>18544</v>
      </c>
    </row>
    <row r="37" spans="1:24" ht="21" customHeight="1">
      <c r="A37" s="29"/>
      <c r="B37" s="18" t="s">
        <v>51</v>
      </c>
      <c r="C37" s="44">
        <v>4</v>
      </c>
      <c r="D37" s="45">
        <f t="shared" si="0"/>
        <v>15</v>
      </c>
      <c r="E37" s="44">
        <v>6</v>
      </c>
      <c r="F37" s="45">
        <f t="shared" si="0"/>
        <v>22.5</v>
      </c>
      <c r="G37" s="44">
        <v>7</v>
      </c>
      <c r="H37" s="45">
        <f t="shared" si="8"/>
        <v>26.3</v>
      </c>
      <c r="I37" s="44">
        <v>40</v>
      </c>
      <c r="J37" s="45">
        <f t="shared" si="9"/>
        <v>150.3</v>
      </c>
      <c r="K37" s="44">
        <v>5</v>
      </c>
      <c r="L37" s="45">
        <f t="shared" si="10"/>
        <v>18.8</v>
      </c>
      <c r="M37" s="44">
        <v>6</v>
      </c>
      <c r="N37" s="45">
        <f t="shared" si="11"/>
        <v>22.5</v>
      </c>
      <c r="O37" s="44">
        <v>27</v>
      </c>
      <c r="P37" s="45">
        <f t="shared" si="12"/>
        <v>101.5</v>
      </c>
      <c r="Q37" s="44">
        <v>1</v>
      </c>
      <c r="R37" s="45">
        <f t="shared" si="13"/>
        <v>3.8</v>
      </c>
      <c r="S37" s="44">
        <v>11</v>
      </c>
      <c r="T37" s="45">
        <f t="shared" si="14"/>
        <v>41.3</v>
      </c>
      <c r="U37" s="17" t="s">
        <v>24</v>
      </c>
      <c r="W37" s="2">
        <v>26612</v>
      </c>
      <c r="X37" s="2">
        <v>13907</v>
      </c>
    </row>
    <row r="38" spans="1:24" ht="21" customHeight="1">
      <c r="A38" s="29"/>
      <c r="B38" s="18" t="s">
        <v>52</v>
      </c>
      <c r="C38" s="44">
        <v>2</v>
      </c>
      <c r="D38" s="45">
        <f t="shared" si="0"/>
        <v>23.2</v>
      </c>
      <c r="E38" s="44">
        <v>2</v>
      </c>
      <c r="F38" s="45">
        <f t="shared" si="0"/>
        <v>23.2</v>
      </c>
      <c r="G38" s="44">
        <v>6</v>
      </c>
      <c r="H38" s="45">
        <f t="shared" si="8"/>
        <v>69.5</v>
      </c>
      <c r="I38" s="44">
        <v>16</v>
      </c>
      <c r="J38" s="45">
        <f t="shared" si="9"/>
        <v>185.4</v>
      </c>
      <c r="K38" s="44">
        <v>3</v>
      </c>
      <c r="L38" s="45">
        <f t="shared" si="10"/>
        <v>34.8</v>
      </c>
      <c r="M38" s="44">
        <v>5</v>
      </c>
      <c r="N38" s="45">
        <f t="shared" si="11"/>
        <v>57.9</v>
      </c>
      <c r="O38" s="44">
        <v>8</v>
      </c>
      <c r="P38" s="45">
        <f t="shared" si="12"/>
        <v>92.7</v>
      </c>
      <c r="Q38" s="44">
        <v>0</v>
      </c>
      <c r="R38" s="45">
        <f t="shared" si="13"/>
        <v>0</v>
      </c>
      <c r="S38" s="44">
        <v>7</v>
      </c>
      <c r="T38" s="45">
        <f t="shared" si="14"/>
        <v>81.1</v>
      </c>
      <c r="U38" s="17" t="s">
        <v>63</v>
      </c>
      <c r="W38" s="2">
        <v>8631</v>
      </c>
      <c r="X38" s="2">
        <v>4637</v>
      </c>
    </row>
    <row r="39" spans="1:24" ht="21" customHeight="1">
      <c r="A39" s="52" t="s">
        <v>17</v>
      </c>
      <c r="B39" s="52"/>
      <c r="C39" s="21">
        <f>SUM(C40:C43)</f>
        <v>3</v>
      </c>
      <c r="D39" s="22">
        <f t="shared" si="0"/>
        <v>7.4</v>
      </c>
      <c r="E39" s="21">
        <f>SUM(E40:E43)</f>
        <v>7</v>
      </c>
      <c r="F39" s="22">
        <f t="shared" si="0"/>
        <v>17.3</v>
      </c>
      <c r="G39" s="21">
        <f>SUM(G40:G43)</f>
        <v>28</v>
      </c>
      <c r="H39" s="22">
        <f t="shared" si="8"/>
        <v>69</v>
      </c>
      <c r="I39" s="21">
        <f>SUM(I40:I43)</f>
        <v>52</v>
      </c>
      <c r="J39" s="22">
        <f t="shared" si="9"/>
        <v>128.2</v>
      </c>
      <c r="K39" s="21">
        <f>SUM(K40:K43)</f>
        <v>0</v>
      </c>
      <c r="L39" s="22">
        <f t="shared" si="10"/>
        <v>0</v>
      </c>
      <c r="M39" s="21">
        <f>SUM(M40:M43)</f>
        <v>13</v>
      </c>
      <c r="N39" s="22">
        <f t="shared" si="11"/>
        <v>32</v>
      </c>
      <c r="O39" s="21">
        <f>SUM(O40:O43)</f>
        <v>38</v>
      </c>
      <c r="P39" s="22">
        <f t="shared" si="12"/>
        <v>93.7</v>
      </c>
      <c r="Q39" s="21">
        <f>SUM(Q40:Q43)</f>
        <v>9</v>
      </c>
      <c r="R39" s="22">
        <f t="shared" si="13"/>
        <v>22.2</v>
      </c>
      <c r="S39" s="21">
        <f>SUM(S40:S43)</f>
        <v>59</v>
      </c>
      <c r="T39" s="22">
        <f t="shared" si="14"/>
        <v>145.4</v>
      </c>
      <c r="U39" s="28" t="s">
        <v>35</v>
      </c>
      <c r="W39" s="2">
        <v>40566</v>
      </c>
      <c r="X39" s="2">
        <v>21428</v>
      </c>
    </row>
    <row r="40" spans="1:24" ht="21" customHeight="1">
      <c r="A40" s="29"/>
      <c r="B40" s="18" t="s">
        <v>53</v>
      </c>
      <c r="C40" s="44">
        <v>1</v>
      </c>
      <c r="D40" s="45">
        <f t="shared" si="0"/>
        <v>20</v>
      </c>
      <c r="E40" s="44">
        <v>1</v>
      </c>
      <c r="F40" s="45">
        <f t="shared" si="0"/>
        <v>20</v>
      </c>
      <c r="G40" s="44">
        <v>6</v>
      </c>
      <c r="H40" s="45">
        <f t="shared" si="8"/>
        <v>119.8</v>
      </c>
      <c r="I40" s="44">
        <v>6</v>
      </c>
      <c r="J40" s="45">
        <f t="shared" si="9"/>
        <v>119.8</v>
      </c>
      <c r="K40" s="44">
        <v>0</v>
      </c>
      <c r="L40" s="45">
        <f t="shared" si="10"/>
        <v>0</v>
      </c>
      <c r="M40" s="44">
        <v>2</v>
      </c>
      <c r="N40" s="45">
        <f t="shared" si="11"/>
        <v>39.9</v>
      </c>
      <c r="O40" s="44">
        <v>4</v>
      </c>
      <c r="P40" s="45">
        <f t="shared" si="12"/>
        <v>79.9</v>
      </c>
      <c r="Q40" s="44">
        <v>1</v>
      </c>
      <c r="R40" s="45">
        <f t="shared" si="13"/>
        <v>20</v>
      </c>
      <c r="S40" s="44">
        <v>12</v>
      </c>
      <c r="T40" s="45">
        <f t="shared" si="14"/>
        <v>239.6</v>
      </c>
      <c r="U40" s="17" t="s">
        <v>64</v>
      </c>
      <c r="W40" s="2">
        <v>5008</v>
      </c>
      <c r="X40" s="2">
        <v>2652</v>
      </c>
    </row>
    <row r="41" spans="1:24" ht="21" customHeight="1">
      <c r="A41" s="29"/>
      <c r="B41" s="18" t="s">
        <v>168</v>
      </c>
      <c r="C41" s="44">
        <v>1</v>
      </c>
      <c r="D41" s="45">
        <f t="shared" si="0"/>
        <v>6.7</v>
      </c>
      <c r="E41" s="44">
        <v>2</v>
      </c>
      <c r="F41" s="45">
        <f t="shared" si="0"/>
        <v>13.4</v>
      </c>
      <c r="G41" s="44">
        <v>7</v>
      </c>
      <c r="H41" s="45">
        <f t="shared" si="8"/>
        <v>46.9</v>
      </c>
      <c r="I41" s="44">
        <v>10</v>
      </c>
      <c r="J41" s="45">
        <f t="shared" si="9"/>
        <v>67</v>
      </c>
      <c r="K41" s="44">
        <v>0</v>
      </c>
      <c r="L41" s="45">
        <f t="shared" si="10"/>
        <v>0</v>
      </c>
      <c r="M41" s="44">
        <v>2</v>
      </c>
      <c r="N41" s="45">
        <f t="shared" si="11"/>
        <v>13.4</v>
      </c>
      <c r="O41" s="44">
        <v>8</v>
      </c>
      <c r="P41" s="45">
        <f t="shared" si="12"/>
        <v>53.6</v>
      </c>
      <c r="Q41" s="44">
        <v>3</v>
      </c>
      <c r="R41" s="45">
        <f t="shared" si="13"/>
        <v>20.1</v>
      </c>
      <c r="S41" s="44">
        <v>14</v>
      </c>
      <c r="T41" s="45">
        <f t="shared" si="14"/>
        <v>93.9</v>
      </c>
      <c r="U41" s="17" t="s">
        <v>169</v>
      </c>
      <c r="W41" s="2">
        <v>14915</v>
      </c>
      <c r="X41" s="2">
        <v>7922</v>
      </c>
    </row>
    <row r="42" spans="1:24" ht="21" customHeight="1">
      <c r="A42" s="29"/>
      <c r="B42" s="18" t="s">
        <v>54</v>
      </c>
      <c r="C42" s="44">
        <v>0</v>
      </c>
      <c r="D42" s="45">
        <f t="shared" si="0"/>
        <v>0</v>
      </c>
      <c r="E42" s="44">
        <v>1</v>
      </c>
      <c r="F42" s="45">
        <f t="shared" si="0"/>
        <v>10.8</v>
      </c>
      <c r="G42" s="44">
        <v>7</v>
      </c>
      <c r="H42" s="45">
        <f t="shared" si="8"/>
        <v>75.9</v>
      </c>
      <c r="I42" s="44">
        <v>12</v>
      </c>
      <c r="J42" s="45">
        <f t="shared" si="9"/>
        <v>130.2</v>
      </c>
      <c r="K42" s="44">
        <v>0</v>
      </c>
      <c r="L42" s="45">
        <f t="shared" si="10"/>
        <v>0</v>
      </c>
      <c r="M42" s="44">
        <v>2</v>
      </c>
      <c r="N42" s="45">
        <f t="shared" si="11"/>
        <v>21.7</v>
      </c>
      <c r="O42" s="44">
        <v>10</v>
      </c>
      <c r="P42" s="45">
        <f t="shared" si="12"/>
        <v>108.5</v>
      </c>
      <c r="Q42" s="44">
        <v>1</v>
      </c>
      <c r="R42" s="45">
        <f t="shared" si="13"/>
        <v>10.8</v>
      </c>
      <c r="S42" s="44">
        <v>12</v>
      </c>
      <c r="T42" s="45">
        <f t="shared" si="14"/>
        <v>130.2</v>
      </c>
      <c r="U42" s="17" t="s">
        <v>65</v>
      </c>
      <c r="W42" s="2">
        <v>9219</v>
      </c>
      <c r="X42" s="2">
        <v>4890</v>
      </c>
    </row>
    <row r="43" spans="1:24" ht="21" customHeight="1">
      <c r="A43" s="29"/>
      <c r="B43" s="18" t="s">
        <v>55</v>
      </c>
      <c r="C43" s="44">
        <v>1</v>
      </c>
      <c r="D43" s="45">
        <f t="shared" si="0"/>
        <v>8.8</v>
      </c>
      <c r="E43" s="44">
        <v>3</v>
      </c>
      <c r="F43" s="45">
        <f t="shared" si="0"/>
        <v>26.3</v>
      </c>
      <c r="G43" s="44">
        <v>8</v>
      </c>
      <c r="H43" s="45">
        <f t="shared" si="8"/>
        <v>70</v>
      </c>
      <c r="I43" s="44">
        <v>24</v>
      </c>
      <c r="J43" s="45">
        <f t="shared" si="9"/>
        <v>210.1</v>
      </c>
      <c r="K43" s="44">
        <v>0</v>
      </c>
      <c r="L43" s="45">
        <f t="shared" si="10"/>
        <v>0</v>
      </c>
      <c r="M43" s="44">
        <v>7</v>
      </c>
      <c r="N43" s="45">
        <f t="shared" si="11"/>
        <v>61.3</v>
      </c>
      <c r="O43" s="44">
        <v>16</v>
      </c>
      <c r="P43" s="45">
        <f t="shared" si="12"/>
        <v>140.1</v>
      </c>
      <c r="Q43" s="44">
        <v>4</v>
      </c>
      <c r="R43" s="45">
        <f t="shared" si="13"/>
        <v>35</v>
      </c>
      <c r="S43" s="44">
        <v>21</v>
      </c>
      <c r="T43" s="45">
        <f t="shared" si="14"/>
        <v>183.8</v>
      </c>
      <c r="U43" s="17" t="s">
        <v>66</v>
      </c>
      <c r="W43" s="2">
        <v>11424</v>
      </c>
      <c r="X43" s="2">
        <v>5964</v>
      </c>
    </row>
    <row r="44" spans="1:24" ht="21" customHeight="1">
      <c r="A44" s="52" t="s">
        <v>18</v>
      </c>
      <c r="B44" s="52"/>
      <c r="C44" s="21">
        <f>SUM(C45)</f>
        <v>2</v>
      </c>
      <c r="D44" s="22">
        <f t="shared" si="0"/>
        <v>16.1</v>
      </c>
      <c r="E44" s="21">
        <f>SUM(E45)</f>
        <v>4</v>
      </c>
      <c r="F44" s="22">
        <f t="shared" si="0"/>
        <v>32.1</v>
      </c>
      <c r="G44" s="21">
        <f>SUM(G45)</f>
        <v>13</v>
      </c>
      <c r="H44" s="22">
        <f t="shared" si="8"/>
        <v>104.5</v>
      </c>
      <c r="I44" s="21">
        <f>SUM(I45)</f>
        <v>26</v>
      </c>
      <c r="J44" s="22">
        <f t="shared" si="9"/>
        <v>208.9</v>
      </c>
      <c r="K44" s="21">
        <f>SUM(K45)</f>
        <v>4</v>
      </c>
      <c r="L44" s="22">
        <f t="shared" si="10"/>
        <v>32.1</v>
      </c>
      <c r="M44" s="21">
        <f>SUM(M45)</f>
        <v>5</v>
      </c>
      <c r="N44" s="22">
        <f t="shared" si="11"/>
        <v>40.2</v>
      </c>
      <c r="O44" s="21">
        <f>SUM(O45)</f>
        <v>17</v>
      </c>
      <c r="P44" s="22">
        <f t="shared" si="12"/>
        <v>136.6</v>
      </c>
      <c r="Q44" s="21">
        <f>SUM(Q45)</f>
        <v>3</v>
      </c>
      <c r="R44" s="22">
        <f t="shared" si="13"/>
        <v>24.1</v>
      </c>
      <c r="S44" s="21">
        <f>SUM(S45)</f>
        <v>14</v>
      </c>
      <c r="T44" s="22">
        <f t="shared" si="14"/>
        <v>112.5</v>
      </c>
      <c r="U44" s="28" t="s">
        <v>36</v>
      </c>
      <c r="W44" s="2">
        <v>12444</v>
      </c>
      <c r="X44" s="2">
        <v>6625</v>
      </c>
    </row>
    <row r="45" spans="1:24" ht="21" customHeight="1">
      <c r="A45" s="30"/>
      <c r="B45" s="31" t="s">
        <v>56</v>
      </c>
      <c r="C45" s="46">
        <v>2</v>
      </c>
      <c r="D45" s="47">
        <f t="shared" si="0"/>
        <v>16.1</v>
      </c>
      <c r="E45" s="46">
        <v>4</v>
      </c>
      <c r="F45" s="47">
        <f t="shared" si="0"/>
        <v>32.1</v>
      </c>
      <c r="G45" s="46">
        <v>13</v>
      </c>
      <c r="H45" s="47">
        <f t="shared" si="8"/>
        <v>104.5</v>
      </c>
      <c r="I45" s="46">
        <v>26</v>
      </c>
      <c r="J45" s="47">
        <f t="shared" si="9"/>
        <v>208.9</v>
      </c>
      <c r="K45" s="46">
        <v>4</v>
      </c>
      <c r="L45" s="47">
        <f t="shared" si="10"/>
        <v>32.1</v>
      </c>
      <c r="M45" s="46">
        <v>5</v>
      </c>
      <c r="N45" s="47">
        <f t="shared" si="11"/>
        <v>40.2</v>
      </c>
      <c r="O45" s="46">
        <v>17</v>
      </c>
      <c r="P45" s="47">
        <f t="shared" si="12"/>
        <v>136.6</v>
      </c>
      <c r="Q45" s="46">
        <v>3</v>
      </c>
      <c r="R45" s="47">
        <f t="shared" si="13"/>
        <v>24.1</v>
      </c>
      <c r="S45" s="46">
        <v>14</v>
      </c>
      <c r="T45" s="47">
        <f t="shared" si="14"/>
        <v>112.5</v>
      </c>
      <c r="U45" s="34" t="s">
        <v>25</v>
      </c>
      <c r="W45" s="2">
        <v>12444</v>
      </c>
      <c r="X45" s="2">
        <v>6625</v>
      </c>
    </row>
    <row r="46" ht="21" customHeight="1">
      <c r="B46" s="5"/>
    </row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</sheetData>
  <mergeCells count="53">
    <mergeCell ref="C4:D4"/>
    <mergeCell ref="C5:D5"/>
    <mergeCell ref="C6:D6"/>
    <mergeCell ref="I5:J5"/>
    <mergeCell ref="I6:J6"/>
    <mergeCell ref="E6:F6"/>
    <mergeCell ref="G6:H6"/>
    <mergeCell ref="E4:F4"/>
    <mergeCell ref="E5:F5"/>
    <mergeCell ref="G4:H4"/>
    <mergeCell ref="Q6:R6"/>
    <mergeCell ref="S4:T4"/>
    <mergeCell ref="S5:T5"/>
    <mergeCell ref="I4:J4"/>
    <mergeCell ref="K4:L4"/>
    <mergeCell ref="M4:N4"/>
    <mergeCell ref="K5:L5"/>
    <mergeCell ref="K6:L6"/>
    <mergeCell ref="M5:N5"/>
    <mergeCell ref="M6:N6"/>
    <mergeCell ref="C1:U1"/>
    <mergeCell ref="A4:B7"/>
    <mergeCell ref="A8:B8"/>
    <mergeCell ref="U4:U7"/>
    <mergeCell ref="O4:P4"/>
    <mergeCell ref="O5:P5"/>
    <mergeCell ref="O6:P6"/>
    <mergeCell ref="S6:T6"/>
    <mergeCell ref="Q4:R4"/>
    <mergeCell ref="Q5:R5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17:B17"/>
    <mergeCell ref="A18:B18"/>
    <mergeCell ref="A19:B19"/>
    <mergeCell ref="A20:B20"/>
    <mergeCell ref="G5:H5"/>
    <mergeCell ref="A39:B39"/>
    <mergeCell ref="A44:B44"/>
    <mergeCell ref="A25:B25"/>
    <mergeCell ref="A26:B26"/>
    <mergeCell ref="A30:B30"/>
    <mergeCell ref="A36:B36"/>
    <mergeCell ref="A21:B21"/>
    <mergeCell ref="A22:B22"/>
    <mergeCell ref="A23:B23"/>
  </mergeCells>
  <printOptions horizontalCentered="1" verticalCentered="1"/>
  <pageMargins left="0.43" right="0.33" top="0.5" bottom="0.46" header="0" footer="0"/>
  <pageSetup blackAndWhite="1"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11" sqref="F11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5.00390625" style="2" customWidth="1"/>
    <col min="22" max="16384" width="9.00390625" style="2" customWidth="1"/>
  </cols>
  <sheetData>
    <row r="1" spans="1:21" ht="18.75">
      <c r="A1" s="50" t="s">
        <v>0</v>
      </c>
      <c r="B1" s="1"/>
      <c r="C1" s="55" t="s">
        <v>229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" ht="14.25">
      <c r="A2" s="50" t="s">
        <v>235</v>
      </c>
      <c r="B2" s="1"/>
    </row>
    <row r="3" spans="2:21" ht="14.25" thickBot="1">
      <c r="B3" s="3"/>
      <c r="T3" s="4"/>
      <c r="U3" s="4" t="s">
        <v>241</v>
      </c>
    </row>
    <row r="4" spans="1:21" s="29" customFormat="1" ht="19.5" customHeight="1">
      <c r="A4" s="56" t="s">
        <v>170</v>
      </c>
      <c r="B4" s="57"/>
      <c r="C4" s="72" t="s">
        <v>38</v>
      </c>
      <c r="D4" s="65"/>
      <c r="E4" s="72" t="s">
        <v>38</v>
      </c>
      <c r="F4" s="65"/>
      <c r="G4" s="72" t="s">
        <v>38</v>
      </c>
      <c r="H4" s="65"/>
      <c r="I4" s="72"/>
      <c r="J4" s="65"/>
      <c r="K4" s="64" t="s">
        <v>38</v>
      </c>
      <c r="L4" s="65"/>
      <c r="M4" s="64" t="s">
        <v>38</v>
      </c>
      <c r="N4" s="65"/>
      <c r="O4" s="64" t="s">
        <v>38</v>
      </c>
      <c r="P4" s="65"/>
      <c r="Q4" s="64"/>
      <c r="R4" s="69"/>
      <c r="S4" s="72"/>
      <c r="T4" s="65"/>
      <c r="U4" s="61" t="s">
        <v>42</v>
      </c>
    </row>
    <row r="5" spans="1:23" s="29" customFormat="1" ht="19.5" customHeight="1">
      <c r="A5" s="58"/>
      <c r="B5" s="53"/>
      <c r="C5" s="78" t="s">
        <v>124</v>
      </c>
      <c r="D5" s="77"/>
      <c r="E5" s="78" t="s">
        <v>160</v>
      </c>
      <c r="F5" s="77"/>
      <c r="G5" s="78" t="s">
        <v>159</v>
      </c>
      <c r="H5" s="77"/>
      <c r="I5" s="78" t="s">
        <v>121</v>
      </c>
      <c r="J5" s="77"/>
      <c r="K5" s="70" t="s">
        <v>120</v>
      </c>
      <c r="L5" s="71"/>
      <c r="M5" s="70" t="s">
        <v>119</v>
      </c>
      <c r="N5" s="71"/>
      <c r="O5" s="70" t="s">
        <v>118</v>
      </c>
      <c r="P5" s="71"/>
      <c r="Q5" s="70" t="s">
        <v>117</v>
      </c>
      <c r="R5" s="71"/>
      <c r="S5" s="70" t="s">
        <v>116</v>
      </c>
      <c r="T5" s="77"/>
      <c r="U5" s="62"/>
      <c r="W5" s="29" t="s">
        <v>242</v>
      </c>
    </row>
    <row r="6" spans="1:24" s="29" customFormat="1" ht="19.5" customHeight="1">
      <c r="A6" s="58"/>
      <c r="B6" s="53"/>
      <c r="C6" s="67" t="s">
        <v>221</v>
      </c>
      <c r="D6" s="68"/>
      <c r="E6" s="67" t="s">
        <v>222</v>
      </c>
      <c r="F6" s="68"/>
      <c r="G6" s="67" t="s">
        <v>223</v>
      </c>
      <c r="H6" s="83"/>
      <c r="I6" s="67" t="s">
        <v>224</v>
      </c>
      <c r="J6" s="68"/>
      <c r="K6" s="67" t="s">
        <v>225</v>
      </c>
      <c r="L6" s="68"/>
      <c r="M6" s="67" t="s">
        <v>226</v>
      </c>
      <c r="N6" s="68"/>
      <c r="O6" s="67" t="s">
        <v>227</v>
      </c>
      <c r="P6" s="68"/>
      <c r="Q6" s="67" t="s">
        <v>228</v>
      </c>
      <c r="R6" s="68"/>
      <c r="S6" s="88" t="s">
        <v>180</v>
      </c>
      <c r="T6" s="60"/>
      <c r="U6" s="62"/>
      <c r="W6" s="29" t="s">
        <v>126</v>
      </c>
      <c r="X6" s="29" t="s">
        <v>125</v>
      </c>
    </row>
    <row r="7" spans="1:21" s="29" customFormat="1" ht="19.5" customHeight="1">
      <c r="A7" s="59"/>
      <c r="B7" s="60"/>
      <c r="C7" s="20" t="s">
        <v>67</v>
      </c>
      <c r="D7" s="20" t="s">
        <v>68</v>
      </c>
      <c r="E7" s="20" t="s">
        <v>67</v>
      </c>
      <c r="F7" s="20" t="s">
        <v>68</v>
      </c>
      <c r="G7" s="20" t="s">
        <v>67</v>
      </c>
      <c r="H7" s="20" t="s">
        <v>68</v>
      </c>
      <c r="I7" s="20" t="s">
        <v>67</v>
      </c>
      <c r="J7" s="20" t="s">
        <v>68</v>
      </c>
      <c r="K7" s="20" t="s">
        <v>67</v>
      </c>
      <c r="L7" s="20" t="s">
        <v>68</v>
      </c>
      <c r="M7" s="20" t="s">
        <v>67</v>
      </c>
      <c r="N7" s="20" t="s">
        <v>68</v>
      </c>
      <c r="O7" s="20" t="s">
        <v>67</v>
      </c>
      <c r="P7" s="20" t="s">
        <v>68</v>
      </c>
      <c r="Q7" s="20" t="s">
        <v>67</v>
      </c>
      <c r="R7" s="20" t="s">
        <v>68</v>
      </c>
      <c r="S7" s="20" t="s">
        <v>67</v>
      </c>
      <c r="T7" s="20" t="s">
        <v>68</v>
      </c>
      <c r="U7" s="63"/>
    </row>
    <row r="8" spans="1:24" s="29" customFormat="1" ht="21" customHeight="1">
      <c r="A8" s="84" t="s">
        <v>78</v>
      </c>
      <c r="B8" s="85"/>
      <c r="C8" s="21">
        <f>SUM(C9:C16)</f>
        <v>13</v>
      </c>
      <c r="D8" s="22">
        <f aca="true" t="shared" si="0" ref="D8:D13">ROUND(C8/$W8*100000,1)</f>
        <v>38.7</v>
      </c>
      <c r="E8" s="21">
        <f>SUM(E9:E16)</f>
        <v>6</v>
      </c>
      <c r="F8" s="22">
        <f aca="true" t="shared" si="1" ref="F8:F13">ROUND(E8/$W8*100000,1)</f>
        <v>17.9</v>
      </c>
      <c r="G8" s="21">
        <f>SUM(G9:G16)</f>
        <v>15</v>
      </c>
      <c r="H8" s="22">
        <f>ROUND(G8/$W8*100000,1)</f>
        <v>44.7</v>
      </c>
      <c r="I8" s="21">
        <f>SUM(I9:I16)</f>
        <v>60</v>
      </c>
      <c r="J8" s="22">
        <f>ROUND(I8/$W8*100000,1)</f>
        <v>178.8</v>
      </c>
      <c r="K8" s="21">
        <f>SUM(K9:K16)</f>
        <v>3</v>
      </c>
      <c r="L8" s="22">
        <f>ROUND(K8/$W8*100000,1)</f>
        <v>8.9</v>
      </c>
      <c r="M8" s="21">
        <f>SUM(M9:M16)</f>
        <v>15</v>
      </c>
      <c r="N8" s="22">
        <f>ROUND(M8/$W8*100000,1)</f>
        <v>44.7</v>
      </c>
      <c r="O8" s="21">
        <f>SUM(O9:O16)</f>
        <v>36</v>
      </c>
      <c r="P8" s="22">
        <f>ROUND(O8/$W8*100000,1)</f>
        <v>107.3</v>
      </c>
      <c r="Q8" s="21">
        <f>SUM(Q9:Q16)</f>
        <v>3</v>
      </c>
      <c r="R8" s="22">
        <f>ROUND(Q8/$W8*100000,1)</f>
        <v>8.9</v>
      </c>
      <c r="S8" s="21">
        <f>SUM(S9:S16)</f>
        <v>24</v>
      </c>
      <c r="T8" s="22">
        <f>ROUND(S8/$W8*100000,1)</f>
        <v>71.5</v>
      </c>
      <c r="U8" s="48" t="s">
        <v>85</v>
      </c>
      <c r="W8" s="2">
        <v>33550</v>
      </c>
      <c r="X8" s="2">
        <v>18189</v>
      </c>
    </row>
    <row r="9" spans="1:24" s="29" customFormat="1" ht="21" customHeight="1">
      <c r="A9" s="36"/>
      <c r="B9" s="37" t="s">
        <v>127</v>
      </c>
      <c r="C9" s="44">
        <v>2</v>
      </c>
      <c r="D9" s="45">
        <f t="shared" si="0"/>
        <v>76</v>
      </c>
      <c r="E9" s="44">
        <v>0</v>
      </c>
      <c r="F9" s="45">
        <f t="shared" si="1"/>
        <v>0</v>
      </c>
      <c r="G9" s="44">
        <v>2</v>
      </c>
      <c r="H9" s="45">
        <f aca="true" t="shared" si="2" ref="H9:H23">ROUND(G9/$W9*100000,1)</f>
        <v>76</v>
      </c>
      <c r="I9" s="44">
        <v>4</v>
      </c>
      <c r="J9" s="45">
        <f aca="true" t="shared" si="3" ref="J9:J23">ROUND(I9/$W9*100000,1)</f>
        <v>151.9</v>
      </c>
      <c r="K9" s="44">
        <v>1</v>
      </c>
      <c r="L9" s="45">
        <f aca="true" t="shared" si="4" ref="L9:L23">ROUND(K9/$W9*100000,1)</f>
        <v>38</v>
      </c>
      <c r="M9" s="44">
        <v>2</v>
      </c>
      <c r="N9" s="45">
        <f aca="true" t="shared" si="5" ref="N9:N23">ROUND(M9/$W9*100000,1)</f>
        <v>76</v>
      </c>
      <c r="O9" s="44">
        <v>1</v>
      </c>
      <c r="P9" s="45">
        <f aca="true" t="shared" si="6" ref="P9:P23">ROUND(O9/$W9*100000,1)</f>
        <v>38</v>
      </c>
      <c r="Q9" s="44">
        <v>2</v>
      </c>
      <c r="R9" s="45">
        <f aca="true" t="shared" si="7" ref="R9:R23">ROUND(Q9/$W9*100000,1)</f>
        <v>76</v>
      </c>
      <c r="S9" s="44">
        <v>3</v>
      </c>
      <c r="T9" s="45">
        <f aca="true" t="shared" si="8" ref="T9:T46">ROUND(S9/$W9*100000,1)</f>
        <v>113.9</v>
      </c>
      <c r="U9" s="38" t="s">
        <v>108</v>
      </c>
      <c r="W9" s="2">
        <v>2633</v>
      </c>
      <c r="X9" s="2">
        <v>1475</v>
      </c>
    </row>
    <row r="10" spans="1:24" s="29" customFormat="1" ht="21" customHeight="1">
      <c r="A10" s="36"/>
      <c r="B10" s="37" t="s">
        <v>128</v>
      </c>
      <c r="C10" s="44">
        <v>7</v>
      </c>
      <c r="D10" s="45">
        <f t="shared" si="0"/>
        <v>97.5</v>
      </c>
      <c r="E10" s="44">
        <v>0</v>
      </c>
      <c r="F10" s="45">
        <f t="shared" si="1"/>
        <v>0</v>
      </c>
      <c r="G10" s="44">
        <v>2</v>
      </c>
      <c r="H10" s="45">
        <f t="shared" si="2"/>
        <v>27.9</v>
      </c>
      <c r="I10" s="44">
        <v>16</v>
      </c>
      <c r="J10" s="45">
        <f t="shared" si="3"/>
        <v>222.9</v>
      </c>
      <c r="K10" s="44">
        <v>0</v>
      </c>
      <c r="L10" s="45">
        <f t="shared" si="4"/>
        <v>0</v>
      </c>
      <c r="M10" s="44">
        <v>1</v>
      </c>
      <c r="N10" s="45">
        <f t="shared" si="5"/>
        <v>13.9</v>
      </c>
      <c r="O10" s="44">
        <v>11</v>
      </c>
      <c r="P10" s="45">
        <f t="shared" si="6"/>
        <v>153.2</v>
      </c>
      <c r="Q10" s="44">
        <v>0</v>
      </c>
      <c r="R10" s="45">
        <f t="shared" si="7"/>
        <v>0</v>
      </c>
      <c r="S10" s="44">
        <v>3</v>
      </c>
      <c r="T10" s="45">
        <f t="shared" si="8"/>
        <v>41.8</v>
      </c>
      <c r="U10" s="38" t="s">
        <v>115</v>
      </c>
      <c r="W10" s="2">
        <v>7178</v>
      </c>
      <c r="X10" s="2">
        <v>3818</v>
      </c>
    </row>
    <row r="11" spans="1:24" s="29" customFormat="1" ht="21" customHeight="1">
      <c r="A11" s="36"/>
      <c r="B11" s="37" t="s">
        <v>129</v>
      </c>
      <c r="C11" s="44">
        <v>0</v>
      </c>
      <c r="D11" s="45">
        <f t="shared" si="0"/>
        <v>0</v>
      </c>
      <c r="E11" s="44">
        <v>1</v>
      </c>
      <c r="F11" s="45">
        <f t="shared" si="1"/>
        <v>49.9</v>
      </c>
      <c r="G11" s="44">
        <v>0</v>
      </c>
      <c r="H11" s="45">
        <f t="shared" si="2"/>
        <v>0</v>
      </c>
      <c r="I11" s="44">
        <v>5</v>
      </c>
      <c r="J11" s="45">
        <f t="shared" si="3"/>
        <v>249.3</v>
      </c>
      <c r="K11" s="44">
        <v>0</v>
      </c>
      <c r="L11" s="45">
        <f t="shared" si="4"/>
        <v>0</v>
      </c>
      <c r="M11" s="44">
        <v>2</v>
      </c>
      <c r="N11" s="45">
        <f t="shared" si="5"/>
        <v>99.7</v>
      </c>
      <c r="O11" s="44">
        <v>3</v>
      </c>
      <c r="P11" s="45">
        <f t="shared" si="6"/>
        <v>149.6</v>
      </c>
      <c r="Q11" s="44">
        <v>0</v>
      </c>
      <c r="R11" s="45">
        <f t="shared" si="7"/>
        <v>0</v>
      </c>
      <c r="S11" s="44">
        <v>3</v>
      </c>
      <c r="T11" s="45">
        <f t="shared" si="8"/>
        <v>149.6</v>
      </c>
      <c r="U11" s="38" t="s">
        <v>111</v>
      </c>
      <c r="W11" s="2">
        <v>2006</v>
      </c>
      <c r="X11" s="2">
        <v>1066</v>
      </c>
    </row>
    <row r="12" spans="1:24" s="29" customFormat="1" ht="21" customHeight="1">
      <c r="A12" s="36"/>
      <c r="B12" s="37" t="s">
        <v>130</v>
      </c>
      <c r="C12" s="44">
        <v>0</v>
      </c>
      <c r="D12" s="45">
        <f t="shared" si="0"/>
        <v>0</v>
      </c>
      <c r="E12" s="44">
        <v>0</v>
      </c>
      <c r="F12" s="45">
        <f t="shared" si="1"/>
        <v>0</v>
      </c>
      <c r="G12" s="44">
        <v>4</v>
      </c>
      <c r="H12" s="45">
        <f t="shared" si="2"/>
        <v>111.4</v>
      </c>
      <c r="I12" s="44">
        <v>11</v>
      </c>
      <c r="J12" s="45">
        <f t="shared" si="3"/>
        <v>306.2</v>
      </c>
      <c r="K12" s="44">
        <v>1</v>
      </c>
      <c r="L12" s="45">
        <f t="shared" si="4"/>
        <v>27.8</v>
      </c>
      <c r="M12" s="44">
        <v>2</v>
      </c>
      <c r="N12" s="45">
        <f t="shared" si="5"/>
        <v>55.7</v>
      </c>
      <c r="O12" s="44">
        <v>7</v>
      </c>
      <c r="P12" s="45">
        <f t="shared" si="6"/>
        <v>194.9</v>
      </c>
      <c r="Q12" s="44">
        <v>0</v>
      </c>
      <c r="R12" s="45">
        <f t="shared" si="7"/>
        <v>0</v>
      </c>
      <c r="S12" s="44">
        <v>4</v>
      </c>
      <c r="T12" s="45">
        <f t="shared" si="8"/>
        <v>111.4</v>
      </c>
      <c r="U12" s="38" t="s">
        <v>112</v>
      </c>
      <c r="W12" s="2">
        <v>3592</v>
      </c>
      <c r="X12" s="2">
        <v>1909</v>
      </c>
    </row>
    <row r="13" spans="1:24" s="29" customFormat="1" ht="21" customHeight="1">
      <c r="A13" s="36"/>
      <c r="B13" s="37" t="s">
        <v>131</v>
      </c>
      <c r="C13" s="44">
        <v>3</v>
      </c>
      <c r="D13" s="45">
        <f t="shared" si="0"/>
        <v>107.5</v>
      </c>
      <c r="E13" s="44">
        <v>1</v>
      </c>
      <c r="F13" s="45">
        <f t="shared" si="1"/>
        <v>35.8</v>
      </c>
      <c r="G13" s="44">
        <v>1</v>
      </c>
      <c r="H13" s="45">
        <f t="shared" si="2"/>
        <v>35.8</v>
      </c>
      <c r="I13" s="44">
        <v>6</v>
      </c>
      <c r="J13" s="45">
        <f t="shared" si="3"/>
        <v>215.1</v>
      </c>
      <c r="K13" s="44">
        <v>0</v>
      </c>
      <c r="L13" s="45">
        <f t="shared" si="4"/>
        <v>0</v>
      </c>
      <c r="M13" s="44">
        <v>3</v>
      </c>
      <c r="N13" s="45">
        <f t="shared" si="5"/>
        <v>107.5</v>
      </c>
      <c r="O13" s="44">
        <v>3</v>
      </c>
      <c r="P13" s="45">
        <f t="shared" si="6"/>
        <v>107.5</v>
      </c>
      <c r="Q13" s="44">
        <v>1</v>
      </c>
      <c r="R13" s="45">
        <f t="shared" si="7"/>
        <v>35.8</v>
      </c>
      <c r="S13" s="44">
        <v>2</v>
      </c>
      <c r="T13" s="45">
        <f t="shared" si="8"/>
        <v>71.7</v>
      </c>
      <c r="U13" s="38" t="s">
        <v>100</v>
      </c>
      <c r="W13" s="2">
        <v>2790</v>
      </c>
      <c r="X13" s="2">
        <v>1515</v>
      </c>
    </row>
    <row r="14" spans="1:24" s="29" customFormat="1" ht="21" customHeight="1">
      <c r="A14" s="36"/>
      <c r="B14" s="37" t="s">
        <v>132</v>
      </c>
      <c r="C14" s="44">
        <v>0</v>
      </c>
      <c r="D14" s="45">
        <f aca="true" t="shared" si="9" ref="D14:F46">ROUND(C14/$W14*100000,1)</f>
        <v>0</v>
      </c>
      <c r="E14" s="44">
        <v>1</v>
      </c>
      <c r="F14" s="45">
        <f t="shared" si="9"/>
        <v>23.9</v>
      </c>
      <c r="G14" s="44">
        <v>2</v>
      </c>
      <c r="H14" s="45">
        <f t="shared" si="2"/>
        <v>47.7</v>
      </c>
      <c r="I14" s="44">
        <v>3</v>
      </c>
      <c r="J14" s="45">
        <f t="shared" si="3"/>
        <v>71.6</v>
      </c>
      <c r="K14" s="44">
        <v>1</v>
      </c>
      <c r="L14" s="45">
        <f t="shared" si="4"/>
        <v>23.9</v>
      </c>
      <c r="M14" s="44">
        <v>1</v>
      </c>
      <c r="N14" s="45">
        <f t="shared" si="5"/>
        <v>23.9</v>
      </c>
      <c r="O14" s="44">
        <v>1</v>
      </c>
      <c r="P14" s="45">
        <f t="shared" si="6"/>
        <v>23.9</v>
      </c>
      <c r="Q14" s="44">
        <v>0</v>
      </c>
      <c r="R14" s="45">
        <f t="shared" si="7"/>
        <v>0</v>
      </c>
      <c r="S14" s="44">
        <v>1</v>
      </c>
      <c r="T14" s="45">
        <f t="shared" si="8"/>
        <v>23.9</v>
      </c>
      <c r="U14" s="38" t="s">
        <v>114</v>
      </c>
      <c r="W14" s="2">
        <v>4189</v>
      </c>
      <c r="X14" s="2">
        <v>2242</v>
      </c>
    </row>
    <row r="15" spans="1:24" s="29" customFormat="1" ht="21" customHeight="1">
      <c r="A15" s="36"/>
      <c r="B15" s="37" t="s">
        <v>133</v>
      </c>
      <c r="C15" s="44">
        <v>0</v>
      </c>
      <c r="D15" s="45">
        <f t="shared" si="9"/>
        <v>0</v>
      </c>
      <c r="E15" s="44">
        <v>0</v>
      </c>
      <c r="F15" s="45">
        <f t="shared" si="9"/>
        <v>0</v>
      </c>
      <c r="G15" s="44">
        <v>1</v>
      </c>
      <c r="H15" s="45">
        <f t="shared" si="2"/>
        <v>41.5</v>
      </c>
      <c r="I15" s="44">
        <v>3</v>
      </c>
      <c r="J15" s="45">
        <f t="shared" si="3"/>
        <v>124.4</v>
      </c>
      <c r="K15" s="44">
        <v>0</v>
      </c>
      <c r="L15" s="45">
        <f t="shared" si="4"/>
        <v>0</v>
      </c>
      <c r="M15" s="44">
        <v>2</v>
      </c>
      <c r="N15" s="45">
        <f t="shared" si="5"/>
        <v>83</v>
      </c>
      <c r="O15" s="44">
        <v>1</v>
      </c>
      <c r="P15" s="45">
        <f t="shared" si="6"/>
        <v>41.5</v>
      </c>
      <c r="Q15" s="44">
        <v>0</v>
      </c>
      <c r="R15" s="45">
        <f t="shared" si="7"/>
        <v>0</v>
      </c>
      <c r="S15" s="44">
        <v>2</v>
      </c>
      <c r="T15" s="45">
        <f t="shared" si="8"/>
        <v>83</v>
      </c>
      <c r="U15" s="38" t="s">
        <v>113</v>
      </c>
      <c r="W15" s="2">
        <v>2411</v>
      </c>
      <c r="X15" s="2">
        <v>1353</v>
      </c>
    </row>
    <row r="16" spans="1:24" s="29" customFormat="1" ht="21" customHeight="1">
      <c r="A16" s="36"/>
      <c r="B16" s="37" t="s">
        <v>134</v>
      </c>
      <c r="C16" s="44">
        <v>1</v>
      </c>
      <c r="D16" s="45">
        <f t="shared" si="9"/>
        <v>11.4</v>
      </c>
      <c r="E16" s="44">
        <v>3</v>
      </c>
      <c r="F16" s="45">
        <f t="shared" si="9"/>
        <v>34.3</v>
      </c>
      <c r="G16" s="44">
        <v>3</v>
      </c>
      <c r="H16" s="45">
        <f t="shared" si="2"/>
        <v>34.3</v>
      </c>
      <c r="I16" s="44">
        <v>12</v>
      </c>
      <c r="J16" s="45">
        <f t="shared" si="3"/>
        <v>137.1</v>
      </c>
      <c r="K16" s="44">
        <v>0</v>
      </c>
      <c r="L16" s="45">
        <f t="shared" si="4"/>
        <v>0</v>
      </c>
      <c r="M16" s="44">
        <v>2</v>
      </c>
      <c r="N16" s="45">
        <f t="shared" si="5"/>
        <v>22.9</v>
      </c>
      <c r="O16" s="44">
        <v>9</v>
      </c>
      <c r="P16" s="45">
        <f t="shared" si="6"/>
        <v>102.8</v>
      </c>
      <c r="Q16" s="44">
        <v>0</v>
      </c>
      <c r="R16" s="45">
        <f t="shared" si="7"/>
        <v>0</v>
      </c>
      <c r="S16" s="44">
        <v>6</v>
      </c>
      <c r="T16" s="45">
        <f t="shared" si="8"/>
        <v>68.6</v>
      </c>
      <c r="U16" s="38" t="s">
        <v>90</v>
      </c>
      <c r="W16" s="2">
        <v>8751</v>
      </c>
      <c r="X16" s="2">
        <v>4811</v>
      </c>
    </row>
    <row r="17" spans="1:24" s="29" customFormat="1" ht="21" customHeight="1">
      <c r="A17" s="86" t="s">
        <v>79</v>
      </c>
      <c r="B17" s="87"/>
      <c r="C17" s="21">
        <f>SUM(C18:C25)</f>
        <v>9</v>
      </c>
      <c r="D17" s="22">
        <f t="shared" si="9"/>
        <v>17.3</v>
      </c>
      <c r="E17" s="21">
        <f>SUM(E18:E25)</f>
        <v>15</v>
      </c>
      <c r="F17" s="22">
        <f t="shared" si="9"/>
        <v>28.8</v>
      </c>
      <c r="G17" s="21">
        <f>SUM(G18:G25)</f>
        <v>34</v>
      </c>
      <c r="H17" s="22">
        <f t="shared" si="2"/>
        <v>65.3</v>
      </c>
      <c r="I17" s="21">
        <f>SUM(I18:I25)</f>
        <v>95</v>
      </c>
      <c r="J17" s="22">
        <f t="shared" si="3"/>
        <v>182.4</v>
      </c>
      <c r="K17" s="21">
        <f>SUM(K18:K25)</f>
        <v>9</v>
      </c>
      <c r="L17" s="22">
        <f t="shared" si="4"/>
        <v>17.3</v>
      </c>
      <c r="M17" s="21">
        <f>SUM(M18:M25)</f>
        <v>23</v>
      </c>
      <c r="N17" s="22">
        <f t="shared" si="5"/>
        <v>44.2</v>
      </c>
      <c r="O17" s="21">
        <f>SUM(O18:O25)</f>
        <v>60</v>
      </c>
      <c r="P17" s="22">
        <f t="shared" si="6"/>
        <v>115.2</v>
      </c>
      <c r="Q17" s="21">
        <f>SUM(Q18:Q25)</f>
        <v>4</v>
      </c>
      <c r="R17" s="22">
        <f t="shared" si="7"/>
        <v>7.7</v>
      </c>
      <c r="S17" s="21">
        <f>SUM(S18:S25)</f>
        <v>53</v>
      </c>
      <c r="T17" s="22">
        <f t="shared" si="8"/>
        <v>101.7</v>
      </c>
      <c r="U17" s="35" t="s">
        <v>91</v>
      </c>
      <c r="W17" s="2">
        <v>52093</v>
      </c>
      <c r="X17" s="2">
        <v>27781</v>
      </c>
    </row>
    <row r="18" spans="1:24" s="29" customFormat="1" ht="21" customHeight="1">
      <c r="A18" s="36"/>
      <c r="B18" s="37" t="s">
        <v>135</v>
      </c>
      <c r="C18" s="44">
        <v>3</v>
      </c>
      <c r="D18" s="45">
        <f t="shared" si="9"/>
        <v>31.9</v>
      </c>
      <c r="E18" s="44">
        <v>0</v>
      </c>
      <c r="F18" s="45">
        <f t="shared" si="9"/>
        <v>0</v>
      </c>
      <c r="G18" s="44">
        <v>9</v>
      </c>
      <c r="H18" s="45">
        <f t="shared" si="2"/>
        <v>95.8</v>
      </c>
      <c r="I18" s="44">
        <v>16</v>
      </c>
      <c r="J18" s="45">
        <f t="shared" si="3"/>
        <v>170.2</v>
      </c>
      <c r="K18" s="44">
        <v>1</v>
      </c>
      <c r="L18" s="45">
        <f t="shared" si="4"/>
        <v>10.6</v>
      </c>
      <c r="M18" s="44">
        <v>2</v>
      </c>
      <c r="N18" s="45">
        <f t="shared" si="5"/>
        <v>21.3</v>
      </c>
      <c r="O18" s="44">
        <v>12</v>
      </c>
      <c r="P18" s="45">
        <f t="shared" si="6"/>
        <v>127.7</v>
      </c>
      <c r="Q18" s="44">
        <v>1</v>
      </c>
      <c r="R18" s="45">
        <f t="shared" si="7"/>
        <v>10.6</v>
      </c>
      <c r="S18" s="44">
        <v>6</v>
      </c>
      <c r="T18" s="45">
        <f t="shared" si="8"/>
        <v>63.8</v>
      </c>
      <c r="U18" s="38" t="s">
        <v>92</v>
      </c>
      <c r="W18" s="2">
        <v>9398</v>
      </c>
      <c r="X18" s="2">
        <v>5010</v>
      </c>
    </row>
    <row r="19" spans="1:24" s="29" customFormat="1" ht="21" customHeight="1">
      <c r="A19" s="36"/>
      <c r="B19" s="37" t="s">
        <v>136</v>
      </c>
      <c r="C19" s="44">
        <v>2</v>
      </c>
      <c r="D19" s="45">
        <f t="shared" si="9"/>
        <v>11</v>
      </c>
      <c r="E19" s="44">
        <v>8</v>
      </c>
      <c r="F19" s="45">
        <f t="shared" si="9"/>
        <v>43.8</v>
      </c>
      <c r="G19" s="44">
        <v>10</v>
      </c>
      <c r="H19" s="45">
        <f t="shared" si="2"/>
        <v>54.8</v>
      </c>
      <c r="I19" s="44">
        <v>36</v>
      </c>
      <c r="J19" s="45">
        <f t="shared" si="3"/>
        <v>197.3</v>
      </c>
      <c r="K19" s="44">
        <v>4</v>
      </c>
      <c r="L19" s="45">
        <f t="shared" si="4"/>
        <v>21.9</v>
      </c>
      <c r="M19" s="44">
        <v>6</v>
      </c>
      <c r="N19" s="45">
        <f t="shared" si="5"/>
        <v>32.9</v>
      </c>
      <c r="O19" s="44">
        <v>26</v>
      </c>
      <c r="P19" s="45">
        <f t="shared" si="6"/>
        <v>142.5</v>
      </c>
      <c r="Q19" s="44">
        <v>1</v>
      </c>
      <c r="R19" s="45">
        <f t="shared" si="7"/>
        <v>5.5</v>
      </c>
      <c r="S19" s="44">
        <v>14</v>
      </c>
      <c r="T19" s="45">
        <f t="shared" si="8"/>
        <v>76.7</v>
      </c>
      <c r="U19" s="38" t="s">
        <v>93</v>
      </c>
      <c r="W19" s="2">
        <v>18250</v>
      </c>
      <c r="X19" s="2">
        <v>9787</v>
      </c>
    </row>
    <row r="20" spans="1:24" s="29" customFormat="1" ht="21" customHeight="1">
      <c r="A20" s="36"/>
      <c r="B20" s="37" t="s">
        <v>137</v>
      </c>
      <c r="C20" s="44">
        <v>1</v>
      </c>
      <c r="D20" s="45">
        <f t="shared" si="9"/>
        <v>40.1</v>
      </c>
      <c r="E20" s="44">
        <v>0</v>
      </c>
      <c r="F20" s="45">
        <f t="shared" si="9"/>
        <v>0</v>
      </c>
      <c r="G20" s="44">
        <v>3</v>
      </c>
      <c r="H20" s="45">
        <f t="shared" si="2"/>
        <v>120.2</v>
      </c>
      <c r="I20" s="44">
        <v>3</v>
      </c>
      <c r="J20" s="45">
        <f t="shared" si="3"/>
        <v>120.2</v>
      </c>
      <c r="K20" s="44">
        <v>0</v>
      </c>
      <c r="L20" s="45">
        <f t="shared" si="4"/>
        <v>0</v>
      </c>
      <c r="M20" s="44">
        <v>0</v>
      </c>
      <c r="N20" s="45">
        <f t="shared" si="5"/>
        <v>0</v>
      </c>
      <c r="O20" s="44">
        <v>3</v>
      </c>
      <c r="P20" s="45">
        <f t="shared" si="6"/>
        <v>120.2</v>
      </c>
      <c r="Q20" s="44">
        <v>0</v>
      </c>
      <c r="R20" s="45">
        <f t="shared" si="7"/>
        <v>0</v>
      </c>
      <c r="S20" s="44">
        <v>4</v>
      </c>
      <c r="T20" s="45">
        <f t="shared" si="8"/>
        <v>160.3</v>
      </c>
      <c r="U20" s="38" t="s">
        <v>94</v>
      </c>
      <c r="W20" s="2">
        <v>2496</v>
      </c>
      <c r="X20" s="2">
        <v>1355</v>
      </c>
    </row>
    <row r="21" spans="1:24" s="29" customFormat="1" ht="21" customHeight="1">
      <c r="A21" s="36"/>
      <c r="B21" s="37" t="s">
        <v>138</v>
      </c>
      <c r="C21" s="44">
        <v>2</v>
      </c>
      <c r="D21" s="45">
        <f t="shared" si="9"/>
        <v>31.7</v>
      </c>
      <c r="E21" s="44">
        <v>4</v>
      </c>
      <c r="F21" s="45">
        <f t="shared" si="9"/>
        <v>63.4</v>
      </c>
      <c r="G21" s="44">
        <v>4</v>
      </c>
      <c r="H21" s="45">
        <f t="shared" si="2"/>
        <v>63.4</v>
      </c>
      <c r="I21" s="44">
        <v>17</v>
      </c>
      <c r="J21" s="45">
        <f t="shared" si="3"/>
        <v>269.3</v>
      </c>
      <c r="K21" s="44">
        <v>4</v>
      </c>
      <c r="L21" s="45">
        <f t="shared" si="4"/>
        <v>63.4</v>
      </c>
      <c r="M21" s="44">
        <v>4</v>
      </c>
      <c r="N21" s="45">
        <f t="shared" si="5"/>
        <v>63.4</v>
      </c>
      <c r="O21" s="44">
        <v>8</v>
      </c>
      <c r="P21" s="45">
        <f t="shared" si="6"/>
        <v>126.7</v>
      </c>
      <c r="Q21" s="44">
        <v>1</v>
      </c>
      <c r="R21" s="45">
        <f t="shared" si="7"/>
        <v>15.8</v>
      </c>
      <c r="S21" s="44">
        <v>11</v>
      </c>
      <c r="T21" s="45">
        <f t="shared" si="8"/>
        <v>174.2</v>
      </c>
      <c r="U21" s="38" t="s">
        <v>95</v>
      </c>
      <c r="W21" s="2">
        <v>6313</v>
      </c>
      <c r="X21" s="2">
        <v>3380</v>
      </c>
    </row>
    <row r="22" spans="1:24" s="29" customFormat="1" ht="21" customHeight="1">
      <c r="A22" s="36"/>
      <c r="B22" s="37" t="s">
        <v>139</v>
      </c>
      <c r="C22" s="44">
        <v>0</v>
      </c>
      <c r="D22" s="45">
        <f t="shared" si="9"/>
        <v>0</v>
      </c>
      <c r="E22" s="44">
        <v>0</v>
      </c>
      <c r="F22" s="45">
        <f t="shared" si="9"/>
        <v>0</v>
      </c>
      <c r="G22" s="44">
        <v>2</v>
      </c>
      <c r="H22" s="45">
        <f t="shared" si="2"/>
        <v>59.9</v>
      </c>
      <c r="I22" s="44">
        <v>5</v>
      </c>
      <c r="J22" s="45">
        <f t="shared" si="3"/>
        <v>149.8</v>
      </c>
      <c r="K22" s="44">
        <v>0</v>
      </c>
      <c r="L22" s="45">
        <f t="shared" si="4"/>
        <v>0</v>
      </c>
      <c r="M22" s="44">
        <v>3</v>
      </c>
      <c r="N22" s="45">
        <f t="shared" si="5"/>
        <v>89.9</v>
      </c>
      <c r="O22" s="44">
        <v>2</v>
      </c>
      <c r="P22" s="45">
        <f t="shared" si="6"/>
        <v>59.9</v>
      </c>
      <c r="Q22" s="44">
        <v>0</v>
      </c>
      <c r="R22" s="45">
        <f t="shared" si="7"/>
        <v>0</v>
      </c>
      <c r="S22" s="44">
        <v>5</v>
      </c>
      <c r="T22" s="45">
        <f t="shared" si="8"/>
        <v>149.8</v>
      </c>
      <c r="U22" s="38" t="s">
        <v>96</v>
      </c>
      <c r="W22" s="2">
        <v>3337</v>
      </c>
      <c r="X22" s="2">
        <v>1756</v>
      </c>
    </row>
    <row r="23" spans="1:24" s="29" customFormat="1" ht="21" customHeight="1">
      <c r="A23" s="36"/>
      <c r="B23" s="37" t="s">
        <v>140</v>
      </c>
      <c r="C23" s="44">
        <v>0</v>
      </c>
      <c r="D23" s="45">
        <f t="shared" si="9"/>
        <v>0</v>
      </c>
      <c r="E23" s="44">
        <v>3</v>
      </c>
      <c r="F23" s="45">
        <f t="shared" si="9"/>
        <v>55.5</v>
      </c>
      <c r="G23" s="44">
        <v>6</v>
      </c>
      <c r="H23" s="45">
        <f t="shared" si="2"/>
        <v>111</v>
      </c>
      <c r="I23" s="44">
        <v>9</v>
      </c>
      <c r="J23" s="45">
        <f t="shared" si="3"/>
        <v>166.6</v>
      </c>
      <c r="K23" s="44">
        <v>0</v>
      </c>
      <c r="L23" s="45">
        <f t="shared" si="4"/>
        <v>0</v>
      </c>
      <c r="M23" s="44">
        <v>3</v>
      </c>
      <c r="N23" s="45">
        <f t="shared" si="5"/>
        <v>55.5</v>
      </c>
      <c r="O23" s="44">
        <v>6</v>
      </c>
      <c r="P23" s="45">
        <f t="shared" si="6"/>
        <v>111</v>
      </c>
      <c r="Q23" s="44">
        <v>0</v>
      </c>
      <c r="R23" s="45">
        <f t="shared" si="7"/>
        <v>0</v>
      </c>
      <c r="S23" s="44">
        <v>7</v>
      </c>
      <c r="T23" s="45">
        <f t="shared" si="8"/>
        <v>129.6</v>
      </c>
      <c r="U23" s="38" t="s">
        <v>97</v>
      </c>
      <c r="W23" s="2">
        <v>5403</v>
      </c>
      <c r="X23" s="2">
        <v>2856</v>
      </c>
    </row>
    <row r="24" spans="1:24" s="29" customFormat="1" ht="21" customHeight="1">
      <c r="A24" s="36"/>
      <c r="B24" s="37" t="s">
        <v>141</v>
      </c>
      <c r="C24" s="44">
        <v>0</v>
      </c>
      <c r="D24" s="45">
        <f t="shared" si="9"/>
        <v>0</v>
      </c>
      <c r="E24" s="44">
        <v>0</v>
      </c>
      <c r="F24" s="45">
        <f t="shared" si="9"/>
        <v>0</v>
      </c>
      <c r="G24" s="44">
        <v>0</v>
      </c>
      <c r="H24" s="45">
        <f aca="true" t="shared" si="10" ref="H24:J26">ROUND(G24/$W24*100000,1)</f>
        <v>0</v>
      </c>
      <c r="I24" s="44">
        <v>8</v>
      </c>
      <c r="J24" s="45">
        <f t="shared" si="10"/>
        <v>318.1</v>
      </c>
      <c r="K24" s="44">
        <v>0</v>
      </c>
      <c r="L24" s="45">
        <f aca="true" t="shared" si="11" ref="L24:N26">ROUND(K24/$W24*100000,1)</f>
        <v>0</v>
      </c>
      <c r="M24" s="44">
        <v>4</v>
      </c>
      <c r="N24" s="45">
        <f t="shared" si="11"/>
        <v>159</v>
      </c>
      <c r="O24" s="44">
        <v>3</v>
      </c>
      <c r="P24" s="45">
        <f aca="true" t="shared" si="12" ref="P24:R26">ROUND(O24/$W24*100000,1)</f>
        <v>119.3</v>
      </c>
      <c r="Q24" s="44">
        <v>0</v>
      </c>
      <c r="R24" s="45">
        <f t="shared" si="12"/>
        <v>0</v>
      </c>
      <c r="S24" s="44">
        <v>3</v>
      </c>
      <c r="T24" s="45">
        <f t="shared" si="8"/>
        <v>119.3</v>
      </c>
      <c r="U24" s="38" t="s">
        <v>98</v>
      </c>
      <c r="W24" s="2">
        <v>2515</v>
      </c>
      <c r="X24" s="2">
        <v>1327</v>
      </c>
    </row>
    <row r="25" spans="1:24" s="29" customFormat="1" ht="21" customHeight="1">
      <c r="A25" s="36"/>
      <c r="B25" s="37" t="s">
        <v>142</v>
      </c>
      <c r="C25" s="44">
        <v>1</v>
      </c>
      <c r="D25" s="45">
        <f t="shared" si="9"/>
        <v>22.8</v>
      </c>
      <c r="E25" s="44">
        <v>0</v>
      </c>
      <c r="F25" s="45">
        <f t="shared" si="9"/>
        <v>0</v>
      </c>
      <c r="G25" s="44">
        <v>0</v>
      </c>
      <c r="H25" s="45">
        <f t="shared" si="10"/>
        <v>0</v>
      </c>
      <c r="I25" s="44">
        <v>1</v>
      </c>
      <c r="J25" s="45">
        <f t="shared" si="10"/>
        <v>22.8</v>
      </c>
      <c r="K25" s="44">
        <v>0</v>
      </c>
      <c r="L25" s="45">
        <f t="shared" si="11"/>
        <v>0</v>
      </c>
      <c r="M25" s="44">
        <v>1</v>
      </c>
      <c r="N25" s="45">
        <f t="shared" si="11"/>
        <v>22.8</v>
      </c>
      <c r="O25" s="44">
        <v>0</v>
      </c>
      <c r="P25" s="45">
        <f t="shared" si="12"/>
        <v>0</v>
      </c>
      <c r="Q25" s="44">
        <v>1</v>
      </c>
      <c r="R25" s="45">
        <f t="shared" si="12"/>
        <v>22.8</v>
      </c>
      <c r="S25" s="44">
        <v>3</v>
      </c>
      <c r="T25" s="45">
        <f t="shared" si="8"/>
        <v>68.5</v>
      </c>
      <c r="U25" s="38" t="s">
        <v>99</v>
      </c>
      <c r="W25" s="2">
        <v>4381</v>
      </c>
      <c r="X25" s="2">
        <v>2310</v>
      </c>
    </row>
    <row r="26" spans="1:24" s="29" customFormat="1" ht="21" customHeight="1">
      <c r="A26" s="86" t="s">
        <v>80</v>
      </c>
      <c r="B26" s="87"/>
      <c r="C26" s="21">
        <f>SUM(C27:C29)</f>
        <v>2</v>
      </c>
      <c r="D26" s="22">
        <f t="shared" si="9"/>
        <v>18.1</v>
      </c>
      <c r="E26" s="21">
        <f>SUM(E27:E29)</f>
        <v>2</v>
      </c>
      <c r="F26" s="22">
        <f t="shared" si="9"/>
        <v>18.1</v>
      </c>
      <c r="G26" s="21">
        <f>SUM(G27:G29)</f>
        <v>7</v>
      </c>
      <c r="H26" s="22">
        <f t="shared" si="10"/>
        <v>63.3</v>
      </c>
      <c r="I26" s="21">
        <f>SUM(I27:I29)</f>
        <v>28</v>
      </c>
      <c r="J26" s="22">
        <f t="shared" si="10"/>
        <v>253.1</v>
      </c>
      <c r="K26" s="21">
        <f>SUM(K27:K29)</f>
        <v>2</v>
      </c>
      <c r="L26" s="22">
        <f t="shared" si="11"/>
        <v>18.1</v>
      </c>
      <c r="M26" s="21">
        <f>SUM(M27:M29)</f>
        <v>6</v>
      </c>
      <c r="N26" s="22">
        <f t="shared" si="11"/>
        <v>54.2</v>
      </c>
      <c r="O26" s="21">
        <f>SUM(O27:O29)</f>
        <v>20</v>
      </c>
      <c r="P26" s="22">
        <f t="shared" si="12"/>
        <v>180.8</v>
      </c>
      <c r="Q26" s="21">
        <f>SUM(Q27:Q29)</f>
        <v>2</v>
      </c>
      <c r="R26" s="22">
        <f t="shared" si="12"/>
        <v>18.1</v>
      </c>
      <c r="S26" s="21">
        <f>SUM(S27:S29)</f>
        <v>11</v>
      </c>
      <c r="T26" s="22">
        <f t="shared" si="8"/>
        <v>99.4</v>
      </c>
      <c r="U26" s="35" t="s">
        <v>100</v>
      </c>
      <c r="W26" s="2">
        <v>11062</v>
      </c>
      <c r="X26" s="2">
        <v>5819</v>
      </c>
    </row>
    <row r="27" spans="1:24" s="29" customFormat="1" ht="21" customHeight="1">
      <c r="A27" s="36"/>
      <c r="B27" s="37" t="s">
        <v>143</v>
      </c>
      <c r="C27" s="44">
        <v>1</v>
      </c>
      <c r="D27" s="45">
        <f t="shared" si="9"/>
        <v>28.5</v>
      </c>
      <c r="E27" s="44">
        <v>1</v>
      </c>
      <c r="F27" s="45">
        <f t="shared" si="9"/>
        <v>28.5</v>
      </c>
      <c r="G27" s="44">
        <v>1</v>
      </c>
      <c r="H27" s="45">
        <f aca="true" t="shared" si="13" ref="H27:H46">ROUND(G27/$W27*100000,1)</f>
        <v>28.5</v>
      </c>
      <c r="I27" s="44">
        <v>9</v>
      </c>
      <c r="J27" s="45">
        <f aca="true" t="shared" si="14" ref="J27:J46">ROUND(I27/$W27*100000,1)</f>
        <v>256.8</v>
      </c>
      <c r="K27" s="44">
        <v>1</v>
      </c>
      <c r="L27" s="45">
        <f aca="true" t="shared" si="15" ref="L27:L46">ROUND(K27/$W27*100000,1)</f>
        <v>28.5</v>
      </c>
      <c r="M27" s="44">
        <v>2</v>
      </c>
      <c r="N27" s="45">
        <f aca="true" t="shared" si="16" ref="N27:N46">ROUND(M27/$W27*100000,1)</f>
        <v>57.1</v>
      </c>
      <c r="O27" s="44">
        <v>6</v>
      </c>
      <c r="P27" s="45">
        <f aca="true" t="shared" si="17" ref="P27:P46">ROUND(O27/$W27*100000,1)</f>
        <v>171.2</v>
      </c>
      <c r="Q27" s="44">
        <v>1</v>
      </c>
      <c r="R27" s="45">
        <f aca="true" t="shared" si="18" ref="R27:R46">ROUND(Q27/$W27*100000,1)</f>
        <v>28.5</v>
      </c>
      <c r="S27" s="44">
        <v>2</v>
      </c>
      <c r="T27" s="45">
        <f t="shared" si="8"/>
        <v>57.1</v>
      </c>
      <c r="U27" s="38" t="s">
        <v>101</v>
      </c>
      <c r="W27" s="2">
        <v>3505</v>
      </c>
      <c r="X27" s="2">
        <v>1885</v>
      </c>
    </row>
    <row r="28" spans="1:24" s="29" customFormat="1" ht="21" customHeight="1">
      <c r="A28" s="36"/>
      <c r="B28" s="37" t="s">
        <v>144</v>
      </c>
      <c r="C28" s="44">
        <v>0</v>
      </c>
      <c r="D28" s="45">
        <f t="shared" si="9"/>
        <v>0</v>
      </c>
      <c r="E28" s="44">
        <v>1</v>
      </c>
      <c r="F28" s="45">
        <f t="shared" si="9"/>
        <v>21.2</v>
      </c>
      <c r="G28" s="44">
        <v>6</v>
      </c>
      <c r="H28" s="45">
        <f t="shared" si="13"/>
        <v>127.3</v>
      </c>
      <c r="I28" s="44">
        <v>12</v>
      </c>
      <c r="J28" s="45">
        <f t="shared" si="14"/>
        <v>254.7</v>
      </c>
      <c r="K28" s="44">
        <v>1</v>
      </c>
      <c r="L28" s="45">
        <f t="shared" si="15"/>
        <v>21.2</v>
      </c>
      <c r="M28" s="44">
        <v>3</v>
      </c>
      <c r="N28" s="45">
        <f t="shared" si="16"/>
        <v>63.7</v>
      </c>
      <c r="O28" s="44">
        <v>8</v>
      </c>
      <c r="P28" s="45">
        <f t="shared" si="17"/>
        <v>169.8</v>
      </c>
      <c r="Q28" s="44">
        <v>1</v>
      </c>
      <c r="R28" s="45">
        <f t="shared" si="18"/>
        <v>21.2</v>
      </c>
      <c r="S28" s="44">
        <v>8</v>
      </c>
      <c r="T28" s="45">
        <f t="shared" si="8"/>
        <v>169.8</v>
      </c>
      <c r="U28" s="38" t="s">
        <v>102</v>
      </c>
      <c r="W28" s="2">
        <v>4712</v>
      </c>
      <c r="X28" s="2">
        <v>2450</v>
      </c>
    </row>
    <row r="29" spans="1:24" s="29" customFormat="1" ht="21" customHeight="1">
      <c r="A29" s="36"/>
      <c r="B29" s="37" t="s">
        <v>145</v>
      </c>
      <c r="C29" s="44">
        <v>1</v>
      </c>
      <c r="D29" s="45">
        <f t="shared" si="9"/>
        <v>35.1</v>
      </c>
      <c r="E29" s="44">
        <v>0</v>
      </c>
      <c r="F29" s="45">
        <f t="shared" si="9"/>
        <v>0</v>
      </c>
      <c r="G29" s="44">
        <v>0</v>
      </c>
      <c r="H29" s="45">
        <f t="shared" si="13"/>
        <v>0</v>
      </c>
      <c r="I29" s="44">
        <v>7</v>
      </c>
      <c r="J29" s="45">
        <f t="shared" si="14"/>
        <v>246</v>
      </c>
      <c r="K29" s="44">
        <v>0</v>
      </c>
      <c r="L29" s="45">
        <f t="shared" si="15"/>
        <v>0</v>
      </c>
      <c r="M29" s="44">
        <v>1</v>
      </c>
      <c r="N29" s="45">
        <f t="shared" si="16"/>
        <v>35.1</v>
      </c>
      <c r="O29" s="44">
        <v>6</v>
      </c>
      <c r="P29" s="45">
        <f t="shared" si="17"/>
        <v>210.9</v>
      </c>
      <c r="Q29" s="44">
        <v>0</v>
      </c>
      <c r="R29" s="45">
        <f t="shared" si="18"/>
        <v>0</v>
      </c>
      <c r="S29" s="44">
        <v>1</v>
      </c>
      <c r="T29" s="45">
        <f t="shared" si="8"/>
        <v>35.1</v>
      </c>
      <c r="U29" s="38" t="s">
        <v>100</v>
      </c>
      <c r="W29" s="2">
        <v>2845</v>
      </c>
      <c r="X29" s="2">
        <v>1484</v>
      </c>
    </row>
    <row r="30" spans="1:24" s="29" customFormat="1" ht="21" customHeight="1">
      <c r="A30" s="86" t="s">
        <v>81</v>
      </c>
      <c r="B30" s="87"/>
      <c r="C30" s="21">
        <f>SUM(C31:C32)</f>
        <v>9</v>
      </c>
      <c r="D30" s="22">
        <f t="shared" si="9"/>
        <v>30</v>
      </c>
      <c r="E30" s="21">
        <f>SUM(E31:E32)</f>
        <v>11</v>
      </c>
      <c r="F30" s="22">
        <f t="shared" si="9"/>
        <v>36.6</v>
      </c>
      <c r="G30" s="21">
        <f>SUM(G31:G32)</f>
        <v>10</v>
      </c>
      <c r="H30" s="22">
        <f t="shared" si="13"/>
        <v>33.3</v>
      </c>
      <c r="I30" s="21">
        <f>SUM(I31:I32)</f>
        <v>52</v>
      </c>
      <c r="J30" s="22">
        <f t="shared" si="14"/>
        <v>173.1</v>
      </c>
      <c r="K30" s="21">
        <f>SUM(K31:K32)</f>
        <v>2</v>
      </c>
      <c r="L30" s="22">
        <f t="shared" si="15"/>
        <v>6.7</v>
      </c>
      <c r="M30" s="21">
        <f>SUM(M31:M32)</f>
        <v>10</v>
      </c>
      <c r="N30" s="22">
        <f t="shared" si="16"/>
        <v>33.3</v>
      </c>
      <c r="O30" s="21">
        <f>SUM(O31:O32)</f>
        <v>37</v>
      </c>
      <c r="P30" s="22">
        <f t="shared" si="17"/>
        <v>123.2</v>
      </c>
      <c r="Q30" s="21">
        <f>SUM(Q31:Q32)</f>
        <v>6</v>
      </c>
      <c r="R30" s="22">
        <f t="shared" si="18"/>
        <v>20</v>
      </c>
      <c r="S30" s="21">
        <f>SUM(S31:S32)</f>
        <v>22</v>
      </c>
      <c r="T30" s="22">
        <f t="shared" si="8"/>
        <v>73.2</v>
      </c>
      <c r="U30" s="35" t="s">
        <v>103</v>
      </c>
      <c r="W30" s="2">
        <v>30036</v>
      </c>
      <c r="X30" s="2">
        <v>15691</v>
      </c>
    </row>
    <row r="31" spans="1:24" s="29" customFormat="1" ht="21" customHeight="1">
      <c r="A31" s="36"/>
      <c r="B31" s="37" t="s">
        <v>146</v>
      </c>
      <c r="C31" s="44">
        <v>3</v>
      </c>
      <c r="D31" s="45">
        <f t="shared" si="9"/>
        <v>26.4</v>
      </c>
      <c r="E31" s="44">
        <v>5</v>
      </c>
      <c r="F31" s="45">
        <f t="shared" si="9"/>
        <v>44</v>
      </c>
      <c r="G31" s="44">
        <v>5</v>
      </c>
      <c r="H31" s="45">
        <f t="shared" si="13"/>
        <v>44</v>
      </c>
      <c r="I31" s="44">
        <v>18</v>
      </c>
      <c r="J31" s="45">
        <f t="shared" si="14"/>
        <v>158.6</v>
      </c>
      <c r="K31" s="44">
        <v>0</v>
      </c>
      <c r="L31" s="45">
        <f t="shared" si="15"/>
        <v>0</v>
      </c>
      <c r="M31" s="44">
        <v>6</v>
      </c>
      <c r="N31" s="45">
        <f t="shared" si="16"/>
        <v>52.9</v>
      </c>
      <c r="O31" s="44">
        <v>11</v>
      </c>
      <c r="P31" s="45">
        <f t="shared" si="17"/>
        <v>96.9</v>
      </c>
      <c r="Q31" s="44">
        <v>2</v>
      </c>
      <c r="R31" s="45">
        <f t="shared" si="18"/>
        <v>17.6</v>
      </c>
      <c r="S31" s="44">
        <v>8</v>
      </c>
      <c r="T31" s="45">
        <f t="shared" si="8"/>
        <v>70.5</v>
      </c>
      <c r="U31" s="38" t="s">
        <v>104</v>
      </c>
      <c r="W31" s="2">
        <v>11351</v>
      </c>
      <c r="X31" s="2">
        <v>5975</v>
      </c>
    </row>
    <row r="32" spans="1:24" s="29" customFormat="1" ht="21" customHeight="1">
      <c r="A32" s="36"/>
      <c r="B32" s="37" t="s">
        <v>147</v>
      </c>
      <c r="C32" s="44">
        <v>6</v>
      </c>
      <c r="D32" s="45">
        <f t="shared" si="9"/>
        <v>32.1</v>
      </c>
      <c r="E32" s="44">
        <v>6</v>
      </c>
      <c r="F32" s="45">
        <f t="shared" si="9"/>
        <v>32.1</v>
      </c>
      <c r="G32" s="44">
        <v>5</v>
      </c>
      <c r="H32" s="45">
        <f t="shared" si="13"/>
        <v>26.8</v>
      </c>
      <c r="I32" s="44">
        <v>34</v>
      </c>
      <c r="J32" s="45">
        <f t="shared" si="14"/>
        <v>182</v>
      </c>
      <c r="K32" s="44">
        <v>2</v>
      </c>
      <c r="L32" s="45">
        <f t="shared" si="15"/>
        <v>10.7</v>
      </c>
      <c r="M32" s="44">
        <v>4</v>
      </c>
      <c r="N32" s="45">
        <f t="shared" si="16"/>
        <v>21.4</v>
      </c>
      <c r="O32" s="44">
        <v>26</v>
      </c>
      <c r="P32" s="45">
        <f t="shared" si="17"/>
        <v>139.1</v>
      </c>
      <c r="Q32" s="44">
        <v>4</v>
      </c>
      <c r="R32" s="45">
        <f t="shared" si="18"/>
        <v>21.4</v>
      </c>
      <c r="S32" s="44">
        <v>14</v>
      </c>
      <c r="T32" s="45">
        <f t="shared" si="8"/>
        <v>74.9</v>
      </c>
      <c r="U32" s="38" t="s">
        <v>103</v>
      </c>
      <c r="W32" s="2">
        <v>18685</v>
      </c>
      <c r="X32" s="2">
        <v>9716</v>
      </c>
    </row>
    <row r="33" spans="1:24" s="29" customFormat="1" ht="21" customHeight="1">
      <c r="A33" s="86" t="s">
        <v>82</v>
      </c>
      <c r="B33" s="87"/>
      <c r="C33" s="21">
        <f>SUM(C34:C38)</f>
        <v>6</v>
      </c>
      <c r="D33" s="22">
        <f t="shared" si="9"/>
        <v>41.6</v>
      </c>
      <c r="E33" s="21">
        <f>SUM(E34:E38)</f>
        <v>3</v>
      </c>
      <c r="F33" s="22">
        <f t="shared" si="9"/>
        <v>20.8</v>
      </c>
      <c r="G33" s="21">
        <f>SUM(G34:G38)</f>
        <v>18</v>
      </c>
      <c r="H33" s="22">
        <f t="shared" si="13"/>
        <v>124.8</v>
      </c>
      <c r="I33" s="21">
        <f>SUM(I34:I38)</f>
        <v>33</v>
      </c>
      <c r="J33" s="22">
        <f t="shared" si="14"/>
        <v>228.8</v>
      </c>
      <c r="K33" s="21">
        <f>SUM(K34:K38)</f>
        <v>1</v>
      </c>
      <c r="L33" s="22">
        <f t="shared" si="15"/>
        <v>6.9</v>
      </c>
      <c r="M33" s="21">
        <f>SUM(M34:M38)</f>
        <v>10</v>
      </c>
      <c r="N33" s="22">
        <f t="shared" si="16"/>
        <v>69.3</v>
      </c>
      <c r="O33" s="21">
        <f>SUM(O34:O38)</f>
        <v>18</v>
      </c>
      <c r="P33" s="22">
        <f t="shared" si="17"/>
        <v>124.8</v>
      </c>
      <c r="Q33" s="21">
        <f>SUM(Q34:Q38)</f>
        <v>0</v>
      </c>
      <c r="R33" s="22">
        <f t="shared" si="18"/>
        <v>0</v>
      </c>
      <c r="S33" s="21">
        <f>SUM(S34:S38)</f>
        <v>24</v>
      </c>
      <c r="T33" s="22">
        <f t="shared" si="8"/>
        <v>166.4</v>
      </c>
      <c r="U33" s="35" t="s">
        <v>105</v>
      </c>
      <c r="W33" s="2">
        <v>14422</v>
      </c>
      <c r="X33" s="2">
        <v>7502</v>
      </c>
    </row>
    <row r="34" spans="1:24" s="29" customFormat="1" ht="21" customHeight="1">
      <c r="A34" s="36"/>
      <c r="B34" s="37" t="s">
        <v>148</v>
      </c>
      <c r="C34" s="44">
        <v>1</v>
      </c>
      <c r="D34" s="45">
        <f t="shared" si="9"/>
        <v>61.8</v>
      </c>
      <c r="E34" s="44">
        <v>0</v>
      </c>
      <c r="F34" s="45">
        <f t="shared" si="9"/>
        <v>0</v>
      </c>
      <c r="G34" s="44">
        <v>3</v>
      </c>
      <c r="H34" s="45">
        <f t="shared" si="13"/>
        <v>185.5</v>
      </c>
      <c r="I34" s="44">
        <v>3</v>
      </c>
      <c r="J34" s="45">
        <f t="shared" si="14"/>
        <v>185.5</v>
      </c>
      <c r="K34" s="44">
        <v>0</v>
      </c>
      <c r="L34" s="45">
        <f t="shared" si="15"/>
        <v>0</v>
      </c>
      <c r="M34" s="44">
        <v>2</v>
      </c>
      <c r="N34" s="45">
        <f t="shared" si="16"/>
        <v>123.7</v>
      </c>
      <c r="O34" s="44">
        <v>1</v>
      </c>
      <c r="P34" s="45">
        <f t="shared" si="17"/>
        <v>61.8</v>
      </c>
      <c r="Q34" s="44">
        <v>0</v>
      </c>
      <c r="R34" s="45">
        <f t="shared" si="18"/>
        <v>0</v>
      </c>
      <c r="S34" s="44">
        <v>2</v>
      </c>
      <c r="T34" s="45">
        <f t="shared" si="8"/>
        <v>123.7</v>
      </c>
      <c r="U34" s="38" t="s">
        <v>106</v>
      </c>
      <c r="W34" s="2">
        <v>1617</v>
      </c>
      <c r="X34" s="2">
        <v>833</v>
      </c>
    </row>
    <row r="35" spans="1:24" s="29" customFormat="1" ht="21" customHeight="1">
      <c r="A35" s="36"/>
      <c r="B35" s="37" t="s">
        <v>149</v>
      </c>
      <c r="C35" s="44">
        <v>1</v>
      </c>
      <c r="D35" s="45">
        <f t="shared" si="9"/>
        <v>76.7</v>
      </c>
      <c r="E35" s="44">
        <v>0</v>
      </c>
      <c r="F35" s="45">
        <f t="shared" si="9"/>
        <v>0</v>
      </c>
      <c r="G35" s="44">
        <v>1</v>
      </c>
      <c r="H35" s="45">
        <f t="shared" si="13"/>
        <v>76.7</v>
      </c>
      <c r="I35" s="44">
        <v>4</v>
      </c>
      <c r="J35" s="45">
        <f t="shared" si="14"/>
        <v>306.7</v>
      </c>
      <c r="K35" s="44">
        <v>0</v>
      </c>
      <c r="L35" s="45">
        <f t="shared" si="15"/>
        <v>0</v>
      </c>
      <c r="M35" s="44">
        <v>0</v>
      </c>
      <c r="N35" s="45">
        <f t="shared" si="16"/>
        <v>0</v>
      </c>
      <c r="O35" s="44">
        <v>3</v>
      </c>
      <c r="P35" s="45">
        <f t="shared" si="17"/>
        <v>230.1</v>
      </c>
      <c r="Q35" s="44">
        <v>0</v>
      </c>
      <c r="R35" s="45">
        <f t="shared" si="18"/>
        <v>0</v>
      </c>
      <c r="S35" s="44">
        <v>1</v>
      </c>
      <c r="T35" s="45">
        <f t="shared" si="8"/>
        <v>76.7</v>
      </c>
      <c r="U35" s="38" t="s">
        <v>107</v>
      </c>
      <c r="W35" s="2">
        <v>1304</v>
      </c>
      <c r="X35" s="2">
        <v>667</v>
      </c>
    </row>
    <row r="36" spans="1:24" s="29" customFormat="1" ht="21" customHeight="1">
      <c r="A36" s="36"/>
      <c r="B36" s="37" t="s">
        <v>150</v>
      </c>
      <c r="C36" s="44">
        <v>1</v>
      </c>
      <c r="D36" s="45">
        <f t="shared" si="9"/>
        <v>77.8</v>
      </c>
      <c r="E36" s="44">
        <v>0</v>
      </c>
      <c r="F36" s="45">
        <f t="shared" si="9"/>
        <v>0</v>
      </c>
      <c r="G36" s="44">
        <v>2</v>
      </c>
      <c r="H36" s="45">
        <f t="shared" si="13"/>
        <v>155.6</v>
      </c>
      <c r="I36" s="44">
        <v>3</v>
      </c>
      <c r="J36" s="45">
        <f t="shared" si="14"/>
        <v>233.5</v>
      </c>
      <c r="K36" s="44">
        <v>0</v>
      </c>
      <c r="L36" s="45">
        <f t="shared" si="15"/>
        <v>0</v>
      </c>
      <c r="M36" s="44">
        <v>0</v>
      </c>
      <c r="N36" s="45">
        <f t="shared" si="16"/>
        <v>0</v>
      </c>
      <c r="O36" s="44">
        <v>3</v>
      </c>
      <c r="P36" s="45">
        <f t="shared" si="17"/>
        <v>233.5</v>
      </c>
      <c r="Q36" s="44">
        <v>0</v>
      </c>
      <c r="R36" s="45">
        <f t="shared" si="18"/>
        <v>0</v>
      </c>
      <c r="S36" s="44">
        <v>1</v>
      </c>
      <c r="T36" s="45">
        <f t="shared" si="8"/>
        <v>77.8</v>
      </c>
      <c r="U36" s="38" t="s">
        <v>108</v>
      </c>
      <c r="W36" s="2">
        <v>1285</v>
      </c>
      <c r="X36" s="2">
        <v>629</v>
      </c>
    </row>
    <row r="37" spans="1:24" s="29" customFormat="1" ht="21" customHeight="1">
      <c r="A37" s="36"/>
      <c r="B37" s="37" t="s">
        <v>151</v>
      </c>
      <c r="C37" s="44">
        <v>3</v>
      </c>
      <c r="D37" s="45">
        <f t="shared" si="9"/>
        <v>79</v>
      </c>
      <c r="E37" s="44">
        <v>2</v>
      </c>
      <c r="F37" s="45">
        <f t="shared" si="9"/>
        <v>52.7</v>
      </c>
      <c r="G37" s="44">
        <v>5</v>
      </c>
      <c r="H37" s="45">
        <f t="shared" si="13"/>
        <v>131.6</v>
      </c>
      <c r="I37" s="44">
        <v>8</v>
      </c>
      <c r="J37" s="45">
        <f t="shared" si="14"/>
        <v>210.6</v>
      </c>
      <c r="K37" s="44">
        <v>0</v>
      </c>
      <c r="L37" s="45">
        <f t="shared" si="15"/>
        <v>0</v>
      </c>
      <c r="M37" s="44">
        <v>3</v>
      </c>
      <c r="N37" s="45">
        <f t="shared" si="16"/>
        <v>79</v>
      </c>
      <c r="O37" s="44">
        <v>4</v>
      </c>
      <c r="P37" s="45">
        <f t="shared" si="17"/>
        <v>105.3</v>
      </c>
      <c r="Q37" s="44">
        <v>0</v>
      </c>
      <c r="R37" s="45">
        <f t="shared" si="18"/>
        <v>0</v>
      </c>
      <c r="S37" s="44">
        <v>2</v>
      </c>
      <c r="T37" s="45">
        <f t="shared" si="8"/>
        <v>52.7</v>
      </c>
      <c r="U37" s="38" t="s">
        <v>97</v>
      </c>
      <c r="W37" s="2">
        <v>3798</v>
      </c>
      <c r="X37" s="2">
        <v>1996</v>
      </c>
    </row>
    <row r="38" spans="1:24" s="29" customFormat="1" ht="21" customHeight="1">
      <c r="A38" s="36"/>
      <c r="B38" s="37" t="s">
        <v>152</v>
      </c>
      <c r="C38" s="44">
        <v>0</v>
      </c>
      <c r="D38" s="45">
        <f t="shared" si="9"/>
        <v>0</v>
      </c>
      <c r="E38" s="44">
        <v>1</v>
      </c>
      <c r="F38" s="45">
        <f t="shared" si="9"/>
        <v>15.6</v>
      </c>
      <c r="G38" s="44">
        <v>7</v>
      </c>
      <c r="H38" s="45">
        <f t="shared" si="13"/>
        <v>109.1</v>
      </c>
      <c r="I38" s="44">
        <v>15</v>
      </c>
      <c r="J38" s="45">
        <f t="shared" si="14"/>
        <v>233.7</v>
      </c>
      <c r="K38" s="44">
        <v>1</v>
      </c>
      <c r="L38" s="45">
        <f t="shared" si="15"/>
        <v>15.6</v>
      </c>
      <c r="M38" s="44">
        <v>5</v>
      </c>
      <c r="N38" s="45">
        <f t="shared" si="16"/>
        <v>77.9</v>
      </c>
      <c r="O38" s="44">
        <v>7</v>
      </c>
      <c r="P38" s="45">
        <f t="shared" si="17"/>
        <v>109.1</v>
      </c>
      <c r="Q38" s="44">
        <v>0</v>
      </c>
      <c r="R38" s="45">
        <f t="shared" si="18"/>
        <v>0</v>
      </c>
      <c r="S38" s="44">
        <v>18</v>
      </c>
      <c r="T38" s="45">
        <f t="shared" si="8"/>
        <v>280.5</v>
      </c>
      <c r="U38" s="38" t="s">
        <v>109</v>
      </c>
      <c r="W38" s="2">
        <v>6418</v>
      </c>
      <c r="X38" s="2">
        <v>3377</v>
      </c>
    </row>
    <row r="39" spans="1:24" s="29" customFormat="1" ht="21" customHeight="1">
      <c r="A39" s="86" t="s">
        <v>83</v>
      </c>
      <c r="B39" s="87"/>
      <c r="C39" s="21">
        <f>SUM(C40:C43)</f>
        <v>4</v>
      </c>
      <c r="D39" s="22">
        <f t="shared" si="9"/>
        <v>22.2</v>
      </c>
      <c r="E39" s="21">
        <f>SUM(E40:E43)</f>
        <v>4</v>
      </c>
      <c r="F39" s="22">
        <f t="shared" si="9"/>
        <v>22.2</v>
      </c>
      <c r="G39" s="21">
        <f>SUM(G40:G43)</f>
        <v>17</v>
      </c>
      <c r="H39" s="22">
        <f t="shared" si="13"/>
        <v>94.4</v>
      </c>
      <c r="I39" s="21">
        <f>SUM(I40:I43)</f>
        <v>39</v>
      </c>
      <c r="J39" s="22">
        <f t="shared" si="14"/>
        <v>216.5</v>
      </c>
      <c r="K39" s="21">
        <f>SUM(K40:K43)</f>
        <v>4</v>
      </c>
      <c r="L39" s="22">
        <f t="shared" si="15"/>
        <v>22.2</v>
      </c>
      <c r="M39" s="21">
        <f>SUM(M40:M43)</f>
        <v>6</v>
      </c>
      <c r="N39" s="22">
        <f t="shared" si="16"/>
        <v>33.3</v>
      </c>
      <c r="O39" s="21">
        <f>SUM(O40:O43)</f>
        <v>28</v>
      </c>
      <c r="P39" s="22">
        <f t="shared" si="17"/>
        <v>155.5</v>
      </c>
      <c r="Q39" s="21">
        <f>SUM(Q40:Q43)</f>
        <v>2</v>
      </c>
      <c r="R39" s="22">
        <f t="shared" si="18"/>
        <v>11.1</v>
      </c>
      <c r="S39" s="21">
        <f>SUM(S40:S43)</f>
        <v>23</v>
      </c>
      <c r="T39" s="22">
        <f t="shared" si="8"/>
        <v>127.7</v>
      </c>
      <c r="U39" s="35" t="s">
        <v>110</v>
      </c>
      <c r="W39" s="2">
        <v>18012</v>
      </c>
      <c r="X39" s="2">
        <v>9597</v>
      </c>
    </row>
    <row r="40" spans="1:24" s="29" customFormat="1" ht="21" customHeight="1">
      <c r="A40" s="36"/>
      <c r="B40" s="37" t="s">
        <v>153</v>
      </c>
      <c r="C40" s="44">
        <v>2</v>
      </c>
      <c r="D40" s="45">
        <f t="shared" si="9"/>
        <v>35.5</v>
      </c>
      <c r="E40" s="44">
        <v>0</v>
      </c>
      <c r="F40" s="45">
        <f t="shared" si="9"/>
        <v>0</v>
      </c>
      <c r="G40" s="44">
        <v>4</v>
      </c>
      <c r="H40" s="45">
        <f t="shared" si="13"/>
        <v>71</v>
      </c>
      <c r="I40" s="44">
        <v>13</v>
      </c>
      <c r="J40" s="45">
        <f t="shared" si="14"/>
        <v>230.8</v>
      </c>
      <c r="K40" s="44">
        <v>2</v>
      </c>
      <c r="L40" s="45">
        <f t="shared" si="15"/>
        <v>35.5</v>
      </c>
      <c r="M40" s="44">
        <v>0</v>
      </c>
      <c r="N40" s="45">
        <f t="shared" si="16"/>
        <v>0</v>
      </c>
      <c r="O40" s="44">
        <v>11</v>
      </c>
      <c r="P40" s="45">
        <f t="shared" si="17"/>
        <v>195.3</v>
      </c>
      <c r="Q40" s="44">
        <v>0</v>
      </c>
      <c r="R40" s="45">
        <f t="shared" si="18"/>
        <v>0</v>
      </c>
      <c r="S40" s="44">
        <v>10</v>
      </c>
      <c r="T40" s="45">
        <f t="shared" si="8"/>
        <v>177.5</v>
      </c>
      <c r="U40" s="38" t="s">
        <v>93</v>
      </c>
      <c r="W40" s="2">
        <v>5633</v>
      </c>
      <c r="X40" s="2">
        <v>3023</v>
      </c>
    </row>
    <row r="41" spans="1:24" s="29" customFormat="1" ht="21" customHeight="1">
      <c r="A41" s="36"/>
      <c r="B41" s="37" t="s">
        <v>154</v>
      </c>
      <c r="C41" s="44">
        <v>1</v>
      </c>
      <c r="D41" s="45">
        <f t="shared" si="9"/>
        <v>26.5</v>
      </c>
      <c r="E41" s="44">
        <v>1</v>
      </c>
      <c r="F41" s="45">
        <f t="shared" si="9"/>
        <v>26.5</v>
      </c>
      <c r="G41" s="44">
        <v>6</v>
      </c>
      <c r="H41" s="45">
        <f t="shared" si="13"/>
        <v>159.2</v>
      </c>
      <c r="I41" s="44">
        <v>6</v>
      </c>
      <c r="J41" s="45">
        <f t="shared" si="14"/>
        <v>159.2</v>
      </c>
      <c r="K41" s="44">
        <v>1</v>
      </c>
      <c r="L41" s="45">
        <f t="shared" si="15"/>
        <v>26.5</v>
      </c>
      <c r="M41" s="44">
        <v>0</v>
      </c>
      <c r="N41" s="45">
        <f t="shared" si="16"/>
        <v>0</v>
      </c>
      <c r="O41" s="44">
        <v>4</v>
      </c>
      <c r="P41" s="45">
        <f t="shared" si="17"/>
        <v>106.1</v>
      </c>
      <c r="Q41" s="44">
        <v>1</v>
      </c>
      <c r="R41" s="45">
        <f t="shared" si="18"/>
        <v>26.5</v>
      </c>
      <c r="S41" s="44">
        <v>1</v>
      </c>
      <c r="T41" s="45">
        <f t="shared" si="8"/>
        <v>26.5</v>
      </c>
      <c r="U41" s="38" t="s">
        <v>111</v>
      </c>
      <c r="W41" s="2">
        <v>3770</v>
      </c>
      <c r="X41" s="2">
        <v>2006</v>
      </c>
    </row>
    <row r="42" spans="1:24" s="29" customFormat="1" ht="21" customHeight="1">
      <c r="A42" s="36"/>
      <c r="B42" s="37" t="s">
        <v>155</v>
      </c>
      <c r="C42" s="44">
        <v>0</v>
      </c>
      <c r="D42" s="45">
        <f t="shared" si="9"/>
        <v>0</v>
      </c>
      <c r="E42" s="44">
        <v>1</v>
      </c>
      <c r="F42" s="45">
        <f t="shared" si="9"/>
        <v>18.9</v>
      </c>
      <c r="G42" s="44">
        <v>4</v>
      </c>
      <c r="H42" s="45">
        <f t="shared" si="13"/>
        <v>75.6</v>
      </c>
      <c r="I42" s="44">
        <v>11</v>
      </c>
      <c r="J42" s="45">
        <f t="shared" si="14"/>
        <v>207.8</v>
      </c>
      <c r="K42" s="44">
        <v>0</v>
      </c>
      <c r="L42" s="45">
        <f t="shared" si="15"/>
        <v>0</v>
      </c>
      <c r="M42" s="44">
        <v>4</v>
      </c>
      <c r="N42" s="45">
        <f t="shared" si="16"/>
        <v>75.6</v>
      </c>
      <c r="O42" s="44">
        <v>7</v>
      </c>
      <c r="P42" s="45">
        <f t="shared" si="17"/>
        <v>132.2</v>
      </c>
      <c r="Q42" s="44">
        <v>1</v>
      </c>
      <c r="R42" s="45">
        <f t="shared" si="18"/>
        <v>18.9</v>
      </c>
      <c r="S42" s="44">
        <v>8</v>
      </c>
      <c r="T42" s="45">
        <f t="shared" si="8"/>
        <v>151.1</v>
      </c>
      <c r="U42" s="38" t="s">
        <v>89</v>
      </c>
      <c r="W42" s="2">
        <v>5294</v>
      </c>
      <c r="X42" s="2">
        <v>2841</v>
      </c>
    </row>
    <row r="43" spans="1:24" s="29" customFormat="1" ht="21" customHeight="1">
      <c r="A43" s="36"/>
      <c r="B43" s="37" t="s">
        <v>156</v>
      </c>
      <c r="C43" s="44">
        <v>1</v>
      </c>
      <c r="D43" s="45">
        <f t="shared" si="9"/>
        <v>30.2</v>
      </c>
      <c r="E43" s="44">
        <v>2</v>
      </c>
      <c r="F43" s="45">
        <f t="shared" si="9"/>
        <v>60.3</v>
      </c>
      <c r="G43" s="44">
        <v>3</v>
      </c>
      <c r="H43" s="45">
        <f t="shared" si="13"/>
        <v>90.5</v>
      </c>
      <c r="I43" s="44">
        <v>9</v>
      </c>
      <c r="J43" s="45">
        <f t="shared" si="14"/>
        <v>271.5</v>
      </c>
      <c r="K43" s="44">
        <v>1</v>
      </c>
      <c r="L43" s="45">
        <f t="shared" si="15"/>
        <v>30.2</v>
      </c>
      <c r="M43" s="44">
        <v>2</v>
      </c>
      <c r="N43" s="45">
        <f t="shared" si="16"/>
        <v>60.3</v>
      </c>
      <c r="O43" s="44">
        <v>6</v>
      </c>
      <c r="P43" s="45">
        <f t="shared" si="17"/>
        <v>181</v>
      </c>
      <c r="Q43" s="44">
        <v>0</v>
      </c>
      <c r="R43" s="45">
        <f t="shared" si="18"/>
        <v>0</v>
      </c>
      <c r="S43" s="44">
        <v>4</v>
      </c>
      <c r="T43" s="45">
        <f t="shared" si="8"/>
        <v>120.7</v>
      </c>
      <c r="U43" s="38" t="s">
        <v>88</v>
      </c>
      <c r="W43" s="2">
        <v>3315</v>
      </c>
      <c r="X43" s="2">
        <v>1727</v>
      </c>
    </row>
    <row r="44" spans="1:24" s="29" customFormat="1" ht="21" customHeight="1">
      <c r="A44" s="86" t="s">
        <v>84</v>
      </c>
      <c r="B44" s="87"/>
      <c r="C44" s="21">
        <f>SUM(C45:C46)</f>
        <v>7</v>
      </c>
      <c r="D44" s="22">
        <f t="shared" si="9"/>
        <v>54.6</v>
      </c>
      <c r="E44" s="21">
        <f>SUM(E45:E46)</f>
        <v>0</v>
      </c>
      <c r="F44" s="22">
        <f t="shared" si="9"/>
        <v>0</v>
      </c>
      <c r="G44" s="21">
        <f>SUM(G45:G46)</f>
        <v>11</v>
      </c>
      <c r="H44" s="22">
        <f t="shared" si="13"/>
        <v>85.8</v>
      </c>
      <c r="I44" s="21">
        <f>SUM(I45:I46)</f>
        <v>21</v>
      </c>
      <c r="J44" s="22">
        <f t="shared" si="14"/>
        <v>163.8</v>
      </c>
      <c r="K44" s="21">
        <f>SUM(K45:K46)</f>
        <v>2</v>
      </c>
      <c r="L44" s="22">
        <f t="shared" si="15"/>
        <v>15.6</v>
      </c>
      <c r="M44" s="21">
        <f>SUM(M45:M46)</f>
        <v>6</v>
      </c>
      <c r="N44" s="22">
        <f t="shared" si="16"/>
        <v>46.8</v>
      </c>
      <c r="O44" s="21">
        <f>SUM(O45:O46)</f>
        <v>13</v>
      </c>
      <c r="P44" s="22">
        <f t="shared" si="17"/>
        <v>101.4</v>
      </c>
      <c r="Q44" s="21">
        <f>SUM(Q45:Q46)</f>
        <v>4</v>
      </c>
      <c r="R44" s="22">
        <f t="shared" si="18"/>
        <v>31.2</v>
      </c>
      <c r="S44" s="21">
        <f>SUM(S45:S46)</f>
        <v>10</v>
      </c>
      <c r="T44" s="22">
        <f t="shared" si="8"/>
        <v>78</v>
      </c>
      <c r="U44" s="35" t="s">
        <v>112</v>
      </c>
      <c r="W44" s="2">
        <v>12817</v>
      </c>
      <c r="X44" s="2">
        <v>6808</v>
      </c>
    </row>
    <row r="45" spans="1:24" s="29" customFormat="1" ht="21" customHeight="1">
      <c r="A45" s="36"/>
      <c r="B45" s="37" t="s">
        <v>157</v>
      </c>
      <c r="C45" s="44">
        <v>2</v>
      </c>
      <c r="D45" s="45">
        <f t="shared" si="9"/>
        <v>40.7</v>
      </c>
      <c r="E45" s="44">
        <v>0</v>
      </c>
      <c r="F45" s="45">
        <f t="shared" si="9"/>
        <v>0</v>
      </c>
      <c r="G45" s="44">
        <v>3</v>
      </c>
      <c r="H45" s="45">
        <f t="shared" si="13"/>
        <v>61</v>
      </c>
      <c r="I45" s="44">
        <v>12</v>
      </c>
      <c r="J45" s="45">
        <f t="shared" si="14"/>
        <v>244.1</v>
      </c>
      <c r="K45" s="44">
        <v>2</v>
      </c>
      <c r="L45" s="45">
        <f t="shared" si="15"/>
        <v>40.7</v>
      </c>
      <c r="M45" s="44">
        <v>4</v>
      </c>
      <c r="N45" s="45">
        <f t="shared" si="16"/>
        <v>81.4</v>
      </c>
      <c r="O45" s="44">
        <v>6</v>
      </c>
      <c r="P45" s="45">
        <f t="shared" si="17"/>
        <v>122.1</v>
      </c>
      <c r="Q45" s="44">
        <v>1</v>
      </c>
      <c r="R45" s="45">
        <f t="shared" si="18"/>
        <v>20.3</v>
      </c>
      <c r="S45" s="44">
        <v>3</v>
      </c>
      <c r="T45" s="45">
        <f t="shared" si="8"/>
        <v>61</v>
      </c>
      <c r="U45" s="38" t="s">
        <v>87</v>
      </c>
      <c r="W45" s="2">
        <v>4916</v>
      </c>
      <c r="X45" s="2">
        <v>2646</v>
      </c>
    </row>
    <row r="46" spans="1:24" s="29" customFormat="1" ht="21" customHeight="1">
      <c r="A46" s="39"/>
      <c r="B46" s="40" t="s">
        <v>158</v>
      </c>
      <c r="C46" s="46">
        <v>5</v>
      </c>
      <c r="D46" s="47">
        <f t="shared" si="9"/>
        <v>63.3</v>
      </c>
      <c r="E46" s="46">
        <v>0</v>
      </c>
      <c r="F46" s="47">
        <f t="shared" si="9"/>
        <v>0</v>
      </c>
      <c r="G46" s="46">
        <v>8</v>
      </c>
      <c r="H46" s="47">
        <f t="shared" si="13"/>
        <v>101.3</v>
      </c>
      <c r="I46" s="46">
        <v>9</v>
      </c>
      <c r="J46" s="47">
        <f t="shared" si="14"/>
        <v>113.9</v>
      </c>
      <c r="K46" s="46">
        <v>0</v>
      </c>
      <c r="L46" s="47">
        <f t="shared" si="15"/>
        <v>0</v>
      </c>
      <c r="M46" s="46">
        <v>2</v>
      </c>
      <c r="N46" s="47">
        <f t="shared" si="16"/>
        <v>25.3</v>
      </c>
      <c r="O46" s="46">
        <v>7</v>
      </c>
      <c r="P46" s="47">
        <f t="shared" si="17"/>
        <v>88.6</v>
      </c>
      <c r="Q46" s="46">
        <v>3</v>
      </c>
      <c r="R46" s="47">
        <f t="shared" si="18"/>
        <v>38</v>
      </c>
      <c r="S46" s="46">
        <v>7</v>
      </c>
      <c r="T46" s="47">
        <f t="shared" si="8"/>
        <v>88.6</v>
      </c>
      <c r="U46" s="41" t="s">
        <v>86</v>
      </c>
      <c r="W46" s="2">
        <v>7901</v>
      </c>
      <c r="X46" s="2">
        <v>4162</v>
      </c>
    </row>
    <row r="47" ht="21" customHeight="1">
      <c r="U47" s="3"/>
    </row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19.5" customHeight="1"/>
    <row r="67" ht="19.5" customHeight="1"/>
    <row r="68" ht="19.5" customHeight="1"/>
    <row r="69" ht="19.5" customHeight="1"/>
  </sheetData>
  <mergeCells count="37">
    <mergeCell ref="G4:H4"/>
    <mergeCell ref="G5:H5"/>
    <mergeCell ref="C5:D5"/>
    <mergeCell ref="C6:D6"/>
    <mergeCell ref="E4:F4"/>
    <mergeCell ref="E5:F5"/>
    <mergeCell ref="A39:B39"/>
    <mergeCell ref="A44:B44"/>
    <mergeCell ref="A26:B26"/>
    <mergeCell ref="A30:B30"/>
    <mergeCell ref="C1:U1"/>
    <mergeCell ref="A4:B7"/>
    <mergeCell ref="U4:U7"/>
    <mergeCell ref="O4:P4"/>
    <mergeCell ref="O5:P5"/>
    <mergeCell ref="O6:P6"/>
    <mergeCell ref="S6:T6"/>
    <mergeCell ref="Q4:R4"/>
    <mergeCell ref="Q5:R5"/>
    <mergeCell ref="C4:D4"/>
    <mergeCell ref="Q6:R6"/>
    <mergeCell ref="S4:T4"/>
    <mergeCell ref="S5:T5"/>
    <mergeCell ref="I4:J4"/>
    <mergeCell ref="K4:L4"/>
    <mergeCell ref="M4:N4"/>
    <mergeCell ref="K5:L5"/>
    <mergeCell ref="K6:L6"/>
    <mergeCell ref="M5:N5"/>
    <mergeCell ref="M6:N6"/>
    <mergeCell ref="A8:B8"/>
    <mergeCell ref="A33:B33"/>
    <mergeCell ref="I5:J5"/>
    <mergeCell ref="I6:J6"/>
    <mergeCell ref="E6:F6"/>
    <mergeCell ref="G6:H6"/>
    <mergeCell ref="A17:B17"/>
  </mergeCells>
  <printOptions horizontalCentered="1" verticalCentered="1"/>
  <pageMargins left="0.43" right="0.3" top="0.51" bottom="0.46" header="0" footer="0"/>
  <pageSetup blackAndWhite="1" fitToHeight="1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15" sqref="G15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18" width="12.625" style="2" customWidth="1"/>
    <col min="19" max="19" width="6.25390625" style="2" customWidth="1"/>
    <col min="20" max="20" width="12.625" style="2" customWidth="1"/>
    <col min="21" max="21" width="7.00390625" style="2" customWidth="1"/>
    <col min="22" max="22" width="9.00390625" style="2" customWidth="1"/>
    <col min="23" max="23" width="9.375" style="2" bestFit="1" customWidth="1"/>
    <col min="24" max="24" width="9.125" style="2" bestFit="1" customWidth="1"/>
    <col min="25" max="16384" width="9.00390625" style="2" customWidth="1"/>
  </cols>
  <sheetData>
    <row r="1" spans="1:21" ht="18.75">
      <c r="A1" s="50" t="s">
        <v>0</v>
      </c>
      <c r="B1" s="1"/>
      <c r="C1" s="55" t="s">
        <v>229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11"/>
      <c r="U1" s="11"/>
    </row>
    <row r="2" spans="1:2" ht="14.25">
      <c r="A2" s="50" t="s">
        <v>236</v>
      </c>
      <c r="B2" s="1"/>
    </row>
    <row r="3" spans="2:21" ht="14.25" thickBot="1">
      <c r="B3" s="3"/>
      <c r="R3" s="4"/>
      <c r="S3" s="4" t="s">
        <v>241</v>
      </c>
      <c r="U3" s="9"/>
    </row>
    <row r="4" spans="1:20" ht="19.5" customHeight="1">
      <c r="A4" s="56" t="s">
        <v>170</v>
      </c>
      <c r="B4" s="57"/>
      <c r="C4" s="79" t="s">
        <v>161</v>
      </c>
      <c r="D4" s="80"/>
      <c r="E4" s="79" t="s">
        <v>162</v>
      </c>
      <c r="F4" s="80"/>
      <c r="G4" s="79" t="s">
        <v>240</v>
      </c>
      <c r="H4" s="80"/>
      <c r="I4" s="90" t="s">
        <v>163</v>
      </c>
      <c r="J4" s="91"/>
      <c r="K4" s="90" t="s">
        <v>164</v>
      </c>
      <c r="L4" s="91"/>
      <c r="M4" s="90" t="s">
        <v>165</v>
      </c>
      <c r="N4" s="91"/>
      <c r="O4" s="72" t="s">
        <v>38</v>
      </c>
      <c r="P4" s="65"/>
      <c r="Q4" s="90" t="s">
        <v>167</v>
      </c>
      <c r="R4" s="91"/>
      <c r="S4" s="61" t="s">
        <v>42</v>
      </c>
      <c r="T4" s="10"/>
    </row>
    <row r="5" spans="1:23" ht="19.5" customHeight="1">
      <c r="A5" s="58"/>
      <c r="B5" s="53"/>
      <c r="C5" s="70"/>
      <c r="D5" s="77"/>
      <c r="E5" s="70"/>
      <c r="F5" s="77"/>
      <c r="G5" s="70"/>
      <c r="H5" s="77"/>
      <c r="I5" s="78"/>
      <c r="J5" s="92"/>
      <c r="K5" s="78"/>
      <c r="L5" s="92"/>
      <c r="M5" s="78"/>
      <c r="N5" s="92"/>
      <c r="O5" s="70" t="s">
        <v>166</v>
      </c>
      <c r="P5" s="77"/>
      <c r="Q5" s="78"/>
      <c r="R5" s="92"/>
      <c r="S5" s="62"/>
      <c r="T5" s="6"/>
      <c r="W5" s="2" t="s">
        <v>242</v>
      </c>
    </row>
    <row r="6" spans="1:24" ht="19.5" customHeight="1">
      <c r="A6" s="58"/>
      <c r="B6" s="53"/>
      <c r="C6" s="67" t="s">
        <v>208</v>
      </c>
      <c r="D6" s="68"/>
      <c r="E6" s="67" t="s">
        <v>209</v>
      </c>
      <c r="F6" s="68"/>
      <c r="G6" s="67" t="s">
        <v>210</v>
      </c>
      <c r="H6" s="83"/>
      <c r="I6" s="67" t="s">
        <v>211</v>
      </c>
      <c r="J6" s="68"/>
      <c r="K6" s="67" t="s">
        <v>212</v>
      </c>
      <c r="L6" s="68"/>
      <c r="M6" s="67" t="s">
        <v>213</v>
      </c>
      <c r="N6" s="68"/>
      <c r="O6" s="67" t="s">
        <v>214</v>
      </c>
      <c r="P6" s="68"/>
      <c r="Q6" s="67" t="s">
        <v>215</v>
      </c>
      <c r="R6" s="68"/>
      <c r="S6" s="62"/>
      <c r="T6" s="3"/>
      <c r="W6" s="2" t="s">
        <v>126</v>
      </c>
      <c r="X6" s="2" t="s">
        <v>125</v>
      </c>
    </row>
    <row r="7" spans="1:20" ht="19.5" customHeight="1">
      <c r="A7" s="59"/>
      <c r="B7" s="60"/>
      <c r="C7" s="20" t="s">
        <v>67</v>
      </c>
      <c r="D7" s="20" t="s">
        <v>68</v>
      </c>
      <c r="E7" s="20" t="s">
        <v>67</v>
      </c>
      <c r="F7" s="20" t="s">
        <v>68</v>
      </c>
      <c r="G7" s="20" t="s">
        <v>67</v>
      </c>
      <c r="H7" s="20" t="s">
        <v>68</v>
      </c>
      <c r="I7" s="20" t="s">
        <v>67</v>
      </c>
      <c r="J7" s="20" t="s">
        <v>68</v>
      </c>
      <c r="K7" s="20" t="s">
        <v>67</v>
      </c>
      <c r="L7" s="20" t="s">
        <v>68</v>
      </c>
      <c r="M7" s="20" t="s">
        <v>67</v>
      </c>
      <c r="N7" s="20" t="s">
        <v>68</v>
      </c>
      <c r="O7" s="20" t="s">
        <v>67</v>
      </c>
      <c r="P7" s="20" t="s">
        <v>68</v>
      </c>
      <c r="Q7" s="20" t="s">
        <v>67</v>
      </c>
      <c r="R7" s="20" t="s">
        <v>68</v>
      </c>
      <c r="S7" s="63"/>
      <c r="T7" s="3"/>
    </row>
    <row r="8" spans="1:24" ht="19.5" customHeight="1">
      <c r="A8" s="52" t="s">
        <v>1</v>
      </c>
      <c r="B8" s="52"/>
      <c r="C8" s="21">
        <f>SUM(C10:C12)</f>
        <v>183</v>
      </c>
      <c r="D8" s="22">
        <f>ROUND(C8/$W8*100000,1)</f>
        <v>15.1</v>
      </c>
      <c r="E8" s="21">
        <f>SUM(E10:E12)</f>
        <v>42</v>
      </c>
      <c r="F8" s="22">
        <f>ROUND(E8/$W8*100000,1)</f>
        <v>3.5</v>
      </c>
      <c r="G8" s="21">
        <f>SUM(G10:G12)</f>
        <v>152</v>
      </c>
      <c r="H8" s="22">
        <f>ROUND(G8/$W8*100000,1)</f>
        <v>12.5</v>
      </c>
      <c r="I8" s="21">
        <f>SUM(I10:I12)</f>
        <v>202</v>
      </c>
      <c r="J8" s="22">
        <f>ROUND(I8/$W8*100000,1)</f>
        <v>16.6</v>
      </c>
      <c r="K8" s="21">
        <f>SUM(K10:K12)</f>
        <v>255</v>
      </c>
      <c r="L8" s="22">
        <f>ROUND(K8/$W8*100000,1)</f>
        <v>21</v>
      </c>
      <c r="M8" s="21">
        <f>SUM(M10:M12)</f>
        <v>374</v>
      </c>
      <c r="N8" s="22">
        <f>ROUND(M8/$W8*100000,1)</f>
        <v>30.8</v>
      </c>
      <c r="O8" s="21">
        <f>SUM(O10:O12)</f>
        <v>118</v>
      </c>
      <c r="P8" s="22">
        <f>ROUND(O8/$W8*100000,1)</f>
        <v>9.7</v>
      </c>
      <c r="Q8" s="21">
        <f>SUM(Q10:Q12)</f>
        <v>316</v>
      </c>
      <c r="R8" s="22">
        <f>ROUND(Q8/$W8*100000,1)</f>
        <v>26</v>
      </c>
      <c r="S8" s="23" t="s">
        <v>19</v>
      </c>
      <c r="T8" s="15"/>
      <c r="W8" s="2">
        <v>1214000</v>
      </c>
      <c r="X8" s="2">
        <v>642000</v>
      </c>
    </row>
    <row r="9" spans="1:20" ht="12" customHeight="1">
      <c r="A9" s="52"/>
      <c r="B9" s="52"/>
      <c r="C9" s="24"/>
      <c r="D9" s="22"/>
      <c r="E9" s="24"/>
      <c r="F9" s="22"/>
      <c r="G9" s="24"/>
      <c r="H9" s="22"/>
      <c r="I9" s="24"/>
      <c r="J9" s="22"/>
      <c r="K9" s="24"/>
      <c r="L9" s="22"/>
      <c r="M9" s="24"/>
      <c r="N9" s="22"/>
      <c r="O9" s="24"/>
      <c r="P9" s="22"/>
      <c r="Q9" s="24"/>
      <c r="R9" s="22"/>
      <c r="S9" s="23"/>
      <c r="T9" s="15"/>
    </row>
    <row r="10" spans="1:24" ht="19.5" customHeight="1">
      <c r="A10" s="52" t="s">
        <v>2</v>
      </c>
      <c r="B10" s="52"/>
      <c r="C10" s="21">
        <f>SUM(C14:C24)</f>
        <v>120</v>
      </c>
      <c r="D10" s="22">
        <f>ROUND(C10/$W10*100000,1)</f>
        <v>13.2</v>
      </c>
      <c r="E10" s="21">
        <f>SUM(E14:E24)</f>
        <v>23</v>
      </c>
      <c r="F10" s="22">
        <f>ROUND(E10/$W10*100000,1)</f>
        <v>2.5</v>
      </c>
      <c r="G10" s="21">
        <f>SUM(G14:G24)</f>
        <v>105</v>
      </c>
      <c r="H10" s="22">
        <f>ROUND(G10/$W10*100000,1)</f>
        <v>11.6</v>
      </c>
      <c r="I10" s="21">
        <f>SUM(I14:I24)</f>
        <v>133</v>
      </c>
      <c r="J10" s="22">
        <f>ROUND(I10/$W10*100000,1)</f>
        <v>14.7</v>
      </c>
      <c r="K10" s="21">
        <f>SUM(K14:K24)</f>
        <v>143</v>
      </c>
      <c r="L10" s="22">
        <f>ROUND(K10/$W10*100000,1)</f>
        <v>15.8</v>
      </c>
      <c r="M10" s="21">
        <f>SUM(M14:M24)</f>
        <v>241</v>
      </c>
      <c r="N10" s="22">
        <f>ROUND(M10/$W10*100000,1)</f>
        <v>26.6</v>
      </c>
      <c r="O10" s="21">
        <f>SUM(O14:O24)</f>
        <v>77</v>
      </c>
      <c r="P10" s="22">
        <f>ROUND(O10/$W10*100000,1)</f>
        <v>8.5</v>
      </c>
      <c r="Q10" s="21">
        <f>SUM(Q14:Q24)</f>
        <v>210</v>
      </c>
      <c r="R10" s="22">
        <f>ROUND(Q10/$W10*100000,1)</f>
        <v>23.1</v>
      </c>
      <c r="S10" s="23" t="s">
        <v>20</v>
      </c>
      <c r="T10" s="15"/>
      <c r="W10" s="2">
        <v>907317</v>
      </c>
      <c r="X10" s="2">
        <v>478877</v>
      </c>
    </row>
    <row r="11" spans="1:20" ht="12" customHeight="1">
      <c r="A11" s="52"/>
      <c r="B11" s="52"/>
      <c r="C11" s="24"/>
      <c r="D11" s="22"/>
      <c r="E11" s="24"/>
      <c r="F11" s="22"/>
      <c r="G11" s="24"/>
      <c r="H11" s="22"/>
      <c r="I11" s="24"/>
      <c r="J11" s="22"/>
      <c r="K11" s="24"/>
      <c r="L11" s="22"/>
      <c r="M11" s="24"/>
      <c r="N11" s="22"/>
      <c r="O11" s="24"/>
      <c r="P11" s="22"/>
      <c r="Q11" s="24"/>
      <c r="R11" s="22"/>
      <c r="S11" s="23"/>
      <c r="T11" s="15"/>
    </row>
    <row r="12" spans="1:24" ht="19.5" customHeight="1">
      <c r="A12" s="52" t="s">
        <v>216</v>
      </c>
      <c r="B12" s="52"/>
      <c r="C12" s="21">
        <f>SUM(C26,C30,C36,C39,C44,'8-8'!C8,'8-8'!C17,'8-8'!C26,'8-8'!C30,'8-8'!C33,'8-8'!C39,'8-8'!C44)</f>
        <v>63</v>
      </c>
      <c r="D12" s="22">
        <f>ROUND(C12/$W12*100000,1)</f>
        <v>20.5</v>
      </c>
      <c r="E12" s="21">
        <f>SUM(E26,E30,E36,E39,E44,'8-8'!E8,'8-8'!E17,'8-8'!E26,'8-8'!E30,'8-8'!E33,'8-8'!E39,'8-8'!E44)</f>
        <v>19</v>
      </c>
      <c r="F12" s="22">
        <f>ROUND(E12/$W12*100000,1)</f>
        <v>6.2</v>
      </c>
      <c r="G12" s="21">
        <f>SUM(G26,G30,G36,G39,G44,'8-8'!G8,'8-8'!G17,'8-8'!G26,'8-8'!G30,'8-8'!G33,'8-8'!G39,'8-8'!G44)</f>
        <v>47</v>
      </c>
      <c r="H12" s="22">
        <f>ROUND(G12/$W12*100000,1)</f>
        <v>15.3</v>
      </c>
      <c r="I12" s="21">
        <f>SUM(I26,I30,I36,I39,I44,'8-8'!I8,'8-8'!I17,'8-8'!I26,'8-8'!I30,'8-8'!I33,'8-8'!I39,'8-8'!I44)</f>
        <v>69</v>
      </c>
      <c r="J12" s="22">
        <f>ROUND(I12/$W12*100000,1)</f>
        <v>22.5</v>
      </c>
      <c r="K12" s="21">
        <f>SUM(K26,K30,K36,K39,K44,'8-8'!K8,'8-8'!K17,'8-8'!K26,'8-8'!K30,'8-8'!K33,'8-8'!K39,'8-8'!K44)</f>
        <v>112</v>
      </c>
      <c r="L12" s="22">
        <f>ROUND(K12/$W12*100000,1)</f>
        <v>36.5</v>
      </c>
      <c r="M12" s="21">
        <f>SUM(M26,M30,M36,M39,M44,'8-8'!M8,'8-8'!M17,'8-8'!M26,'8-8'!M30,'8-8'!M33,'8-8'!M39,'8-8'!M44)</f>
        <v>133</v>
      </c>
      <c r="N12" s="22">
        <f>ROUND(M12/$W12*100000,1)</f>
        <v>43.3</v>
      </c>
      <c r="O12" s="21">
        <f>SUM(O26,O30,O36,O39,O44,'8-8'!O8,'8-8'!O17,'8-8'!O26,'8-8'!O30,'8-8'!O33,'8-8'!O39,'8-8'!O44)</f>
        <v>41</v>
      </c>
      <c r="P12" s="22">
        <f>ROUND(O12/$W12*100000,1)</f>
        <v>13.4</v>
      </c>
      <c r="Q12" s="21">
        <f>SUM(Q26,Q30,Q36,Q39,Q44,'8-8'!Q8,'8-8'!Q17,'8-8'!Q26,'8-8'!Q30,'8-8'!Q33,'8-8'!Q39,'8-8'!Q44)</f>
        <v>106</v>
      </c>
      <c r="R12" s="22">
        <f>ROUND(Q12/$W12*100000,1)</f>
        <v>34.5</v>
      </c>
      <c r="S12" s="23" t="s">
        <v>239</v>
      </c>
      <c r="T12" s="15"/>
      <c r="W12" s="2">
        <v>307036</v>
      </c>
      <c r="X12" s="2">
        <v>162892</v>
      </c>
    </row>
    <row r="13" spans="1:20" ht="12" customHeight="1">
      <c r="A13" s="52"/>
      <c r="B13" s="52"/>
      <c r="C13" s="42"/>
      <c r="D13" s="43"/>
      <c r="E13" s="42"/>
      <c r="F13" s="43"/>
      <c r="G13" s="42"/>
      <c r="H13" s="43"/>
      <c r="I13" s="42"/>
      <c r="J13" s="43"/>
      <c r="K13" s="42"/>
      <c r="L13" s="43"/>
      <c r="M13" s="42"/>
      <c r="N13" s="43"/>
      <c r="O13" s="42"/>
      <c r="P13" s="43"/>
      <c r="Q13" s="42"/>
      <c r="R13" s="43"/>
      <c r="S13" s="23"/>
      <c r="T13" s="15"/>
    </row>
    <row r="14" spans="1:24" ht="19.5" customHeight="1">
      <c r="A14" s="54" t="s">
        <v>3</v>
      </c>
      <c r="B14" s="54"/>
      <c r="C14" s="44">
        <v>44</v>
      </c>
      <c r="D14" s="45">
        <f aca="true" t="shared" si="0" ref="D14:F45">ROUND(C14/$W14*100000,1)</f>
        <v>10</v>
      </c>
      <c r="E14" s="44">
        <v>7</v>
      </c>
      <c r="F14" s="45">
        <f t="shared" si="0"/>
        <v>1.6</v>
      </c>
      <c r="G14" s="44">
        <v>31</v>
      </c>
      <c r="H14" s="45">
        <f aca="true" t="shared" si="1" ref="H14:H24">ROUND(G14/$W14*100000,1)</f>
        <v>7.1</v>
      </c>
      <c r="I14" s="44">
        <v>45</v>
      </c>
      <c r="J14" s="45">
        <f aca="true" t="shared" si="2" ref="J14:J24">ROUND(I14/$W14*100000,1)</f>
        <v>10.2</v>
      </c>
      <c r="K14" s="44">
        <v>52</v>
      </c>
      <c r="L14" s="45">
        <f aca="true" t="shared" si="3" ref="L14:L24">ROUND(K14/$W14*100000,1)</f>
        <v>11.8</v>
      </c>
      <c r="M14" s="44">
        <v>89</v>
      </c>
      <c r="N14" s="45">
        <f aca="true" t="shared" si="4" ref="N14:N24">ROUND(M14/$W14*100000,1)</f>
        <v>20.3</v>
      </c>
      <c r="O14" s="44">
        <v>31</v>
      </c>
      <c r="P14" s="45">
        <f aca="true" t="shared" si="5" ref="P14:P24">ROUND(O14/$W14*100000,1)</f>
        <v>7.1</v>
      </c>
      <c r="Q14" s="44">
        <v>96</v>
      </c>
      <c r="R14" s="45">
        <f aca="true" t="shared" si="6" ref="R14:R24">ROUND(Q14/$W14*100000,1)</f>
        <v>21.8</v>
      </c>
      <c r="S14" s="27" t="s">
        <v>21</v>
      </c>
      <c r="T14" s="3"/>
      <c r="W14" s="2">
        <v>439371</v>
      </c>
      <c r="X14" s="2">
        <v>227616</v>
      </c>
    </row>
    <row r="15" spans="1:24" ht="19.5" customHeight="1">
      <c r="A15" s="54" t="s">
        <v>4</v>
      </c>
      <c r="B15" s="54"/>
      <c r="C15" s="44">
        <v>18</v>
      </c>
      <c r="D15" s="45">
        <f t="shared" si="0"/>
        <v>14.3</v>
      </c>
      <c r="E15" s="44">
        <v>5</v>
      </c>
      <c r="F15" s="45">
        <f t="shared" si="0"/>
        <v>4</v>
      </c>
      <c r="G15" s="44">
        <v>18</v>
      </c>
      <c r="H15" s="45">
        <f t="shared" si="1"/>
        <v>14.3</v>
      </c>
      <c r="I15" s="44">
        <v>30</v>
      </c>
      <c r="J15" s="45">
        <f t="shared" si="2"/>
        <v>23.9</v>
      </c>
      <c r="K15" s="44">
        <v>36</v>
      </c>
      <c r="L15" s="45">
        <f t="shared" si="3"/>
        <v>28.6</v>
      </c>
      <c r="M15" s="44">
        <v>30</v>
      </c>
      <c r="N15" s="45">
        <f t="shared" si="4"/>
        <v>23.9</v>
      </c>
      <c r="O15" s="44">
        <v>8</v>
      </c>
      <c r="P15" s="45">
        <f t="shared" si="5"/>
        <v>6.4</v>
      </c>
      <c r="Q15" s="44">
        <v>40</v>
      </c>
      <c r="R15" s="45">
        <f t="shared" si="6"/>
        <v>31.8</v>
      </c>
      <c r="S15" s="27" t="s">
        <v>22</v>
      </c>
      <c r="T15" s="3"/>
      <c r="W15" s="2">
        <v>125660</v>
      </c>
      <c r="X15" s="2">
        <v>68963</v>
      </c>
    </row>
    <row r="16" spans="1:24" ht="19.5" customHeight="1">
      <c r="A16" s="54" t="s">
        <v>5</v>
      </c>
      <c r="B16" s="54"/>
      <c r="C16" s="44">
        <v>5</v>
      </c>
      <c r="D16" s="45">
        <f t="shared" si="0"/>
        <v>7.5</v>
      </c>
      <c r="E16" s="44">
        <v>2</v>
      </c>
      <c r="F16" s="45">
        <f t="shared" si="0"/>
        <v>3</v>
      </c>
      <c r="G16" s="44">
        <v>13</v>
      </c>
      <c r="H16" s="45">
        <f t="shared" si="1"/>
        <v>19.6</v>
      </c>
      <c r="I16" s="44">
        <v>4</v>
      </c>
      <c r="J16" s="45">
        <f t="shared" si="2"/>
        <v>6</v>
      </c>
      <c r="K16" s="44">
        <v>10</v>
      </c>
      <c r="L16" s="45">
        <f t="shared" si="3"/>
        <v>15.1</v>
      </c>
      <c r="M16" s="44">
        <v>17</v>
      </c>
      <c r="N16" s="45">
        <f t="shared" si="4"/>
        <v>25.6</v>
      </c>
      <c r="O16" s="44">
        <v>4</v>
      </c>
      <c r="P16" s="45">
        <f t="shared" si="5"/>
        <v>6</v>
      </c>
      <c r="Q16" s="44">
        <v>13</v>
      </c>
      <c r="R16" s="45">
        <f t="shared" si="6"/>
        <v>19.6</v>
      </c>
      <c r="S16" s="27" t="s">
        <v>23</v>
      </c>
      <c r="T16" s="3"/>
      <c r="W16" s="2">
        <v>66412</v>
      </c>
      <c r="X16" s="2">
        <v>35352</v>
      </c>
    </row>
    <row r="17" spans="1:24" ht="19.5" customHeight="1">
      <c r="A17" s="54" t="s">
        <v>6</v>
      </c>
      <c r="B17" s="54"/>
      <c r="C17" s="44">
        <v>13</v>
      </c>
      <c r="D17" s="45">
        <f t="shared" si="0"/>
        <v>21.1</v>
      </c>
      <c r="E17" s="44">
        <v>1</v>
      </c>
      <c r="F17" s="45">
        <f t="shared" si="0"/>
        <v>1.6</v>
      </c>
      <c r="G17" s="44">
        <v>10</v>
      </c>
      <c r="H17" s="45">
        <f t="shared" si="1"/>
        <v>16.2</v>
      </c>
      <c r="I17" s="44">
        <v>8</v>
      </c>
      <c r="J17" s="45">
        <f t="shared" si="2"/>
        <v>13</v>
      </c>
      <c r="K17" s="44">
        <v>9</v>
      </c>
      <c r="L17" s="45">
        <f t="shared" si="3"/>
        <v>14.6</v>
      </c>
      <c r="M17" s="44">
        <v>17</v>
      </c>
      <c r="N17" s="45">
        <f t="shared" si="4"/>
        <v>27.6</v>
      </c>
      <c r="O17" s="44">
        <v>4</v>
      </c>
      <c r="P17" s="45">
        <f t="shared" si="5"/>
        <v>6.5</v>
      </c>
      <c r="Q17" s="44">
        <v>13</v>
      </c>
      <c r="R17" s="45">
        <f t="shared" si="6"/>
        <v>21.1</v>
      </c>
      <c r="S17" s="27" t="s">
        <v>24</v>
      </c>
      <c r="T17" s="3"/>
      <c r="W17" s="2">
        <v>61691</v>
      </c>
      <c r="X17" s="2">
        <v>32687</v>
      </c>
    </row>
    <row r="18" spans="1:24" ht="19.5" customHeight="1">
      <c r="A18" s="54" t="s">
        <v>7</v>
      </c>
      <c r="B18" s="54"/>
      <c r="C18" s="44">
        <v>4</v>
      </c>
      <c r="D18" s="45">
        <f t="shared" si="0"/>
        <v>8.1</v>
      </c>
      <c r="E18" s="44">
        <v>1</v>
      </c>
      <c r="F18" s="45">
        <f t="shared" si="0"/>
        <v>2</v>
      </c>
      <c r="G18" s="44">
        <v>10</v>
      </c>
      <c r="H18" s="45">
        <f t="shared" si="1"/>
        <v>20.3</v>
      </c>
      <c r="I18" s="44">
        <v>10</v>
      </c>
      <c r="J18" s="45">
        <f t="shared" si="2"/>
        <v>20.3</v>
      </c>
      <c r="K18" s="44">
        <v>11</v>
      </c>
      <c r="L18" s="45">
        <f t="shared" si="3"/>
        <v>22.3</v>
      </c>
      <c r="M18" s="44">
        <v>16</v>
      </c>
      <c r="N18" s="45">
        <f t="shared" si="4"/>
        <v>32.4</v>
      </c>
      <c r="O18" s="44">
        <v>4</v>
      </c>
      <c r="P18" s="45">
        <f t="shared" si="5"/>
        <v>8.1</v>
      </c>
      <c r="Q18" s="44">
        <v>18</v>
      </c>
      <c r="R18" s="45">
        <f t="shared" si="6"/>
        <v>36.5</v>
      </c>
      <c r="S18" s="27" t="s">
        <v>25</v>
      </c>
      <c r="T18" s="3"/>
      <c r="W18" s="2">
        <v>49381</v>
      </c>
      <c r="X18" s="2">
        <v>26588</v>
      </c>
    </row>
    <row r="19" spans="1:24" ht="19.5" customHeight="1">
      <c r="A19" s="54" t="s">
        <v>8</v>
      </c>
      <c r="B19" s="54"/>
      <c r="C19" s="44">
        <v>9</v>
      </c>
      <c r="D19" s="45">
        <f t="shared" si="0"/>
        <v>25.6</v>
      </c>
      <c r="E19" s="44">
        <v>4</v>
      </c>
      <c r="F19" s="45">
        <f t="shared" si="0"/>
        <v>11.4</v>
      </c>
      <c r="G19" s="44">
        <v>5</v>
      </c>
      <c r="H19" s="45">
        <f t="shared" si="1"/>
        <v>14.2</v>
      </c>
      <c r="I19" s="44">
        <v>5</v>
      </c>
      <c r="J19" s="45">
        <f t="shared" si="2"/>
        <v>14.2</v>
      </c>
      <c r="K19" s="44">
        <v>8</v>
      </c>
      <c r="L19" s="45">
        <f t="shared" si="3"/>
        <v>22.7</v>
      </c>
      <c r="M19" s="44">
        <v>14</v>
      </c>
      <c r="N19" s="45">
        <f t="shared" si="4"/>
        <v>39.8</v>
      </c>
      <c r="O19" s="44">
        <v>2</v>
      </c>
      <c r="P19" s="45">
        <f t="shared" si="5"/>
        <v>5.7</v>
      </c>
      <c r="Q19" s="44">
        <v>2</v>
      </c>
      <c r="R19" s="45">
        <f t="shared" si="6"/>
        <v>5.7</v>
      </c>
      <c r="S19" s="27" t="s">
        <v>26</v>
      </c>
      <c r="T19" s="3"/>
      <c r="W19" s="2">
        <v>35197</v>
      </c>
      <c r="X19" s="2">
        <v>18762</v>
      </c>
    </row>
    <row r="20" spans="1:24" ht="19.5" customHeight="1">
      <c r="A20" s="54" t="s">
        <v>9</v>
      </c>
      <c r="B20" s="54"/>
      <c r="C20" s="44">
        <v>6</v>
      </c>
      <c r="D20" s="45">
        <f t="shared" si="0"/>
        <v>26.7</v>
      </c>
      <c r="E20" s="44">
        <v>1</v>
      </c>
      <c r="F20" s="45">
        <f t="shared" si="0"/>
        <v>4.4</v>
      </c>
      <c r="G20" s="44">
        <v>1</v>
      </c>
      <c r="H20" s="45">
        <f t="shared" si="1"/>
        <v>4.4</v>
      </c>
      <c r="I20" s="44">
        <v>2</v>
      </c>
      <c r="J20" s="45">
        <f t="shared" si="2"/>
        <v>8.9</v>
      </c>
      <c r="K20" s="44">
        <v>5</v>
      </c>
      <c r="L20" s="45">
        <f t="shared" si="3"/>
        <v>22.2</v>
      </c>
      <c r="M20" s="44">
        <v>7</v>
      </c>
      <c r="N20" s="45">
        <f t="shared" si="4"/>
        <v>31.1</v>
      </c>
      <c r="O20" s="44">
        <v>4</v>
      </c>
      <c r="P20" s="45">
        <f t="shared" si="5"/>
        <v>17.8</v>
      </c>
      <c r="Q20" s="44">
        <v>3</v>
      </c>
      <c r="R20" s="45">
        <f t="shared" si="6"/>
        <v>13.3</v>
      </c>
      <c r="S20" s="27" t="s">
        <v>27</v>
      </c>
      <c r="T20" s="3"/>
      <c r="W20" s="2">
        <v>22494</v>
      </c>
      <c r="X20" s="2">
        <v>11850</v>
      </c>
    </row>
    <row r="21" spans="1:24" ht="19.5" customHeight="1">
      <c r="A21" s="54" t="s">
        <v>10</v>
      </c>
      <c r="B21" s="54"/>
      <c r="C21" s="44">
        <v>3</v>
      </c>
      <c r="D21" s="45">
        <f t="shared" si="0"/>
        <v>17.8</v>
      </c>
      <c r="E21" s="44">
        <v>1</v>
      </c>
      <c r="F21" s="45">
        <f t="shared" si="0"/>
        <v>5.9</v>
      </c>
      <c r="G21" s="44">
        <v>1</v>
      </c>
      <c r="H21" s="45">
        <f t="shared" si="1"/>
        <v>5.9</v>
      </c>
      <c r="I21" s="44">
        <v>8</v>
      </c>
      <c r="J21" s="45">
        <f t="shared" si="2"/>
        <v>47.5</v>
      </c>
      <c r="K21" s="44">
        <v>5</v>
      </c>
      <c r="L21" s="45">
        <f t="shared" si="3"/>
        <v>29.7</v>
      </c>
      <c r="M21" s="44">
        <v>11</v>
      </c>
      <c r="N21" s="45">
        <f t="shared" si="4"/>
        <v>65.3</v>
      </c>
      <c r="O21" s="44">
        <v>5</v>
      </c>
      <c r="P21" s="45">
        <f t="shared" si="5"/>
        <v>29.7</v>
      </c>
      <c r="Q21" s="44">
        <v>4</v>
      </c>
      <c r="R21" s="45">
        <f t="shared" si="6"/>
        <v>23.7</v>
      </c>
      <c r="S21" s="27" t="s">
        <v>28</v>
      </c>
      <c r="T21" s="3"/>
      <c r="W21" s="2">
        <v>16857</v>
      </c>
      <c r="X21" s="2">
        <v>8978</v>
      </c>
    </row>
    <row r="22" spans="1:24" ht="19.5" customHeight="1">
      <c r="A22" s="54" t="s">
        <v>11</v>
      </c>
      <c r="B22" s="54"/>
      <c r="C22" s="44">
        <v>8</v>
      </c>
      <c r="D22" s="45">
        <f t="shared" si="0"/>
        <v>43.8</v>
      </c>
      <c r="E22" s="44">
        <v>0</v>
      </c>
      <c r="F22" s="45">
        <f t="shared" si="0"/>
        <v>0</v>
      </c>
      <c r="G22" s="44">
        <v>4</v>
      </c>
      <c r="H22" s="45">
        <f t="shared" si="1"/>
        <v>21.9</v>
      </c>
      <c r="I22" s="44">
        <v>6</v>
      </c>
      <c r="J22" s="45">
        <f t="shared" si="2"/>
        <v>32.8</v>
      </c>
      <c r="K22" s="44">
        <v>0</v>
      </c>
      <c r="L22" s="45">
        <f t="shared" si="3"/>
        <v>0</v>
      </c>
      <c r="M22" s="44">
        <v>9</v>
      </c>
      <c r="N22" s="45">
        <f t="shared" si="4"/>
        <v>49.3</v>
      </c>
      <c r="O22" s="44">
        <v>3</v>
      </c>
      <c r="P22" s="45">
        <f t="shared" si="5"/>
        <v>16.4</v>
      </c>
      <c r="Q22" s="44">
        <v>3</v>
      </c>
      <c r="R22" s="45">
        <f t="shared" si="6"/>
        <v>16.4</v>
      </c>
      <c r="S22" s="27" t="s">
        <v>29</v>
      </c>
      <c r="T22" s="3"/>
      <c r="W22" s="2">
        <v>18271</v>
      </c>
      <c r="X22" s="2">
        <v>9810</v>
      </c>
    </row>
    <row r="23" spans="1:24" ht="19.5" customHeight="1">
      <c r="A23" s="54" t="s">
        <v>12</v>
      </c>
      <c r="B23" s="54"/>
      <c r="C23" s="44">
        <v>1</v>
      </c>
      <c r="D23" s="45">
        <f t="shared" si="0"/>
        <v>4.4</v>
      </c>
      <c r="E23" s="44">
        <v>1</v>
      </c>
      <c r="F23" s="45">
        <f t="shared" si="0"/>
        <v>4.4</v>
      </c>
      <c r="G23" s="44">
        <v>5</v>
      </c>
      <c r="H23" s="45">
        <f t="shared" si="1"/>
        <v>21.8</v>
      </c>
      <c r="I23" s="44">
        <v>3</v>
      </c>
      <c r="J23" s="45">
        <f t="shared" si="2"/>
        <v>13.1</v>
      </c>
      <c r="K23" s="44">
        <v>0</v>
      </c>
      <c r="L23" s="45">
        <f t="shared" si="3"/>
        <v>0</v>
      </c>
      <c r="M23" s="44">
        <v>10</v>
      </c>
      <c r="N23" s="45">
        <f t="shared" si="4"/>
        <v>43.7</v>
      </c>
      <c r="O23" s="44">
        <v>3</v>
      </c>
      <c r="P23" s="45">
        <f t="shared" si="5"/>
        <v>13.1</v>
      </c>
      <c r="Q23" s="44">
        <v>5</v>
      </c>
      <c r="R23" s="45">
        <f t="shared" si="6"/>
        <v>21.8</v>
      </c>
      <c r="S23" s="27" t="s">
        <v>30</v>
      </c>
      <c r="T23" s="3"/>
      <c r="W23" s="2">
        <v>22898</v>
      </c>
      <c r="X23" s="2">
        <v>11845</v>
      </c>
    </row>
    <row r="24" spans="1:24" ht="19.5" customHeight="1">
      <c r="A24" s="54" t="s">
        <v>13</v>
      </c>
      <c r="B24" s="54"/>
      <c r="C24" s="44">
        <v>9</v>
      </c>
      <c r="D24" s="45">
        <f t="shared" si="0"/>
        <v>18.3</v>
      </c>
      <c r="E24" s="44">
        <v>0</v>
      </c>
      <c r="F24" s="45">
        <f t="shared" si="0"/>
        <v>0</v>
      </c>
      <c r="G24" s="44">
        <v>7</v>
      </c>
      <c r="H24" s="45">
        <f t="shared" si="1"/>
        <v>14.3</v>
      </c>
      <c r="I24" s="44">
        <v>12</v>
      </c>
      <c r="J24" s="45">
        <f t="shared" si="2"/>
        <v>24.4</v>
      </c>
      <c r="K24" s="44">
        <v>7</v>
      </c>
      <c r="L24" s="45">
        <f t="shared" si="3"/>
        <v>14.3</v>
      </c>
      <c r="M24" s="44">
        <v>21</v>
      </c>
      <c r="N24" s="45">
        <f t="shared" si="4"/>
        <v>42.8</v>
      </c>
      <c r="O24" s="44">
        <v>9</v>
      </c>
      <c r="P24" s="45">
        <f t="shared" si="5"/>
        <v>18.3</v>
      </c>
      <c r="Q24" s="44">
        <v>13</v>
      </c>
      <c r="R24" s="45">
        <f t="shared" si="6"/>
        <v>26.5</v>
      </c>
      <c r="S24" s="27" t="s">
        <v>31</v>
      </c>
      <c r="T24" s="3"/>
      <c r="W24" s="2">
        <v>49085</v>
      </c>
      <c r="X24" s="2">
        <v>26426</v>
      </c>
    </row>
    <row r="25" spans="1:20" ht="12" customHeight="1">
      <c r="A25" s="89"/>
      <c r="B25" s="89"/>
      <c r="C25" s="44"/>
      <c r="D25" s="43"/>
      <c r="E25" s="44"/>
      <c r="F25" s="43"/>
      <c r="G25" s="44"/>
      <c r="H25" s="43"/>
      <c r="I25" s="44"/>
      <c r="J25" s="43"/>
      <c r="K25" s="44"/>
      <c r="L25" s="43"/>
      <c r="M25" s="44"/>
      <c r="N25" s="43"/>
      <c r="O25" s="44"/>
      <c r="P25" s="43"/>
      <c r="Q25" s="44"/>
      <c r="R25" s="43"/>
      <c r="S25" s="27"/>
      <c r="T25" s="3"/>
    </row>
    <row r="26" spans="1:24" ht="19.5" customHeight="1">
      <c r="A26" s="52" t="s">
        <v>14</v>
      </c>
      <c r="B26" s="52"/>
      <c r="C26" s="21">
        <f>SUM(C27:C29)</f>
        <v>4</v>
      </c>
      <c r="D26" s="22">
        <f>ROUND(C26/$W26*100000,1)</f>
        <v>42.7</v>
      </c>
      <c r="E26" s="21">
        <f>SUM(E27:E29)</f>
        <v>0</v>
      </c>
      <c r="F26" s="22">
        <f>ROUND(E26/$W26*100000,1)</f>
        <v>0</v>
      </c>
      <c r="G26" s="21">
        <f>SUM(G27:G29)</f>
        <v>3</v>
      </c>
      <c r="H26" s="22">
        <f>ROUND(G26/$W26*100000,1)</f>
        <v>32</v>
      </c>
      <c r="I26" s="21">
        <f>SUM(I27:I29)</f>
        <v>4</v>
      </c>
      <c r="J26" s="22">
        <f>ROUND(I26/$W26*100000,1)</f>
        <v>42.7</v>
      </c>
      <c r="K26" s="21">
        <f>SUM(K27:K29)</f>
        <v>0</v>
      </c>
      <c r="L26" s="22">
        <f>ROUND(K26/$W26*100000,1)</f>
        <v>0</v>
      </c>
      <c r="M26" s="21">
        <f>SUM(M27:M29)</f>
        <v>7</v>
      </c>
      <c r="N26" s="22">
        <f>ROUND(M26/$W26*100000,1)</f>
        <v>74.7</v>
      </c>
      <c r="O26" s="21">
        <f>SUM(O27:O29)</f>
        <v>3</v>
      </c>
      <c r="P26" s="22">
        <f>ROUND(O26/$W26*100000,1)</f>
        <v>32</v>
      </c>
      <c r="Q26" s="21">
        <f>SUM(Q27:Q29)</f>
        <v>7</v>
      </c>
      <c r="R26" s="22">
        <f>ROUND(Q26/$W26*100000,1)</f>
        <v>74.7</v>
      </c>
      <c r="S26" s="28" t="s">
        <v>32</v>
      </c>
      <c r="T26" s="16"/>
      <c r="W26" s="2">
        <v>9366</v>
      </c>
      <c r="X26" s="2">
        <v>5051</v>
      </c>
    </row>
    <row r="27" spans="1:24" ht="19.5" customHeight="1">
      <c r="A27" s="29"/>
      <c r="B27" s="18" t="s">
        <v>43</v>
      </c>
      <c r="C27" s="44">
        <v>1</v>
      </c>
      <c r="D27" s="45">
        <f t="shared" si="0"/>
        <v>54.1</v>
      </c>
      <c r="E27" s="44">
        <v>0</v>
      </c>
      <c r="F27" s="45">
        <f t="shared" si="0"/>
        <v>0</v>
      </c>
      <c r="G27" s="44">
        <v>0</v>
      </c>
      <c r="H27" s="45">
        <f aca="true" t="shared" si="7" ref="H27:H45">ROUND(G27/$W27*100000,1)</f>
        <v>0</v>
      </c>
      <c r="I27" s="44">
        <v>2</v>
      </c>
      <c r="J27" s="45">
        <f aca="true" t="shared" si="8" ref="J27:J45">ROUND(I27/$W27*100000,1)</f>
        <v>108.2</v>
      </c>
      <c r="K27" s="44">
        <v>0</v>
      </c>
      <c r="L27" s="45">
        <f aca="true" t="shared" si="9" ref="L27:L45">ROUND(K27/$W27*100000,1)</f>
        <v>0</v>
      </c>
      <c r="M27" s="44">
        <v>3</v>
      </c>
      <c r="N27" s="45">
        <f aca="true" t="shared" si="10" ref="N27:N45">ROUND(M27/$W27*100000,1)</f>
        <v>162.2</v>
      </c>
      <c r="O27" s="44">
        <v>1</v>
      </c>
      <c r="P27" s="45">
        <f aca="true" t="shared" si="11" ref="P27:P45">ROUND(O27/$W27*100000,1)</f>
        <v>54.1</v>
      </c>
      <c r="Q27" s="44">
        <v>1</v>
      </c>
      <c r="R27" s="45">
        <f aca="true" t="shared" si="12" ref="R27:R45">ROUND(Q27/$W27*100000,1)</f>
        <v>54.1</v>
      </c>
      <c r="S27" s="17" t="s">
        <v>21</v>
      </c>
      <c r="T27" s="6"/>
      <c r="W27" s="2">
        <v>1849</v>
      </c>
      <c r="X27" s="2">
        <v>1011</v>
      </c>
    </row>
    <row r="28" spans="1:24" ht="19.5" customHeight="1">
      <c r="A28" s="29"/>
      <c r="B28" s="18" t="s">
        <v>44</v>
      </c>
      <c r="C28" s="44">
        <v>2</v>
      </c>
      <c r="D28" s="45">
        <f t="shared" si="0"/>
        <v>52</v>
      </c>
      <c r="E28" s="44">
        <v>0</v>
      </c>
      <c r="F28" s="45">
        <f t="shared" si="0"/>
        <v>0</v>
      </c>
      <c r="G28" s="44">
        <v>2</v>
      </c>
      <c r="H28" s="45">
        <f t="shared" si="7"/>
        <v>52</v>
      </c>
      <c r="I28" s="44">
        <v>0</v>
      </c>
      <c r="J28" s="45">
        <f t="shared" si="8"/>
        <v>0</v>
      </c>
      <c r="K28" s="44">
        <v>0</v>
      </c>
      <c r="L28" s="45">
        <f t="shared" si="9"/>
        <v>0</v>
      </c>
      <c r="M28" s="44">
        <v>1</v>
      </c>
      <c r="N28" s="45">
        <f t="shared" si="10"/>
        <v>26</v>
      </c>
      <c r="O28" s="44">
        <v>0</v>
      </c>
      <c r="P28" s="45">
        <f t="shared" si="11"/>
        <v>0</v>
      </c>
      <c r="Q28" s="44">
        <v>3</v>
      </c>
      <c r="R28" s="45">
        <f t="shared" si="12"/>
        <v>77.9</v>
      </c>
      <c r="S28" s="17" t="s">
        <v>57</v>
      </c>
      <c r="T28" s="6"/>
      <c r="W28" s="2">
        <v>3849</v>
      </c>
      <c r="X28" s="2">
        <v>2091</v>
      </c>
    </row>
    <row r="29" spans="1:24" ht="19.5" customHeight="1">
      <c r="A29" s="29"/>
      <c r="B29" s="18" t="s">
        <v>45</v>
      </c>
      <c r="C29" s="44">
        <v>1</v>
      </c>
      <c r="D29" s="45">
        <f t="shared" si="0"/>
        <v>27.3</v>
      </c>
      <c r="E29" s="44">
        <v>0</v>
      </c>
      <c r="F29" s="45">
        <f t="shared" si="0"/>
        <v>0</v>
      </c>
      <c r="G29" s="44">
        <v>1</v>
      </c>
      <c r="H29" s="45">
        <f t="shared" si="7"/>
        <v>27.3</v>
      </c>
      <c r="I29" s="44">
        <v>2</v>
      </c>
      <c r="J29" s="45">
        <f t="shared" si="8"/>
        <v>54.5</v>
      </c>
      <c r="K29" s="44">
        <v>0</v>
      </c>
      <c r="L29" s="45">
        <f t="shared" si="9"/>
        <v>0</v>
      </c>
      <c r="M29" s="44">
        <v>3</v>
      </c>
      <c r="N29" s="45">
        <f t="shared" si="10"/>
        <v>81.8</v>
      </c>
      <c r="O29" s="44">
        <v>2</v>
      </c>
      <c r="P29" s="45">
        <f t="shared" si="11"/>
        <v>54.5</v>
      </c>
      <c r="Q29" s="44">
        <v>3</v>
      </c>
      <c r="R29" s="45">
        <f t="shared" si="12"/>
        <v>81.8</v>
      </c>
      <c r="S29" s="17" t="s">
        <v>58</v>
      </c>
      <c r="T29" s="6"/>
      <c r="W29" s="2">
        <v>3668</v>
      </c>
      <c r="X29" s="2">
        <v>1949</v>
      </c>
    </row>
    <row r="30" spans="1:24" ht="19.5" customHeight="1">
      <c r="A30" s="52" t="s">
        <v>15</v>
      </c>
      <c r="B30" s="52"/>
      <c r="C30" s="21">
        <f>SUM(C31:C35)</f>
        <v>10</v>
      </c>
      <c r="D30" s="22">
        <f t="shared" si="0"/>
        <v>26.7</v>
      </c>
      <c r="E30" s="21">
        <f>SUM(E31:E35)</f>
        <v>4</v>
      </c>
      <c r="F30" s="22">
        <f t="shared" si="0"/>
        <v>10.7</v>
      </c>
      <c r="G30" s="21">
        <f>SUM(G31:G35)</f>
        <v>5</v>
      </c>
      <c r="H30" s="22">
        <f t="shared" si="7"/>
        <v>13.4</v>
      </c>
      <c r="I30" s="21">
        <f>SUM(I31:I35)</f>
        <v>8</v>
      </c>
      <c r="J30" s="22">
        <f t="shared" si="8"/>
        <v>21.4</v>
      </c>
      <c r="K30" s="21">
        <f>SUM(K31:K35)</f>
        <v>11</v>
      </c>
      <c r="L30" s="22">
        <f t="shared" si="9"/>
        <v>29.4</v>
      </c>
      <c r="M30" s="21">
        <f>SUM(M31:M35)</f>
        <v>21</v>
      </c>
      <c r="N30" s="22">
        <f t="shared" si="10"/>
        <v>56.1</v>
      </c>
      <c r="O30" s="21">
        <f>SUM(O31:O35)</f>
        <v>4</v>
      </c>
      <c r="P30" s="22">
        <f t="shared" si="11"/>
        <v>10.7</v>
      </c>
      <c r="Q30" s="21">
        <f>SUM(Q31:Q35)</f>
        <v>14</v>
      </c>
      <c r="R30" s="22">
        <f t="shared" si="12"/>
        <v>37.4</v>
      </c>
      <c r="S30" s="28" t="s">
        <v>33</v>
      </c>
      <c r="T30" s="16"/>
      <c r="W30" s="2">
        <v>37425</v>
      </c>
      <c r="X30" s="2">
        <v>19857</v>
      </c>
    </row>
    <row r="31" spans="1:24" ht="19.5" customHeight="1">
      <c r="A31" s="29"/>
      <c r="B31" s="18" t="s">
        <v>46</v>
      </c>
      <c r="C31" s="44">
        <v>3</v>
      </c>
      <c r="D31" s="45">
        <f t="shared" si="0"/>
        <v>54.4</v>
      </c>
      <c r="E31" s="44">
        <v>0</v>
      </c>
      <c r="F31" s="45">
        <f t="shared" si="0"/>
        <v>0</v>
      </c>
      <c r="G31" s="44">
        <v>2</v>
      </c>
      <c r="H31" s="45">
        <f t="shared" si="7"/>
        <v>36.3</v>
      </c>
      <c r="I31" s="44">
        <v>2</v>
      </c>
      <c r="J31" s="45">
        <f t="shared" si="8"/>
        <v>36.3</v>
      </c>
      <c r="K31" s="44">
        <v>4</v>
      </c>
      <c r="L31" s="45">
        <f t="shared" si="9"/>
        <v>72.5</v>
      </c>
      <c r="M31" s="44">
        <v>8</v>
      </c>
      <c r="N31" s="45">
        <f t="shared" si="10"/>
        <v>145</v>
      </c>
      <c r="O31" s="44">
        <v>2</v>
      </c>
      <c r="P31" s="45">
        <f t="shared" si="11"/>
        <v>36.3</v>
      </c>
      <c r="Q31" s="44">
        <v>2</v>
      </c>
      <c r="R31" s="45">
        <f t="shared" si="12"/>
        <v>36.3</v>
      </c>
      <c r="S31" s="17" t="s">
        <v>59</v>
      </c>
      <c r="T31" s="6"/>
      <c r="W31" s="2">
        <v>5516</v>
      </c>
      <c r="X31" s="2">
        <v>2974</v>
      </c>
    </row>
    <row r="32" spans="1:24" ht="19.5" customHeight="1">
      <c r="A32" s="29"/>
      <c r="B32" s="18" t="s">
        <v>47</v>
      </c>
      <c r="C32" s="44">
        <v>1</v>
      </c>
      <c r="D32" s="45">
        <f t="shared" si="0"/>
        <v>37.3</v>
      </c>
      <c r="E32" s="44">
        <v>0</v>
      </c>
      <c r="F32" s="45">
        <f t="shared" si="0"/>
        <v>0</v>
      </c>
      <c r="G32" s="44">
        <v>0</v>
      </c>
      <c r="H32" s="45">
        <f t="shared" si="7"/>
        <v>0</v>
      </c>
      <c r="I32" s="44">
        <v>1</v>
      </c>
      <c r="J32" s="45">
        <f t="shared" si="8"/>
        <v>37.3</v>
      </c>
      <c r="K32" s="44">
        <v>0</v>
      </c>
      <c r="L32" s="45">
        <f t="shared" si="9"/>
        <v>0</v>
      </c>
      <c r="M32" s="44">
        <v>0</v>
      </c>
      <c r="N32" s="45">
        <f t="shared" si="10"/>
        <v>0</v>
      </c>
      <c r="O32" s="44">
        <v>0</v>
      </c>
      <c r="P32" s="45">
        <f t="shared" si="11"/>
        <v>0</v>
      </c>
      <c r="Q32" s="44">
        <v>1</v>
      </c>
      <c r="R32" s="45">
        <f t="shared" si="12"/>
        <v>37.3</v>
      </c>
      <c r="S32" s="17" t="s">
        <v>60</v>
      </c>
      <c r="T32" s="6"/>
      <c r="W32" s="2">
        <v>2679</v>
      </c>
      <c r="X32" s="2">
        <v>1424</v>
      </c>
    </row>
    <row r="33" spans="1:24" ht="19.5" customHeight="1">
      <c r="A33" s="29"/>
      <c r="B33" s="18" t="s">
        <v>48</v>
      </c>
      <c r="C33" s="44">
        <v>4</v>
      </c>
      <c r="D33" s="45">
        <f t="shared" si="0"/>
        <v>29.7</v>
      </c>
      <c r="E33" s="44">
        <v>2</v>
      </c>
      <c r="F33" s="45">
        <f t="shared" si="0"/>
        <v>14.8</v>
      </c>
      <c r="G33" s="44">
        <v>3</v>
      </c>
      <c r="H33" s="45">
        <f t="shared" si="7"/>
        <v>22.3</v>
      </c>
      <c r="I33" s="44">
        <v>2</v>
      </c>
      <c r="J33" s="45">
        <f t="shared" si="8"/>
        <v>14.8</v>
      </c>
      <c r="K33" s="44">
        <v>3</v>
      </c>
      <c r="L33" s="45">
        <f t="shared" si="9"/>
        <v>22.3</v>
      </c>
      <c r="M33" s="44">
        <v>8</v>
      </c>
      <c r="N33" s="45">
        <f t="shared" si="10"/>
        <v>59.4</v>
      </c>
      <c r="O33" s="44">
        <v>2</v>
      </c>
      <c r="P33" s="45">
        <f t="shared" si="11"/>
        <v>14.8</v>
      </c>
      <c r="Q33" s="44">
        <v>6</v>
      </c>
      <c r="R33" s="45">
        <f t="shared" si="12"/>
        <v>44.5</v>
      </c>
      <c r="S33" s="17" t="s">
        <v>59</v>
      </c>
      <c r="T33" s="6"/>
      <c r="W33" s="2">
        <v>13477</v>
      </c>
      <c r="X33" s="2">
        <v>7193</v>
      </c>
    </row>
    <row r="34" spans="1:24" ht="19.5" customHeight="1">
      <c r="A34" s="29"/>
      <c r="B34" s="18" t="s">
        <v>49</v>
      </c>
      <c r="C34" s="44">
        <v>1</v>
      </c>
      <c r="D34" s="45">
        <f t="shared" si="0"/>
        <v>17</v>
      </c>
      <c r="E34" s="44">
        <v>1</v>
      </c>
      <c r="F34" s="45">
        <f t="shared" si="0"/>
        <v>17</v>
      </c>
      <c r="G34" s="44">
        <v>0</v>
      </c>
      <c r="H34" s="45">
        <f t="shared" si="7"/>
        <v>0</v>
      </c>
      <c r="I34" s="44">
        <v>1</v>
      </c>
      <c r="J34" s="45">
        <f t="shared" si="8"/>
        <v>17</v>
      </c>
      <c r="K34" s="44">
        <v>2</v>
      </c>
      <c r="L34" s="45">
        <f t="shared" si="9"/>
        <v>33.9</v>
      </c>
      <c r="M34" s="44">
        <v>1</v>
      </c>
      <c r="N34" s="45">
        <f t="shared" si="10"/>
        <v>17</v>
      </c>
      <c r="O34" s="44">
        <v>0</v>
      </c>
      <c r="P34" s="45">
        <f t="shared" si="11"/>
        <v>0</v>
      </c>
      <c r="Q34" s="44">
        <v>0</v>
      </c>
      <c r="R34" s="45">
        <f t="shared" si="12"/>
        <v>0</v>
      </c>
      <c r="S34" s="17" t="s">
        <v>61</v>
      </c>
      <c r="T34" s="6"/>
      <c r="W34" s="2">
        <v>5892</v>
      </c>
      <c r="X34" s="2">
        <v>3064</v>
      </c>
    </row>
    <row r="35" spans="1:24" ht="19.5" customHeight="1">
      <c r="A35" s="29"/>
      <c r="B35" s="18" t="s">
        <v>50</v>
      </c>
      <c r="C35" s="44">
        <v>1</v>
      </c>
      <c r="D35" s="45">
        <f t="shared" si="0"/>
        <v>10.1</v>
      </c>
      <c r="E35" s="44">
        <v>1</v>
      </c>
      <c r="F35" s="45">
        <f t="shared" si="0"/>
        <v>10.1</v>
      </c>
      <c r="G35" s="44">
        <v>0</v>
      </c>
      <c r="H35" s="45">
        <f t="shared" si="7"/>
        <v>0</v>
      </c>
      <c r="I35" s="44">
        <v>2</v>
      </c>
      <c r="J35" s="45">
        <f t="shared" si="8"/>
        <v>20.3</v>
      </c>
      <c r="K35" s="44">
        <v>2</v>
      </c>
      <c r="L35" s="45">
        <f t="shared" si="9"/>
        <v>20.3</v>
      </c>
      <c r="M35" s="44">
        <v>4</v>
      </c>
      <c r="N35" s="45">
        <f t="shared" si="10"/>
        <v>40.6</v>
      </c>
      <c r="O35" s="44">
        <v>0</v>
      </c>
      <c r="P35" s="45">
        <f t="shared" si="11"/>
        <v>0</v>
      </c>
      <c r="Q35" s="44">
        <v>5</v>
      </c>
      <c r="R35" s="45">
        <f t="shared" si="12"/>
        <v>50.7</v>
      </c>
      <c r="S35" s="17" t="s">
        <v>62</v>
      </c>
      <c r="T35" s="6"/>
      <c r="W35" s="2">
        <v>9861</v>
      </c>
      <c r="X35" s="2">
        <v>5202</v>
      </c>
    </row>
    <row r="36" spans="1:24" ht="19.5" customHeight="1">
      <c r="A36" s="52" t="s">
        <v>16</v>
      </c>
      <c r="B36" s="52"/>
      <c r="C36" s="21">
        <f>SUM(C37:C38)</f>
        <v>6</v>
      </c>
      <c r="D36" s="22">
        <f t="shared" si="0"/>
        <v>17</v>
      </c>
      <c r="E36" s="21">
        <f>SUM(E37:E38)</f>
        <v>4</v>
      </c>
      <c r="F36" s="22">
        <f t="shared" si="0"/>
        <v>11.3</v>
      </c>
      <c r="G36" s="21">
        <f>SUM(G37:G38)</f>
        <v>2</v>
      </c>
      <c r="H36" s="22">
        <f t="shared" si="7"/>
        <v>5.7</v>
      </c>
      <c r="I36" s="21">
        <f>SUM(I37:I38)</f>
        <v>11</v>
      </c>
      <c r="J36" s="22">
        <f t="shared" si="8"/>
        <v>31.2</v>
      </c>
      <c r="K36" s="21">
        <f>SUM(K37:K38)</f>
        <v>7</v>
      </c>
      <c r="L36" s="22">
        <f t="shared" si="9"/>
        <v>19.9</v>
      </c>
      <c r="M36" s="21">
        <f>SUM(M37:M38)</f>
        <v>14</v>
      </c>
      <c r="N36" s="22">
        <f t="shared" si="10"/>
        <v>39.7</v>
      </c>
      <c r="O36" s="21">
        <f>SUM(O37:O38)</f>
        <v>2</v>
      </c>
      <c r="P36" s="22">
        <f t="shared" si="11"/>
        <v>5.7</v>
      </c>
      <c r="Q36" s="21">
        <f>SUM(Q37:Q38)</f>
        <v>8</v>
      </c>
      <c r="R36" s="22">
        <f t="shared" si="12"/>
        <v>22.7</v>
      </c>
      <c r="S36" s="28" t="s">
        <v>34</v>
      </c>
      <c r="T36" s="16"/>
      <c r="W36" s="2">
        <v>35243</v>
      </c>
      <c r="X36" s="2">
        <v>18544</v>
      </c>
    </row>
    <row r="37" spans="1:24" ht="19.5" customHeight="1">
      <c r="A37" s="29"/>
      <c r="B37" s="18" t="s">
        <v>51</v>
      </c>
      <c r="C37" s="44">
        <v>5</v>
      </c>
      <c r="D37" s="45">
        <f t="shared" si="0"/>
        <v>18.8</v>
      </c>
      <c r="E37" s="44">
        <v>4</v>
      </c>
      <c r="F37" s="45">
        <f t="shared" si="0"/>
        <v>15</v>
      </c>
      <c r="G37" s="44">
        <v>2</v>
      </c>
      <c r="H37" s="45">
        <f t="shared" si="7"/>
        <v>7.5</v>
      </c>
      <c r="I37" s="44">
        <v>10</v>
      </c>
      <c r="J37" s="45">
        <f t="shared" si="8"/>
        <v>37.6</v>
      </c>
      <c r="K37" s="44">
        <v>6</v>
      </c>
      <c r="L37" s="45">
        <f t="shared" si="9"/>
        <v>22.5</v>
      </c>
      <c r="M37" s="44">
        <v>10</v>
      </c>
      <c r="N37" s="45">
        <f t="shared" si="10"/>
        <v>37.6</v>
      </c>
      <c r="O37" s="44">
        <v>1</v>
      </c>
      <c r="P37" s="45">
        <f t="shared" si="11"/>
        <v>3.8</v>
      </c>
      <c r="Q37" s="44">
        <v>4</v>
      </c>
      <c r="R37" s="45">
        <f t="shared" si="12"/>
        <v>15</v>
      </c>
      <c r="S37" s="17" t="s">
        <v>24</v>
      </c>
      <c r="T37" s="6"/>
      <c r="W37" s="2">
        <v>26612</v>
      </c>
      <c r="X37" s="2">
        <v>13907</v>
      </c>
    </row>
    <row r="38" spans="1:24" ht="19.5" customHeight="1">
      <c r="A38" s="29"/>
      <c r="B38" s="18" t="s">
        <v>52</v>
      </c>
      <c r="C38" s="44">
        <v>1</v>
      </c>
      <c r="D38" s="45">
        <f t="shared" si="0"/>
        <v>11.6</v>
      </c>
      <c r="E38" s="44">
        <v>0</v>
      </c>
      <c r="F38" s="45">
        <f t="shared" si="0"/>
        <v>0</v>
      </c>
      <c r="G38" s="44">
        <v>0</v>
      </c>
      <c r="H38" s="45">
        <f t="shared" si="7"/>
        <v>0</v>
      </c>
      <c r="I38" s="44">
        <v>1</v>
      </c>
      <c r="J38" s="45">
        <f t="shared" si="8"/>
        <v>11.6</v>
      </c>
      <c r="K38" s="44">
        <v>1</v>
      </c>
      <c r="L38" s="45">
        <f t="shared" si="9"/>
        <v>11.6</v>
      </c>
      <c r="M38" s="44">
        <v>4</v>
      </c>
      <c r="N38" s="45">
        <f t="shared" si="10"/>
        <v>46.3</v>
      </c>
      <c r="O38" s="44">
        <v>1</v>
      </c>
      <c r="P38" s="45">
        <f t="shared" si="11"/>
        <v>11.6</v>
      </c>
      <c r="Q38" s="44">
        <v>4</v>
      </c>
      <c r="R38" s="45">
        <f t="shared" si="12"/>
        <v>46.3</v>
      </c>
      <c r="S38" s="17" t="s">
        <v>63</v>
      </c>
      <c r="T38" s="6"/>
      <c r="W38" s="2">
        <v>8631</v>
      </c>
      <c r="X38" s="2">
        <v>4637</v>
      </c>
    </row>
    <row r="39" spans="1:24" ht="19.5" customHeight="1">
      <c r="A39" s="52" t="s">
        <v>17</v>
      </c>
      <c r="B39" s="52"/>
      <c r="C39" s="21">
        <f>SUM(C40:C43)</f>
        <v>5</v>
      </c>
      <c r="D39" s="22">
        <f t="shared" si="0"/>
        <v>12.3</v>
      </c>
      <c r="E39" s="21">
        <f>SUM(E40:E43)</f>
        <v>1</v>
      </c>
      <c r="F39" s="22">
        <f t="shared" si="0"/>
        <v>2.5</v>
      </c>
      <c r="G39" s="21">
        <f>SUM(G40:G43)</f>
        <v>3</v>
      </c>
      <c r="H39" s="22">
        <f t="shared" si="7"/>
        <v>7.4</v>
      </c>
      <c r="I39" s="21">
        <f>SUM(I40:I43)</f>
        <v>4</v>
      </c>
      <c r="J39" s="22">
        <f t="shared" si="8"/>
        <v>9.9</v>
      </c>
      <c r="K39" s="21">
        <f>SUM(K40:K43)</f>
        <v>7</v>
      </c>
      <c r="L39" s="22">
        <f t="shared" si="9"/>
        <v>17.3</v>
      </c>
      <c r="M39" s="21">
        <f>SUM(M40:M43)</f>
        <v>19</v>
      </c>
      <c r="N39" s="22">
        <f t="shared" si="10"/>
        <v>46.8</v>
      </c>
      <c r="O39" s="21">
        <f>SUM(O40:O43)</f>
        <v>4</v>
      </c>
      <c r="P39" s="22">
        <f t="shared" si="11"/>
        <v>9.9</v>
      </c>
      <c r="Q39" s="21">
        <f>SUM(Q40:Q43)</f>
        <v>11</v>
      </c>
      <c r="R39" s="22">
        <f t="shared" si="12"/>
        <v>27.1</v>
      </c>
      <c r="S39" s="28" t="s">
        <v>35</v>
      </c>
      <c r="T39" s="16"/>
      <c r="W39" s="2">
        <v>40566</v>
      </c>
      <c r="X39" s="2">
        <v>21428</v>
      </c>
    </row>
    <row r="40" spans="1:24" ht="19.5" customHeight="1">
      <c r="A40" s="29"/>
      <c r="B40" s="18" t="s">
        <v>53</v>
      </c>
      <c r="C40" s="44">
        <v>1</v>
      </c>
      <c r="D40" s="45">
        <f t="shared" si="0"/>
        <v>20</v>
      </c>
      <c r="E40" s="44">
        <v>0</v>
      </c>
      <c r="F40" s="45">
        <f t="shared" si="0"/>
        <v>0</v>
      </c>
      <c r="G40" s="44">
        <v>1</v>
      </c>
      <c r="H40" s="45">
        <f t="shared" si="7"/>
        <v>20</v>
      </c>
      <c r="I40" s="44">
        <v>0</v>
      </c>
      <c r="J40" s="45">
        <f t="shared" si="8"/>
        <v>0</v>
      </c>
      <c r="K40" s="44">
        <v>1</v>
      </c>
      <c r="L40" s="45">
        <f t="shared" si="9"/>
        <v>20</v>
      </c>
      <c r="M40" s="44">
        <v>4</v>
      </c>
      <c r="N40" s="45">
        <f t="shared" si="10"/>
        <v>79.9</v>
      </c>
      <c r="O40" s="44">
        <v>2</v>
      </c>
      <c r="P40" s="45">
        <f t="shared" si="11"/>
        <v>39.9</v>
      </c>
      <c r="Q40" s="44">
        <v>1</v>
      </c>
      <c r="R40" s="45">
        <f t="shared" si="12"/>
        <v>20</v>
      </c>
      <c r="S40" s="17" t="s">
        <v>64</v>
      </c>
      <c r="T40" s="6"/>
      <c r="W40" s="2">
        <v>5008</v>
      </c>
      <c r="X40" s="2">
        <v>2652</v>
      </c>
    </row>
    <row r="41" spans="1:24" ht="19.5" customHeight="1">
      <c r="A41" s="29"/>
      <c r="B41" s="18" t="s">
        <v>168</v>
      </c>
      <c r="C41" s="44">
        <v>1</v>
      </c>
      <c r="D41" s="45">
        <f t="shared" si="0"/>
        <v>6.7</v>
      </c>
      <c r="E41" s="44">
        <v>1</v>
      </c>
      <c r="F41" s="45">
        <f t="shared" si="0"/>
        <v>6.7</v>
      </c>
      <c r="G41" s="44">
        <v>1</v>
      </c>
      <c r="H41" s="45">
        <f t="shared" si="7"/>
        <v>6.7</v>
      </c>
      <c r="I41" s="44">
        <v>3</v>
      </c>
      <c r="J41" s="45">
        <f t="shared" si="8"/>
        <v>20.1</v>
      </c>
      <c r="K41" s="44">
        <v>1</v>
      </c>
      <c r="L41" s="45">
        <f t="shared" si="9"/>
        <v>6.7</v>
      </c>
      <c r="M41" s="44">
        <v>6</v>
      </c>
      <c r="N41" s="45">
        <f t="shared" si="10"/>
        <v>40.2</v>
      </c>
      <c r="O41" s="44">
        <v>1</v>
      </c>
      <c r="P41" s="45">
        <f t="shared" si="11"/>
        <v>6.7</v>
      </c>
      <c r="Q41" s="44">
        <v>3</v>
      </c>
      <c r="R41" s="45">
        <f t="shared" si="12"/>
        <v>20.1</v>
      </c>
      <c r="S41" s="17" t="s">
        <v>169</v>
      </c>
      <c r="T41" s="6"/>
      <c r="W41" s="2">
        <v>14915</v>
      </c>
      <c r="X41" s="2">
        <v>7922</v>
      </c>
    </row>
    <row r="42" spans="1:24" ht="19.5" customHeight="1">
      <c r="A42" s="29"/>
      <c r="B42" s="18" t="s">
        <v>54</v>
      </c>
      <c r="C42" s="44">
        <v>1</v>
      </c>
      <c r="D42" s="45">
        <f t="shared" si="0"/>
        <v>10.8</v>
      </c>
      <c r="E42" s="44">
        <v>0</v>
      </c>
      <c r="F42" s="45">
        <f t="shared" si="0"/>
        <v>0</v>
      </c>
      <c r="G42" s="44">
        <v>1</v>
      </c>
      <c r="H42" s="45">
        <f t="shared" si="7"/>
        <v>10.8</v>
      </c>
      <c r="I42" s="44">
        <v>0</v>
      </c>
      <c r="J42" s="45">
        <f t="shared" si="8"/>
        <v>0</v>
      </c>
      <c r="K42" s="44">
        <v>2</v>
      </c>
      <c r="L42" s="45">
        <f t="shared" si="9"/>
        <v>21.7</v>
      </c>
      <c r="M42" s="44">
        <v>5</v>
      </c>
      <c r="N42" s="45">
        <f t="shared" si="10"/>
        <v>54.2</v>
      </c>
      <c r="O42" s="44">
        <v>0</v>
      </c>
      <c r="P42" s="45">
        <f t="shared" si="11"/>
        <v>0</v>
      </c>
      <c r="Q42" s="44">
        <v>2</v>
      </c>
      <c r="R42" s="45">
        <f t="shared" si="12"/>
        <v>21.7</v>
      </c>
      <c r="S42" s="17" t="s">
        <v>65</v>
      </c>
      <c r="T42" s="6"/>
      <c r="W42" s="2">
        <v>9219</v>
      </c>
      <c r="X42" s="2">
        <v>4890</v>
      </c>
    </row>
    <row r="43" spans="1:24" ht="19.5" customHeight="1">
      <c r="A43" s="29"/>
      <c r="B43" s="18" t="s">
        <v>55</v>
      </c>
      <c r="C43" s="44">
        <v>2</v>
      </c>
      <c r="D43" s="45">
        <f t="shared" si="0"/>
        <v>17.5</v>
      </c>
      <c r="E43" s="44">
        <v>0</v>
      </c>
      <c r="F43" s="45">
        <f t="shared" si="0"/>
        <v>0</v>
      </c>
      <c r="G43" s="44">
        <v>0</v>
      </c>
      <c r="H43" s="45">
        <f t="shared" si="7"/>
        <v>0</v>
      </c>
      <c r="I43" s="44">
        <v>1</v>
      </c>
      <c r="J43" s="45">
        <f t="shared" si="8"/>
        <v>8.8</v>
      </c>
      <c r="K43" s="44">
        <v>3</v>
      </c>
      <c r="L43" s="45">
        <f t="shared" si="9"/>
        <v>26.3</v>
      </c>
      <c r="M43" s="44">
        <v>4</v>
      </c>
      <c r="N43" s="45">
        <f t="shared" si="10"/>
        <v>35</v>
      </c>
      <c r="O43" s="44">
        <v>1</v>
      </c>
      <c r="P43" s="45">
        <f t="shared" si="11"/>
        <v>8.8</v>
      </c>
      <c r="Q43" s="44">
        <v>5</v>
      </c>
      <c r="R43" s="45">
        <f t="shared" si="12"/>
        <v>43.8</v>
      </c>
      <c r="S43" s="17" t="s">
        <v>66</v>
      </c>
      <c r="T43" s="6"/>
      <c r="W43" s="2">
        <v>11424</v>
      </c>
      <c r="X43" s="2">
        <v>5964</v>
      </c>
    </row>
    <row r="44" spans="1:24" ht="19.5" customHeight="1">
      <c r="A44" s="52" t="s">
        <v>18</v>
      </c>
      <c r="B44" s="52"/>
      <c r="C44" s="21">
        <f>SUM(C45)</f>
        <v>2</v>
      </c>
      <c r="D44" s="22">
        <f t="shared" si="0"/>
        <v>16.1</v>
      </c>
      <c r="E44" s="21">
        <f>SUM(E45)</f>
        <v>1</v>
      </c>
      <c r="F44" s="22">
        <f t="shared" si="0"/>
        <v>8</v>
      </c>
      <c r="G44" s="21">
        <f>SUM(G45)</f>
        <v>2</v>
      </c>
      <c r="H44" s="22">
        <f t="shared" si="7"/>
        <v>16.1</v>
      </c>
      <c r="I44" s="21">
        <f>SUM(I45)</f>
        <v>3</v>
      </c>
      <c r="J44" s="22">
        <f t="shared" si="8"/>
        <v>24.1</v>
      </c>
      <c r="K44" s="21">
        <f>SUM(K45)</f>
        <v>1</v>
      </c>
      <c r="L44" s="22">
        <f t="shared" si="9"/>
        <v>8</v>
      </c>
      <c r="M44" s="21">
        <f>SUM(M45)</f>
        <v>3</v>
      </c>
      <c r="N44" s="22">
        <f t="shared" si="10"/>
        <v>24.1</v>
      </c>
      <c r="O44" s="21">
        <f>SUM(O45)</f>
        <v>2</v>
      </c>
      <c r="P44" s="22">
        <f t="shared" si="11"/>
        <v>16.1</v>
      </c>
      <c r="Q44" s="21">
        <f>SUM(Q45)</f>
        <v>6</v>
      </c>
      <c r="R44" s="22">
        <f t="shared" si="12"/>
        <v>48.2</v>
      </c>
      <c r="S44" s="28" t="s">
        <v>36</v>
      </c>
      <c r="T44" s="16"/>
      <c r="W44" s="2">
        <v>12444</v>
      </c>
      <c r="X44" s="2">
        <v>6625</v>
      </c>
    </row>
    <row r="45" spans="1:24" ht="19.5" customHeight="1">
      <c r="A45" s="30"/>
      <c r="B45" s="31" t="s">
        <v>56</v>
      </c>
      <c r="C45" s="46">
        <v>2</v>
      </c>
      <c r="D45" s="47">
        <f t="shared" si="0"/>
        <v>16.1</v>
      </c>
      <c r="E45" s="46">
        <v>1</v>
      </c>
      <c r="F45" s="47">
        <f t="shared" si="0"/>
        <v>8</v>
      </c>
      <c r="G45" s="46">
        <v>2</v>
      </c>
      <c r="H45" s="47">
        <f t="shared" si="7"/>
        <v>16.1</v>
      </c>
      <c r="I45" s="46">
        <v>3</v>
      </c>
      <c r="J45" s="47">
        <f t="shared" si="8"/>
        <v>24.1</v>
      </c>
      <c r="K45" s="46">
        <v>1</v>
      </c>
      <c r="L45" s="47">
        <f t="shared" si="9"/>
        <v>8</v>
      </c>
      <c r="M45" s="46">
        <v>3</v>
      </c>
      <c r="N45" s="47">
        <f t="shared" si="10"/>
        <v>24.1</v>
      </c>
      <c r="O45" s="46">
        <v>2</v>
      </c>
      <c r="P45" s="47">
        <f t="shared" si="11"/>
        <v>16.1</v>
      </c>
      <c r="Q45" s="46">
        <v>6</v>
      </c>
      <c r="R45" s="47">
        <f t="shared" si="12"/>
        <v>48.2</v>
      </c>
      <c r="S45" s="34" t="s">
        <v>25</v>
      </c>
      <c r="T45" s="6"/>
      <c r="W45" s="2">
        <v>12444</v>
      </c>
      <c r="X45" s="2">
        <v>6625</v>
      </c>
    </row>
    <row r="46" ht="19.5" customHeight="1">
      <c r="B46" s="5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mergeCells count="43">
    <mergeCell ref="Q4:R5"/>
    <mergeCell ref="I6:J6"/>
    <mergeCell ref="I4:J5"/>
    <mergeCell ref="Q6:R6"/>
    <mergeCell ref="K6:L6"/>
    <mergeCell ref="M6:N6"/>
    <mergeCell ref="E4:F5"/>
    <mergeCell ref="E6:F6"/>
    <mergeCell ref="K4:L5"/>
    <mergeCell ref="M4:N5"/>
    <mergeCell ref="A4:B7"/>
    <mergeCell ref="A8:B8"/>
    <mergeCell ref="S4:S7"/>
    <mergeCell ref="O4:P4"/>
    <mergeCell ref="O5:P5"/>
    <mergeCell ref="O6:P6"/>
    <mergeCell ref="C6:D6"/>
    <mergeCell ref="C4:D5"/>
    <mergeCell ref="G4:H5"/>
    <mergeCell ref="G6:H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17:B17"/>
    <mergeCell ref="A18:B18"/>
    <mergeCell ref="A19:B19"/>
    <mergeCell ref="A20:B20"/>
    <mergeCell ref="C1:S1"/>
    <mergeCell ref="A39:B39"/>
    <mergeCell ref="A44:B44"/>
    <mergeCell ref="A25:B25"/>
    <mergeCell ref="A26:B26"/>
    <mergeCell ref="A30:B30"/>
    <mergeCell ref="A36:B36"/>
    <mergeCell ref="A21:B21"/>
    <mergeCell ref="A22:B22"/>
    <mergeCell ref="A23:B23"/>
  </mergeCells>
  <printOptions horizontalCentered="1" verticalCentered="1"/>
  <pageMargins left="0.42" right="0.3" top="0.51" bottom="0.48" header="0" footer="0"/>
  <pageSetup blackAndWhite="1" fitToHeight="1" fitToWidth="1"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2"/>
  <sheetViews>
    <sheetView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8" sqref="F8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18" width="12.625" style="2" customWidth="1"/>
    <col min="19" max="19" width="7.75390625" style="2" customWidth="1"/>
    <col min="20" max="20" width="12.625" style="2" customWidth="1"/>
    <col min="21" max="21" width="5.00390625" style="2" customWidth="1"/>
    <col min="22" max="22" width="9.00390625" style="2" customWidth="1"/>
    <col min="23" max="23" width="9.375" style="2" bestFit="1" customWidth="1"/>
    <col min="24" max="24" width="9.125" style="2" bestFit="1" customWidth="1"/>
    <col min="25" max="16384" width="9.00390625" style="2" customWidth="1"/>
  </cols>
  <sheetData>
    <row r="1" spans="1:21" ht="18.75">
      <c r="A1" s="50" t="s">
        <v>0</v>
      </c>
      <c r="B1" s="1"/>
      <c r="C1" s="55" t="s">
        <v>229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11"/>
      <c r="U1" s="11"/>
    </row>
    <row r="2" spans="1:2" ht="14.25">
      <c r="A2" s="50" t="s">
        <v>237</v>
      </c>
      <c r="B2" s="1"/>
    </row>
    <row r="3" spans="2:19" ht="14.25" thickBot="1">
      <c r="B3" s="3"/>
      <c r="S3" s="4" t="s">
        <v>241</v>
      </c>
    </row>
    <row r="4" spans="1:20" ht="19.5" customHeight="1">
      <c r="A4" s="56" t="s">
        <v>170</v>
      </c>
      <c r="B4" s="57"/>
      <c r="C4" s="79" t="s">
        <v>161</v>
      </c>
      <c r="D4" s="80"/>
      <c r="E4" s="79" t="s">
        <v>162</v>
      </c>
      <c r="F4" s="80"/>
      <c r="G4" s="79" t="s">
        <v>240</v>
      </c>
      <c r="H4" s="80"/>
      <c r="I4" s="90" t="s">
        <v>163</v>
      </c>
      <c r="J4" s="91"/>
      <c r="K4" s="90" t="s">
        <v>164</v>
      </c>
      <c r="L4" s="91"/>
      <c r="M4" s="90" t="s">
        <v>165</v>
      </c>
      <c r="N4" s="91"/>
      <c r="O4" s="72" t="s">
        <v>38</v>
      </c>
      <c r="P4" s="65"/>
      <c r="Q4" s="90" t="s">
        <v>167</v>
      </c>
      <c r="R4" s="91"/>
      <c r="S4" s="61" t="s">
        <v>42</v>
      </c>
      <c r="T4" s="10"/>
    </row>
    <row r="5" spans="1:23" ht="19.5" customHeight="1">
      <c r="A5" s="58"/>
      <c r="B5" s="53"/>
      <c r="C5" s="70"/>
      <c r="D5" s="77"/>
      <c r="E5" s="70"/>
      <c r="F5" s="77"/>
      <c r="G5" s="70"/>
      <c r="H5" s="77"/>
      <c r="I5" s="78"/>
      <c r="J5" s="92"/>
      <c r="K5" s="78"/>
      <c r="L5" s="92"/>
      <c r="M5" s="78"/>
      <c r="N5" s="92"/>
      <c r="O5" s="70" t="s">
        <v>166</v>
      </c>
      <c r="P5" s="77"/>
      <c r="Q5" s="78"/>
      <c r="R5" s="92"/>
      <c r="S5" s="62"/>
      <c r="T5" s="6"/>
      <c r="W5" s="2" t="s">
        <v>242</v>
      </c>
    </row>
    <row r="6" spans="1:24" ht="19.5" customHeight="1">
      <c r="A6" s="58"/>
      <c r="B6" s="53"/>
      <c r="C6" s="67" t="s">
        <v>208</v>
      </c>
      <c r="D6" s="68"/>
      <c r="E6" s="67" t="s">
        <v>209</v>
      </c>
      <c r="F6" s="68"/>
      <c r="G6" s="67" t="s">
        <v>210</v>
      </c>
      <c r="H6" s="83"/>
      <c r="I6" s="67" t="s">
        <v>211</v>
      </c>
      <c r="J6" s="68"/>
      <c r="K6" s="67" t="s">
        <v>212</v>
      </c>
      <c r="L6" s="68"/>
      <c r="M6" s="67" t="s">
        <v>213</v>
      </c>
      <c r="N6" s="68"/>
      <c r="O6" s="67" t="s">
        <v>214</v>
      </c>
      <c r="P6" s="68"/>
      <c r="Q6" s="67" t="s">
        <v>215</v>
      </c>
      <c r="R6" s="68"/>
      <c r="S6" s="62"/>
      <c r="T6" s="3"/>
      <c r="W6" s="2" t="s">
        <v>126</v>
      </c>
      <c r="X6" s="2" t="s">
        <v>125</v>
      </c>
    </row>
    <row r="7" spans="1:20" ht="19.5" customHeight="1">
      <c r="A7" s="59"/>
      <c r="B7" s="60"/>
      <c r="C7" s="20" t="s">
        <v>67</v>
      </c>
      <c r="D7" s="20" t="s">
        <v>68</v>
      </c>
      <c r="E7" s="20" t="s">
        <v>67</v>
      </c>
      <c r="F7" s="20" t="s">
        <v>68</v>
      </c>
      <c r="G7" s="20" t="s">
        <v>67</v>
      </c>
      <c r="H7" s="20" t="s">
        <v>68</v>
      </c>
      <c r="I7" s="20" t="s">
        <v>67</v>
      </c>
      <c r="J7" s="20" t="s">
        <v>68</v>
      </c>
      <c r="K7" s="20" t="s">
        <v>67</v>
      </c>
      <c r="L7" s="20" t="s">
        <v>68</v>
      </c>
      <c r="M7" s="20" t="s">
        <v>67</v>
      </c>
      <c r="N7" s="20" t="s">
        <v>68</v>
      </c>
      <c r="O7" s="20" t="s">
        <v>67</v>
      </c>
      <c r="P7" s="20" t="s">
        <v>68</v>
      </c>
      <c r="Q7" s="20" t="s">
        <v>67</v>
      </c>
      <c r="R7" s="20" t="s">
        <v>68</v>
      </c>
      <c r="S7" s="63"/>
      <c r="T7" s="3"/>
    </row>
    <row r="8" spans="1:24" ht="19.5" customHeight="1">
      <c r="A8" s="84" t="s">
        <v>78</v>
      </c>
      <c r="B8" s="85"/>
      <c r="C8" s="21">
        <f>SUM(C9:C16)</f>
        <v>1</v>
      </c>
      <c r="D8" s="22">
        <f aca="true" t="shared" si="0" ref="D8:D13">ROUND(C8/$W8*100000,1)</f>
        <v>3</v>
      </c>
      <c r="E8" s="21">
        <f>SUM(E9:E16)</f>
        <v>1</v>
      </c>
      <c r="F8" s="22">
        <f aca="true" t="shared" si="1" ref="F8:F13">ROUND(E8/$W8*100000,1)</f>
        <v>3</v>
      </c>
      <c r="G8" s="21">
        <f>SUM(G9:G16)</f>
        <v>3</v>
      </c>
      <c r="H8" s="22">
        <f>ROUND(G8/$W8*100000,1)</f>
        <v>8.9</v>
      </c>
      <c r="I8" s="21">
        <f>SUM(I9:I16)</f>
        <v>6</v>
      </c>
      <c r="J8" s="22">
        <f>ROUND(I8/$W8*100000,1)</f>
        <v>17.9</v>
      </c>
      <c r="K8" s="21">
        <f>SUM(K9:K16)</f>
        <v>9</v>
      </c>
      <c r="L8" s="22">
        <f>ROUND(K8/$W8*100000,1)</f>
        <v>26.8</v>
      </c>
      <c r="M8" s="21">
        <f>SUM(M9:M16)</f>
        <v>9</v>
      </c>
      <c r="N8" s="22">
        <f>ROUND(M8/$W8*100000,1)</f>
        <v>26.8</v>
      </c>
      <c r="O8" s="21">
        <f>SUM(O9:O16)</f>
        <v>4</v>
      </c>
      <c r="P8" s="22">
        <f>ROUND(O8/$W8*100000,1)</f>
        <v>11.9</v>
      </c>
      <c r="Q8" s="21">
        <f>SUM(Q9:Q16)</f>
        <v>11</v>
      </c>
      <c r="R8" s="22">
        <f>ROUND(Q8/$W8*100000,1)</f>
        <v>32.8</v>
      </c>
      <c r="S8" s="48" t="s">
        <v>85</v>
      </c>
      <c r="T8" s="13"/>
      <c r="W8" s="2">
        <v>33550</v>
      </c>
      <c r="X8" s="2">
        <v>18189</v>
      </c>
    </row>
    <row r="9" spans="1:24" ht="19.5" customHeight="1">
      <c r="A9" s="36"/>
      <c r="B9" s="37" t="s">
        <v>127</v>
      </c>
      <c r="C9" s="44">
        <v>0</v>
      </c>
      <c r="D9" s="45">
        <f t="shared" si="0"/>
        <v>0</v>
      </c>
      <c r="E9" s="44">
        <v>0</v>
      </c>
      <c r="F9" s="45">
        <f t="shared" si="1"/>
        <v>0</v>
      </c>
      <c r="G9" s="44">
        <v>0</v>
      </c>
      <c r="H9" s="45">
        <f aca="true" t="shared" si="2" ref="H9:H23">ROUND(G9/$W9*100000,1)</f>
        <v>0</v>
      </c>
      <c r="I9" s="44">
        <v>0</v>
      </c>
      <c r="J9" s="45">
        <f aca="true" t="shared" si="3" ref="J9:J23">ROUND(I9/$W9*100000,1)</f>
        <v>0</v>
      </c>
      <c r="K9" s="44">
        <v>0</v>
      </c>
      <c r="L9" s="45">
        <f aca="true" t="shared" si="4" ref="L9:L23">ROUND(K9/$W9*100000,1)</f>
        <v>0</v>
      </c>
      <c r="M9" s="44">
        <v>1</v>
      </c>
      <c r="N9" s="45">
        <f aca="true" t="shared" si="5" ref="N9:N23">ROUND(M9/$W9*100000,1)</f>
        <v>38</v>
      </c>
      <c r="O9" s="44">
        <v>0</v>
      </c>
      <c r="P9" s="45">
        <f aca="true" t="shared" si="6" ref="P9:P23">ROUND(O9/$W9*100000,1)</f>
        <v>0</v>
      </c>
      <c r="Q9" s="44">
        <v>0</v>
      </c>
      <c r="R9" s="45">
        <f aca="true" t="shared" si="7" ref="R9:R23">ROUND(Q9/$W9*100000,1)</f>
        <v>0</v>
      </c>
      <c r="S9" s="38" t="s">
        <v>108</v>
      </c>
      <c r="T9" s="8"/>
      <c r="W9" s="2">
        <v>2633</v>
      </c>
      <c r="X9" s="2">
        <v>1475</v>
      </c>
    </row>
    <row r="10" spans="1:24" ht="19.5" customHeight="1">
      <c r="A10" s="36"/>
      <c r="B10" s="37" t="s">
        <v>128</v>
      </c>
      <c r="C10" s="44">
        <v>0</v>
      </c>
      <c r="D10" s="45">
        <f t="shared" si="0"/>
        <v>0</v>
      </c>
      <c r="E10" s="44">
        <v>1</v>
      </c>
      <c r="F10" s="45">
        <f t="shared" si="1"/>
        <v>13.9</v>
      </c>
      <c r="G10" s="44">
        <v>1</v>
      </c>
      <c r="H10" s="45">
        <f t="shared" si="2"/>
        <v>13.9</v>
      </c>
      <c r="I10" s="44">
        <v>0</v>
      </c>
      <c r="J10" s="45">
        <f t="shared" si="3"/>
        <v>0</v>
      </c>
      <c r="K10" s="44">
        <v>1</v>
      </c>
      <c r="L10" s="45">
        <f t="shared" si="4"/>
        <v>13.9</v>
      </c>
      <c r="M10" s="44">
        <v>1</v>
      </c>
      <c r="N10" s="45">
        <f t="shared" si="5"/>
        <v>13.9</v>
      </c>
      <c r="O10" s="44">
        <v>0</v>
      </c>
      <c r="P10" s="45">
        <f t="shared" si="6"/>
        <v>0</v>
      </c>
      <c r="Q10" s="44">
        <v>2</v>
      </c>
      <c r="R10" s="45">
        <f t="shared" si="7"/>
        <v>27.9</v>
      </c>
      <c r="S10" s="38" t="s">
        <v>115</v>
      </c>
      <c r="T10" s="8"/>
      <c r="W10" s="2">
        <v>7178</v>
      </c>
      <c r="X10" s="2">
        <v>3818</v>
      </c>
    </row>
    <row r="11" spans="1:24" ht="19.5" customHeight="1">
      <c r="A11" s="36"/>
      <c r="B11" s="37" t="s">
        <v>129</v>
      </c>
      <c r="C11" s="44">
        <v>0</v>
      </c>
      <c r="D11" s="45">
        <f t="shared" si="0"/>
        <v>0</v>
      </c>
      <c r="E11" s="44">
        <v>0</v>
      </c>
      <c r="F11" s="45">
        <f t="shared" si="1"/>
        <v>0</v>
      </c>
      <c r="G11" s="44">
        <v>0</v>
      </c>
      <c r="H11" s="45">
        <f t="shared" si="2"/>
        <v>0</v>
      </c>
      <c r="I11" s="44">
        <v>1</v>
      </c>
      <c r="J11" s="45">
        <f t="shared" si="3"/>
        <v>49.9</v>
      </c>
      <c r="K11" s="44">
        <v>1</v>
      </c>
      <c r="L11" s="45">
        <f t="shared" si="4"/>
        <v>49.9</v>
      </c>
      <c r="M11" s="44">
        <v>1</v>
      </c>
      <c r="N11" s="45">
        <f t="shared" si="5"/>
        <v>49.9</v>
      </c>
      <c r="O11" s="44">
        <v>1</v>
      </c>
      <c r="P11" s="45">
        <f t="shared" si="6"/>
        <v>49.9</v>
      </c>
      <c r="Q11" s="44">
        <v>1</v>
      </c>
      <c r="R11" s="45">
        <f t="shared" si="7"/>
        <v>49.9</v>
      </c>
      <c r="S11" s="38" t="s">
        <v>111</v>
      </c>
      <c r="T11" s="8"/>
      <c r="W11" s="2">
        <v>2006</v>
      </c>
      <c r="X11" s="2">
        <v>1066</v>
      </c>
    </row>
    <row r="12" spans="1:24" ht="19.5" customHeight="1">
      <c r="A12" s="36"/>
      <c r="B12" s="37" t="s">
        <v>130</v>
      </c>
      <c r="C12" s="44">
        <v>1</v>
      </c>
      <c r="D12" s="45">
        <f t="shared" si="0"/>
        <v>27.8</v>
      </c>
      <c r="E12" s="44">
        <v>0</v>
      </c>
      <c r="F12" s="45">
        <f t="shared" si="1"/>
        <v>0</v>
      </c>
      <c r="G12" s="44">
        <v>1</v>
      </c>
      <c r="H12" s="45">
        <f t="shared" si="2"/>
        <v>27.8</v>
      </c>
      <c r="I12" s="44">
        <v>0</v>
      </c>
      <c r="J12" s="45">
        <f t="shared" si="3"/>
        <v>0</v>
      </c>
      <c r="K12" s="44">
        <v>1</v>
      </c>
      <c r="L12" s="45">
        <f t="shared" si="4"/>
        <v>27.8</v>
      </c>
      <c r="M12" s="44">
        <v>1</v>
      </c>
      <c r="N12" s="45">
        <f t="shared" si="5"/>
        <v>27.8</v>
      </c>
      <c r="O12" s="44">
        <v>1</v>
      </c>
      <c r="P12" s="45">
        <f t="shared" si="6"/>
        <v>27.8</v>
      </c>
      <c r="Q12" s="44">
        <v>2</v>
      </c>
      <c r="R12" s="45">
        <f t="shared" si="7"/>
        <v>55.7</v>
      </c>
      <c r="S12" s="38" t="s">
        <v>112</v>
      </c>
      <c r="T12" s="8"/>
      <c r="W12" s="2">
        <v>3592</v>
      </c>
      <c r="X12" s="2">
        <v>1909</v>
      </c>
    </row>
    <row r="13" spans="1:24" ht="19.5" customHeight="1">
      <c r="A13" s="36"/>
      <c r="B13" s="37" t="s">
        <v>131</v>
      </c>
      <c r="C13" s="44">
        <v>0</v>
      </c>
      <c r="D13" s="45">
        <f t="shared" si="0"/>
        <v>0</v>
      </c>
      <c r="E13" s="44">
        <v>0</v>
      </c>
      <c r="F13" s="45">
        <f t="shared" si="1"/>
        <v>0</v>
      </c>
      <c r="G13" s="44">
        <v>0</v>
      </c>
      <c r="H13" s="45">
        <f t="shared" si="2"/>
        <v>0</v>
      </c>
      <c r="I13" s="44">
        <v>2</v>
      </c>
      <c r="J13" s="45">
        <f t="shared" si="3"/>
        <v>71.7</v>
      </c>
      <c r="K13" s="44">
        <v>3</v>
      </c>
      <c r="L13" s="45">
        <f t="shared" si="4"/>
        <v>107.5</v>
      </c>
      <c r="M13" s="44">
        <v>1</v>
      </c>
      <c r="N13" s="45">
        <f t="shared" si="5"/>
        <v>35.8</v>
      </c>
      <c r="O13" s="44">
        <v>1</v>
      </c>
      <c r="P13" s="45">
        <f t="shared" si="6"/>
        <v>35.8</v>
      </c>
      <c r="Q13" s="44">
        <v>2</v>
      </c>
      <c r="R13" s="45">
        <f t="shared" si="7"/>
        <v>71.7</v>
      </c>
      <c r="S13" s="38" t="s">
        <v>100</v>
      </c>
      <c r="T13" s="8"/>
      <c r="W13" s="2">
        <v>2790</v>
      </c>
      <c r="X13" s="2">
        <v>1515</v>
      </c>
    </row>
    <row r="14" spans="1:24" ht="19.5" customHeight="1">
      <c r="A14" s="36"/>
      <c r="B14" s="37" t="s">
        <v>132</v>
      </c>
      <c r="C14" s="44">
        <v>0</v>
      </c>
      <c r="D14" s="45">
        <f aca="true" t="shared" si="8" ref="D14:F46">ROUND(C14/$W14*100000,1)</f>
        <v>0</v>
      </c>
      <c r="E14" s="44">
        <v>0</v>
      </c>
      <c r="F14" s="45">
        <f t="shared" si="8"/>
        <v>0</v>
      </c>
      <c r="G14" s="44">
        <v>0</v>
      </c>
      <c r="H14" s="45">
        <f t="shared" si="2"/>
        <v>0</v>
      </c>
      <c r="I14" s="44">
        <v>0</v>
      </c>
      <c r="J14" s="45">
        <f t="shared" si="3"/>
        <v>0</v>
      </c>
      <c r="K14" s="44">
        <v>1</v>
      </c>
      <c r="L14" s="45">
        <f t="shared" si="4"/>
        <v>23.9</v>
      </c>
      <c r="M14" s="44">
        <v>0</v>
      </c>
      <c r="N14" s="45">
        <f t="shared" si="5"/>
        <v>0</v>
      </c>
      <c r="O14" s="44">
        <v>0</v>
      </c>
      <c r="P14" s="45">
        <f t="shared" si="6"/>
        <v>0</v>
      </c>
      <c r="Q14" s="44">
        <v>0</v>
      </c>
      <c r="R14" s="45">
        <f t="shared" si="7"/>
        <v>0</v>
      </c>
      <c r="S14" s="38" t="s">
        <v>114</v>
      </c>
      <c r="T14" s="8"/>
      <c r="W14" s="2">
        <v>4189</v>
      </c>
      <c r="X14" s="2">
        <v>2242</v>
      </c>
    </row>
    <row r="15" spans="1:24" ht="19.5" customHeight="1">
      <c r="A15" s="36"/>
      <c r="B15" s="37" t="s">
        <v>133</v>
      </c>
      <c r="C15" s="44">
        <v>0</v>
      </c>
      <c r="D15" s="45">
        <f t="shared" si="8"/>
        <v>0</v>
      </c>
      <c r="E15" s="44">
        <v>0</v>
      </c>
      <c r="F15" s="45">
        <f t="shared" si="8"/>
        <v>0</v>
      </c>
      <c r="G15" s="44">
        <v>0</v>
      </c>
      <c r="H15" s="45">
        <f t="shared" si="2"/>
        <v>0</v>
      </c>
      <c r="I15" s="44">
        <v>2</v>
      </c>
      <c r="J15" s="45">
        <f t="shared" si="3"/>
        <v>83</v>
      </c>
      <c r="K15" s="44">
        <v>2</v>
      </c>
      <c r="L15" s="45">
        <f t="shared" si="4"/>
        <v>83</v>
      </c>
      <c r="M15" s="44">
        <v>0</v>
      </c>
      <c r="N15" s="45">
        <f t="shared" si="5"/>
        <v>0</v>
      </c>
      <c r="O15" s="44">
        <v>0</v>
      </c>
      <c r="P15" s="45">
        <f t="shared" si="6"/>
        <v>0</v>
      </c>
      <c r="Q15" s="44">
        <v>1</v>
      </c>
      <c r="R15" s="45">
        <f t="shared" si="7"/>
        <v>41.5</v>
      </c>
      <c r="S15" s="38" t="s">
        <v>113</v>
      </c>
      <c r="T15" s="8"/>
      <c r="W15" s="2">
        <v>2411</v>
      </c>
      <c r="X15" s="2">
        <v>1353</v>
      </c>
    </row>
    <row r="16" spans="1:24" ht="19.5" customHeight="1">
      <c r="A16" s="36"/>
      <c r="B16" s="37" t="s">
        <v>134</v>
      </c>
      <c r="C16" s="44">
        <v>0</v>
      </c>
      <c r="D16" s="45">
        <f t="shared" si="8"/>
        <v>0</v>
      </c>
      <c r="E16" s="44">
        <v>0</v>
      </c>
      <c r="F16" s="45">
        <f t="shared" si="8"/>
        <v>0</v>
      </c>
      <c r="G16" s="44">
        <v>1</v>
      </c>
      <c r="H16" s="45">
        <f t="shared" si="2"/>
        <v>11.4</v>
      </c>
      <c r="I16" s="44">
        <v>1</v>
      </c>
      <c r="J16" s="45">
        <f t="shared" si="3"/>
        <v>11.4</v>
      </c>
      <c r="K16" s="44">
        <v>0</v>
      </c>
      <c r="L16" s="45">
        <f t="shared" si="4"/>
        <v>0</v>
      </c>
      <c r="M16" s="44">
        <v>4</v>
      </c>
      <c r="N16" s="45">
        <f t="shared" si="5"/>
        <v>45.7</v>
      </c>
      <c r="O16" s="44">
        <v>1</v>
      </c>
      <c r="P16" s="45">
        <f t="shared" si="6"/>
        <v>11.4</v>
      </c>
      <c r="Q16" s="44">
        <v>3</v>
      </c>
      <c r="R16" s="45">
        <f t="shared" si="7"/>
        <v>34.3</v>
      </c>
      <c r="S16" s="38" t="s">
        <v>90</v>
      </c>
      <c r="T16" s="8"/>
      <c r="W16" s="2">
        <v>8751</v>
      </c>
      <c r="X16" s="2">
        <v>4811</v>
      </c>
    </row>
    <row r="17" spans="1:24" ht="19.5" customHeight="1">
      <c r="A17" s="86" t="s">
        <v>79</v>
      </c>
      <c r="B17" s="87"/>
      <c r="C17" s="21">
        <f>SUM(C18:C25)</f>
        <v>10</v>
      </c>
      <c r="D17" s="22">
        <f t="shared" si="8"/>
        <v>19.2</v>
      </c>
      <c r="E17" s="21">
        <f>SUM(E18:E25)</f>
        <v>4</v>
      </c>
      <c r="F17" s="22">
        <f t="shared" si="8"/>
        <v>7.7</v>
      </c>
      <c r="G17" s="21">
        <f>SUM(G18:G25)</f>
        <v>6</v>
      </c>
      <c r="H17" s="22">
        <f t="shared" si="2"/>
        <v>11.5</v>
      </c>
      <c r="I17" s="21">
        <f>SUM(I18:I25)</f>
        <v>18</v>
      </c>
      <c r="J17" s="22">
        <f t="shared" si="3"/>
        <v>34.6</v>
      </c>
      <c r="K17" s="21">
        <f>SUM(K18:K25)</f>
        <v>35</v>
      </c>
      <c r="L17" s="22">
        <f t="shared" si="4"/>
        <v>67.2</v>
      </c>
      <c r="M17" s="21">
        <f>SUM(M18:M25)</f>
        <v>19</v>
      </c>
      <c r="N17" s="22">
        <f t="shared" si="5"/>
        <v>36.5</v>
      </c>
      <c r="O17" s="21">
        <f>SUM(O18:O25)</f>
        <v>7</v>
      </c>
      <c r="P17" s="22">
        <f t="shared" si="6"/>
        <v>13.4</v>
      </c>
      <c r="Q17" s="21">
        <f>SUM(Q18:Q25)</f>
        <v>16</v>
      </c>
      <c r="R17" s="22">
        <f t="shared" si="7"/>
        <v>30.7</v>
      </c>
      <c r="S17" s="35" t="s">
        <v>91</v>
      </c>
      <c r="T17" s="13"/>
      <c r="W17" s="2">
        <v>52093</v>
      </c>
      <c r="X17" s="2">
        <v>27781</v>
      </c>
    </row>
    <row r="18" spans="1:24" ht="19.5" customHeight="1">
      <c r="A18" s="36"/>
      <c r="B18" s="37" t="s">
        <v>135</v>
      </c>
      <c r="C18" s="44">
        <v>2</v>
      </c>
      <c r="D18" s="45">
        <f t="shared" si="8"/>
        <v>21.3</v>
      </c>
      <c r="E18" s="44">
        <v>2</v>
      </c>
      <c r="F18" s="45">
        <f t="shared" si="8"/>
        <v>21.3</v>
      </c>
      <c r="G18" s="44">
        <v>1</v>
      </c>
      <c r="H18" s="45">
        <f t="shared" si="2"/>
        <v>10.6</v>
      </c>
      <c r="I18" s="44">
        <v>4</v>
      </c>
      <c r="J18" s="45">
        <f t="shared" si="3"/>
        <v>42.6</v>
      </c>
      <c r="K18" s="44">
        <v>25</v>
      </c>
      <c r="L18" s="45">
        <f t="shared" si="4"/>
        <v>266</v>
      </c>
      <c r="M18" s="44">
        <v>2</v>
      </c>
      <c r="N18" s="45">
        <f t="shared" si="5"/>
        <v>21.3</v>
      </c>
      <c r="O18" s="44">
        <v>2</v>
      </c>
      <c r="P18" s="45">
        <f t="shared" si="6"/>
        <v>21.3</v>
      </c>
      <c r="Q18" s="44">
        <v>2</v>
      </c>
      <c r="R18" s="45">
        <f t="shared" si="7"/>
        <v>21.3</v>
      </c>
      <c r="S18" s="38" t="s">
        <v>92</v>
      </c>
      <c r="T18" s="8"/>
      <c r="W18" s="2">
        <v>9398</v>
      </c>
      <c r="X18" s="2">
        <v>5010</v>
      </c>
    </row>
    <row r="19" spans="1:24" ht="19.5" customHeight="1">
      <c r="A19" s="36"/>
      <c r="B19" s="37" t="s">
        <v>136</v>
      </c>
      <c r="C19" s="44">
        <v>5</v>
      </c>
      <c r="D19" s="45">
        <f t="shared" si="8"/>
        <v>27.4</v>
      </c>
      <c r="E19" s="44">
        <v>1</v>
      </c>
      <c r="F19" s="45">
        <f t="shared" si="8"/>
        <v>5.5</v>
      </c>
      <c r="G19" s="44">
        <v>4</v>
      </c>
      <c r="H19" s="45">
        <f t="shared" si="2"/>
        <v>21.9</v>
      </c>
      <c r="I19" s="44">
        <v>5</v>
      </c>
      <c r="J19" s="45">
        <f t="shared" si="3"/>
        <v>27.4</v>
      </c>
      <c r="K19" s="44">
        <v>2</v>
      </c>
      <c r="L19" s="45">
        <f t="shared" si="4"/>
        <v>11</v>
      </c>
      <c r="M19" s="44">
        <v>7</v>
      </c>
      <c r="N19" s="45">
        <f t="shared" si="5"/>
        <v>38.4</v>
      </c>
      <c r="O19" s="44">
        <v>1</v>
      </c>
      <c r="P19" s="45">
        <f t="shared" si="6"/>
        <v>5.5</v>
      </c>
      <c r="Q19" s="44">
        <v>5</v>
      </c>
      <c r="R19" s="45">
        <f t="shared" si="7"/>
        <v>27.4</v>
      </c>
      <c r="S19" s="38" t="s">
        <v>93</v>
      </c>
      <c r="T19" s="8"/>
      <c r="W19" s="2">
        <v>18250</v>
      </c>
      <c r="X19" s="2">
        <v>9787</v>
      </c>
    </row>
    <row r="20" spans="1:24" ht="19.5" customHeight="1">
      <c r="A20" s="36"/>
      <c r="B20" s="37" t="s">
        <v>137</v>
      </c>
      <c r="C20" s="44">
        <v>0</v>
      </c>
      <c r="D20" s="45">
        <f t="shared" si="8"/>
        <v>0</v>
      </c>
      <c r="E20" s="44">
        <v>0</v>
      </c>
      <c r="F20" s="45">
        <f t="shared" si="8"/>
        <v>0</v>
      </c>
      <c r="G20" s="44">
        <v>0</v>
      </c>
      <c r="H20" s="45">
        <f t="shared" si="2"/>
        <v>0</v>
      </c>
      <c r="I20" s="44">
        <v>1</v>
      </c>
      <c r="J20" s="45">
        <f t="shared" si="3"/>
        <v>40.1</v>
      </c>
      <c r="K20" s="44">
        <v>1</v>
      </c>
      <c r="L20" s="45">
        <f t="shared" si="4"/>
        <v>40.1</v>
      </c>
      <c r="M20" s="44">
        <v>1</v>
      </c>
      <c r="N20" s="45">
        <f t="shared" si="5"/>
        <v>40.1</v>
      </c>
      <c r="O20" s="44">
        <v>1</v>
      </c>
      <c r="P20" s="45">
        <f t="shared" si="6"/>
        <v>40.1</v>
      </c>
      <c r="Q20" s="44">
        <v>1</v>
      </c>
      <c r="R20" s="45">
        <f t="shared" si="7"/>
        <v>40.1</v>
      </c>
      <c r="S20" s="38" t="s">
        <v>94</v>
      </c>
      <c r="T20" s="8"/>
      <c r="W20" s="2">
        <v>2496</v>
      </c>
      <c r="X20" s="2">
        <v>1355</v>
      </c>
    </row>
    <row r="21" spans="1:24" ht="19.5" customHeight="1">
      <c r="A21" s="36"/>
      <c r="B21" s="37" t="s">
        <v>138</v>
      </c>
      <c r="C21" s="44">
        <v>1</v>
      </c>
      <c r="D21" s="45">
        <f t="shared" si="8"/>
        <v>15.8</v>
      </c>
      <c r="E21" s="44">
        <v>1</v>
      </c>
      <c r="F21" s="45">
        <f t="shared" si="8"/>
        <v>15.8</v>
      </c>
      <c r="G21" s="44">
        <v>0</v>
      </c>
      <c r="H21" s="45">
        <f t="shared" si="2"/>
        <v>0</v>
      </c>
      <c r="I21" s="44">
        <v>1</v>
      </c>
      <c r="J21" s="45">
        <f t="shared" si="3"/>
        <v>15.8</v>
      </c>
      <c r="K21" s="44">
        <v>0</v>
      </c>
      <c r="L21" s="45">
        <f t="shared" si="4"/>
        <v>0</v>
      </c>
      <c r="M21" s="44">
        <v>3</v>
      </c>
      <c r="N21" s="45">
        <f t="shared" si="5"/>
        <v>47.5</v>
      </c>
      <c r="O21" s="44">
        <v>1</v>
      </c>
      <c r="P21" s="45">
        <f t="shared" si="6"/>
        <v>15.8</v>
      </c>
      <c r="Q21" s="44">
        <v>2</v>
      </c>
      <c r="R21" s="45">
        <f t="shared" si="7"/>
        <v>31.7</v>
      </c>
      <c r="S21" s="38" t="s">
        <v>95</v>
      </c>
      <c r="T21" s="8"/>
      <c r="W21" s="2">
        <v>6313</v>
      </c>
      <c r="X21" s="2">
        <v>3380</v>
      </c>
    </row>
    <row r="22" spans="1:24" ht="19.5" customHeight="1">
      <c r="A22" s="36"/>
      <c r="B22" s="37" t="s">
        <v>139</v>
      </c>
      <c r="C22" s="44">
        <v>1</v>
      </c>
      <c r="D22" s="45">
        <f t="shared" si="8"/>
        <v>30</v>
      </c>
      <c r="E22" s="44">
        <v>0</v>
      </c>
      <c r="F22" s="45">
        <f t="shared" si="8"/>
        <v>0</v>
      </c>
      <c r="G22" s="44">
        <v>0</v>
      </c>
      <c r="H22" s="45">
        <f t="shared" si="2"/>
        <v>0</v>
      </c>
      <c r="I22" s="44">
        <v>1</v>
      </c>
      <c r="J22" s="45">
        <f t="shared" si="3"/>
        <v>30</v>
      </c>
      <c r="K22" s="44">
        <v>1</v>
      </c>
      <c r="L22" s="45">
        <f t="shared" si="4"/>
        <v>30</v>
      </c>
      <c r="M22" s="44">
        <v>1</v>
      </c>
      <c r="N22" s="45">
        <f t="shared" si="5"/>
        <v>30</v>
      </c>
      <c r="O22" s="44">
        <v>0</v>
      </c>
      <c r="P22" s="45">
        <f t="shared" si="6"/>
        <v>0</v>
      </c>
      <c r="Q22" s="44">
        <v>1</v>
      </c>
      <c r="R22" s="45">
        <f t="shared" si="7"/>
        <v>30</v>
      </c>
      <c r="S22" s="38" t="s">
        <v>96</v>
      </c>
      <c r="T22" s="8"/>
      <c r="W22" s="2">
        <v>3337</v>
      </c>
      <c r="X22" s="2">
        <v>1756</v>
      </c>
    </row>
    <row r="23" spans="1:24" ht="19.5" customHeight="1">
      <c r="A23" s="36"/>
      <c r="B23" s="37" t="s">
        <v>140</v>
      </c>
      <c r="C23" s="44">
        <v>1</v>
      </c>
      <c r="D23" s="45">
        <f t="shared" si="8"/>
        <v>18.5</v>
      </c>
      <c r="E23" s="44">
        <v>0</v>
      </c>
      <c r="F23" s="45">
        <f t="shared" si="8"/>
        <v>0</v>
      </c>
      <c r="G23" s="44">
        <v>0</v>
      </c>
      <c r="H23" s="45">
        <f t="shared" si="2"/>
        <v>0</v>
      </c>
      <c r="I23" s="44">
        <v>2</v>
      </c>
      <c r="J23" s="45">
        <f t="shared" si="3"/>
        <v>37</v>
      </c>
      <c r="K23" s="44">
        <v>6</v>
      </c>
      <c r="L23" s="45">
        <f t="shared" si="4"/>
        <v>111</v>
      </c>
      <c r="M23" s="44">
        <v>3</v>
      </c>
      <c r="N23" s="45">
        <f t="shared" si="5"/>
        <v>55.5</v>
      </c>
      <c r="O23" s="44">
        <v>0</v>
      </c>
      <c r="P23" s="45">
        <f t="shared" si="6"/>
        <v>0</v>
      </c>
      <c r="Q23" s="44">
        <v>2</v>
      </c>
      <c r="R23" s="45">
        <f t="shared" si="7"/>
        <v>37</v>
      </c>
      <c r="S23" s="38" t="s">
        <v>97</v>
      </c>
      <c r="T23" s="8"/>
      <c r="W23" s="2">
        <v>5403</v>
      </c>
      <c r="X23" s="2">
        <v>2856</v>
      </c>
    </row>
    <row r="24" spans="1:24" ht="19.5" customHeight="1">
      <c r="A24" s="36"/>
      <c r="B24" s="37" t="s">
        <v>141</v>
      </c>
      <c r="C24" s="44">
        <v>0</v>
      </c>
      <c r="D24" s="45">
        <f t="shared" si="8"/>
        <v>0</v>
      </c>
      <c r="E24" s="44">
        <v>0</v>
      </c>
      <c r="F24" s="45">
        <f t="shared" si="8"/>
        <v>0</v>
      </c>
      <c r="G24" s="44">
        <v>0</v>
      </c>
      <c r="H24" s="45">
        <f aca="true" t="shared" si="9" ref="H24:J26">ROUND(G24/$W24*100000,1)</f>
        <v>0</v>
      </c>
      <c r="I24" s="44">
        <v>2</v>
      </c>
      <c r="J24" s="45">
        <f t="shared" si="9"/>
        <v>79.5</v>
      </c>
      <c r="K24" s="44">
        <v>0</v>
      </c>
      <c r="L24" s="45">
        <f aca="true" t="shared" si="10" ref="L24:N26">ROUND(K24/$W24*100000,1)</f>
        <v>0</v>
      </c>
      <c r="M24" s="44">
        <v>1</v>
      </c>
      <c r="N24" s="45">
        <f t="shared" si="10"/>
        <v>39.8</v>
      </c>
      <c r="O24" s="44">
        <v>1</v>
      </c>
      <c r="P24" s="45">
        <f aca="true" t="shared" si="11" ref="P24:R26">ROUND(O24/$W24*100000,1)</f>
        <v>39.8</v>
      </c>
      <c r="Q24" s="44">
        <v>1</v>
      </c>
      <c r="R24" s="45">
        <f t="shared" si="11"/>
        <v>39.8</v>
      </c>
      <c r="S24" s="38" t="s">
        <v>98</v>
      </c>
      <c r="T24" s="8"/>
      <c r="W24" s="2">
        <v>2515</v>
      </c>
      <c r="X24" s="2">
        <v>1327</v>
      </c>
    </row>
    <row r="25" spans="1:24" ht="19.5" customHeight="1">
      <c r="A25" s="36"/>
      <c r="B25" s="37" t="s">
        <v>142</v>
      </c>
      <c r="C25" s="44">
        <v>0</v>
      </c>
      <c r="D25" s="45">
        <f t="shared" si="8"/>
        <v>0</v>
      </c>
      <c r="E25" s="44">
        <v>0</v>
      </c>
      <c r="F25" s="45">
        <f t="shared" si="8"/>
        <v>0</v>
      </c>
      <c r="G25" s="44">
        <v>1</v>
      </c>
      <c r="H25" s="45">
        <f t="shared" si="9"/>
        <v>22.8</v>
      </c>
      <c r="I25" s="44">
        <v>2</v>
      </c>
      <c r="J25" s="45">
        <f t="shared" si="9"/>
        <v>45.7</v>
      </c>
      <c r="K25" s="44">
        <v>0</v>
      </c>
      <c r="L25" s="45">
        <f t="shared" si="10"/>
        <v>0</v>
      </c>
      <c r="M25" s="44">
        <v>1</v>
      </c>
      <c r="N25" s="45">
        <f t="shared" si="10"/>
        <v>22.8</v>
      </c>
      <c r="O25" s="44">
        <v>1</v>
      </c>
      <c r="P25" s="45">
        <f t="shared" si="11"/>
        <v>22.8</v>
      </c>
      <c r="Q25" s="44">
        <v>2</v>
      </c>
      <c r="R25" s="45">
        <f t="shared" si="11"/>
        <v>45.7</v>
      </c>
      <c r="S25" s="38" t="s">
        <v>99</v>
      </c>
      <c r="T25" s="8"/>
      <c r="W25" s="2">
        <v>4381</v>
      </c>
      <c r="X25" s="2">
        <v>2310</v>
      </c>
    </row>
    <row r="26" spans="1:24" ht="19.5" customHeight="1">
      <c r="A26" s="86" t="s">
        <v>80</v>
      </c>
      <c r="B26" s="87"/>
      <c r="C26" s="21">
        <f>SUM(C27:C29)</f>
        <v>1</v>
      </c>
      <c r="D26" s="22">
        <f t="shared" si="8"/>
        <v>9</v>
      </c>
      <c r="E26" s="21">
        <f>SUM(E27:E29)</f>
        <v>0</v>
      </c>
      <c r="F26" s="22">
        <f t="shared" si="8"/>
        <v>0</v>
      </c>
      <c r="G26" s="21">
        <f>SUM(G27:G29)</f>
        <v>0</v>
      </c>
      <c r="H26" s="22">
        <f t="shared" si="9"/>
        <v>0</v>
      </c>
      <c r="I26" s="21">
        <f>SUM(I27:I29)</f>
        <v>0</v>
      </c>
      <c r="J26" s="22">
        <f t="shared" si="9"/>
        <v>0</v>
      </c>
      <c r="K26" s="21">
        <f>SUM(K27:K29)</f>
        <v>4</v>
      </c>
      <c r="L26" s="22">
        <f t="shared" si="10"/>
        <v>36.2</v>
      </c>
      <c r="M26" s="21">
        <f>SUM(M27:M29)</f>
        <v>7</v>
      </c>
      <c r="N26" s="22">
        <f t="shared" si="10"/>
        <v>63.3</v>
      </c>
      <c r="O26" s="21">
        <f>SUM(O27:O29)</f>
        <v>2</v>
      </c>
      <c r="P26" s="22">
        <f t="shared" si="11"/>
        <v>18.1</v>
      </c>
      <c r="Q26" s="21">
        <f>SUM(Q27:Q29)</f>
        <v>3</v>
      </c>
      <c r="R26" s="22">
        <f t="shared" si="11"/>
        <v>27.1</v>
      </c>
      <c r="S26" s="35" t="s">
        <v>100</v>
      </c>
      <c r="T26" s="13"/>
      <c r="W26" s="2">
        <v>11062</v>
      </c>
      <c r="X26" s="2">
        <v>5819</v>
      </c>
    </row>
    <row r="27" spans="1:24" ht="19.5" customHeight="1">
      <c r="A27" s="36"/>
      <c r="B27" s="37" t="s">
        <v>143</v>
      </c>
      <c r="C27" s="44">
        <v>0</v>
      </c>
      <c r="D27" s="45">
        <f t="shared" si="8"/>
        <v>0</v>
      </c>
      <c r="E27" s="44">
        <v>0</v>
      </c>
      <c r="F27" s="45">
        <f t="shared" si="8"/>
        <v>0</v>
      </c>
      <c r="G27" s="44">
        <v>0</v>
      </c>
      <c r="H27" s="45">
        <f aca="true" t="shared" si="12" ref="H27:H46">ROUND(G27/$W27*100000,1)</f>
        <v>0</v>
      </c>
      <c r="I27" s="44">
        <v>0</v>
      </c>
      <c r="J27" s="45">
        <f aca="true" t="shared" si="13" ref="J27:J46">ROUND(I27/$W27*100000,1)</f>
        <v>0</v>
      </c>
      <c r="K27" s="44">
        <v>0</v>
      </c>
      <c r="L27" s="45">
        <f aca="true" t="shared" si="14" ref="L27:L46">ROUND(K27/$W27*100000,1)</f>
        <v>0</v>
      </c>
      <c r="M27" s="44">
        <v>3</v>
      </c>
      <c r="N27" s="45">
        <f aca="true" t="shared" si="15" ref="N27:N46">ROUND(M27/$W27*100000,1)</f>
        <v>85.6</v>
      </c>
      <c r="O27" s="44">
        <v>0</v>
      </c>
      <c r="P27" s="45">
        <f aca="true" t="shared" si="16" ref="P27:P46">ROUND(O27/$W27*100000,1)</f>
        <v>0</v>
      </c>
      <c r="Q27" s="44">
        <v>0</v>
      </c>
      <c r="R27" s="45">
        <f aca="true" t="shared" si="17" ref="R27:R46">ROUND(Q27/$W27*100000,1)</f>
        <v>0</v>
      </c>
      <c r="S27" s="38" t="s">
        <v>101</v>
      </c>
      <c r="T27" s="8"/>
      <c r="W27" s="2">
        <v>3505</v>
      </c>
      <c r="X27" s="2">
        <v>1885</v>
      </c>
    </row>
    <row r="28" spans="1:24" ht="19.5" customHeight="1">
      <c r="A28" s="36"/>
      <c r="B28" s="37" t="s">
        <v>144</v>
      </c>
      <c r="C28" s="44">
        <v>0</v>
      </c>
      <c r="D28" s="45">
        <f t="shared" si="8"/>
        <v>0</v>
      </c>
      <c r="E28" s="44">
        <v>0</v>
      </c>
      <c r="F28" s="45">
        <f t="shared" si="8"/>
        <v>0</v>
      </c>
      <c r="G28" s="44">
        <v>0</v>
      </c>
      <c r="H28" s="45">
        <f t="shared" si="12"/>
        <v>0</v>
      </c>
      <c r="I28" s="44">
        <v>0</v>
      </c>
      <c r="J28" s="45">
        <f t="shared" si="13"/>
        <v>0</v>
      </c>
      <c r="K28" s="44">
        <v>4</v>
      </c>
      <c r="L28" s="45">
        <f t="shared" si="14"/>
        <v>84.9</v>
      </c>
      <c r="M28" s="44">
        <v>1</v>
      </c>
      <c r="N28" s="45">
        <f t="shared" si="15"/>
        <v>21.2</v>
      </c>
      <c r="O28" s="44">
        <v>1</v>
      </c>
      <c r="P28" s="45">
        <f t="shared" si="16"/>
        <v>21.2</v>
      </c>
      <c r="Q28" s="44">
        <v>3</v>
      </c>
      <c r="R28" s="45">
        <f t="shared" si="17"/>
        <v>63.7</v>
      </c>
      <c r="S28" s="38" t="s">
        <v>102</v>
      </c>
      <c r="T28" s="8"/>
      <c r="W28" s="2">
        <v>4712</v>
      </c>
      <c r="X28" s="2">
        <v>2450</v>
      </c>
    </row>
    <row r="29" spans="1:24" ht="19.5" customHeight="1">
      <c r="A29" s="36"/>
      <c r="B29" s="37" t="s">
        <v>145</v>
      </c>
      <c r="C29" s="44">
        <v>1</v>
      </c>
      <c r="D29" s="45">
        <f t="shared" si="8"/>
        <v>35.1</v>
      </c>
      <c r="E29" s="44">
        <v>0</v>
      </c>
      <c r="F29" s="45">
        <f t="shared" si="8"/>
        <v>0</v>
      </c>
      <c r="G29" s="44">
        <v>0</v>
      </c>
      <c r="H29" s="45">
        <f t="shared" si="12"/>
        <v>0</v>
      </c>
      <c r="I29" s="44">
        <v>0</v>
      </c>
      <c r="J29" s="45">
        <f t="shared" si="13"/>
        <v>0</v>
      </c>
      <c r="K29" s="44">
        <v>0</v>
      </c>
      <c r="L29" s="45">
        <f t="shared" si="14"/>
        <v>0</v>
      </c>
      <c r="M29" s="44">
        <v>3</v>
      </c>
      <c r="N29" s="45">
        <f t="shared" si="15"/>
        <v>105.4</v>
      </c>
      <c r="O29" s="44">
        <v>1</v>
      </c>
      <c r="P29" s="45">
        <f t="shared" si="16"/>
        <v>35.1</v>
      </c>
      <c r="Q29" s="44">
        <v>0</v>
      </c>
      <c r="R29" s="45">
        <f t="shared" si="17"/>
        <v>0</v>
      </c>
      <c r="S29" s="38" t="s">
        <v>100</v>
      </c>
      <c r="T29" s="8"/>
      <c r="W29" s="2">
        <v>2845</v>
      </c>
      <c r="X29" s="2">
        <v>1484</v>
      </c>
    </row>
    <row r="30" spans="1:24" ht="19.5" customHeight="1">
      <c r="A30" s="86" t="s">
        <v>81</v>
      </c>
      <c r="B30" s="87"/>
      <c r="C30" s="21">
        <f>SUM(C31:C32)</f>
        <v>9</v>
      </c>
      <c r="D30" s="22">
        <f t="shared" si="8"/>
        <v>30</v>
      </c>
      <c r="E30" s="21">
        <f>SUM(E31:E32)</f>
        <v>2</v>
      </c>
      <c r="F30" s="22">
        <f t="shared" si="8"/>
        <v>6.7</v>
      </c>
      <c r="G30" s="21">
        <f>SUM(G31:G32)</f>
        <v>6</v>
      </c>
      <c r="H30" s="22">
        <f t="shared" si="12"/>
        <v>20</v>
      </c>
      <c r="I30" s="21">
        <f>SUM(I31:I32)</f>
        <v>8</v>
      </c>
      <c r="J30" s="22">
        <f t="shared" si="13"/>
        <v>26.6</v>
      </c>
      <c r="K30" s="21">
        <f>SUM(K31:K32)</f>
        <v>22</v>
      </c>
      <c r="L30" s="22">
        <f t="shared" si="14"/>
        <v>73.2</v>
      </c>
      <c r="M30" s="21">
        <f>SUM(M31:M32)</f>
        <v>9</v>
      </c>
      <c r="N30" s="22">
        <f t="shared" si="15"/>
        <v>30</v>
      </c>
      <c r="O30" s="21">
        <f>SUM(O31:O32)</f>
        <v>4</v>
      </c>
      <c r="P30" s="22">
        <f t="shared" si="16"/>
        <v>13.3</v>
      </c>
      <c r="Q30" s="21">
        <f>SUM(Q31:Q32)</f>
        <v>9</v>
      </c>
      <c r="R30" s="22">
        <f t="shared" si="17"/>
        <v>30</v>
      </c>
      <c r="S30" s="35" t="s">
        <v>103</v>
      </c>
      <c r="T30" s="13"/>
      <c r="W30" s="2">
        <v>30036</v>
      </c>
      <c r="X30" s="2">
        <v>15691</v>
      </c>
    </row>
    <row r="31" spans="1:24" ht="19.5" customHeight="1">
      <c r="A31" s="36"/>
      <c r="B31" s="37" t="s">
        <v>146</v>
      </c>
      <c r="C31" s="44">
        <v>4</v>
      </c>
      <c r="D31" s="45">
        <f t="shared" si="8"/>
        <v>35.2</v>
      </c>
      <c r="E31" s="44">
        <v>1</v>
      </c>
      <c r="F31" s="45">
        <f t="shared" si="8"/>
        <v>8.8</v>
      </c>
      <c r="G31" s="44">
        <v>0</v>
      </c>
      <c r="H31" s="45">
        <f t="shared" si="12"/>
        <v>0</v>
      </c>
      <c r="I31" s="44">
        <v>4</v>
      </c>
      <c r="J31" s="45">
        <f t="shared" si="13"/>
        <v>35.2</v>
      </c>
      <c r="K31" s="44">
        <v>9</v>
      </c>
      <c r="L31" s="45">
        <f t="shared" si="14"/>
        <v>79.3</v>
      </c>
      <c r="M31" s="44">
        <v>3</v>
      </c>
      <c r="N31" s="45">
        <f t="shared" si="15"/>
        <v>26.4</v>
      </c>
      <c r="O31" s="44">
        <v>0</v>
      </c>
      <c r="P31" s="45">
        <f t="shared" si="16"/>
        <v>0</v>
      </c>
      <c r="Q31" s="44">
        <v>1</v>
      </c>
      <c r="R31" s="45">
        <f t="shared" si="17"/>
        <v>8.8</v>
      </c>
      <c r="S31" s="38" t="s">
        <v>104</v>
      </c>
      <c r="T31" s="8"/>
      <c r="W31" s="2">
        <v>11351</v>
      </c>
      <c r="X31" s="2">
        <v>5975</v>
      </c>
    </row>
    <row r="32" spans="1:24" ht="19.5" customHeight="1">
      <c r="A32" s="36"/>
      <c r="B32" s="37" t="s">
        <v>147</v>
      </c>
      <c r="C32" s="44">
        <v>5</v>
      </c>
      <c r="D32" s="45">
        <f t="shared" si="8"/>
        <v>26.8</v>
      </c>
      <c r="E32" s="44">
        <v>1</v>
      </c>
      <c r="F32" s="45">
        <f t="shared" si="8"/>
        <v>5.4</v>
      </c>
      <c r="G32" s="44">
        <v>6</v>
      </c>
      <c r="H32" s="45">
        <f t="shared" si="12"/>
        <v>32.1</v>
      </c>
      <c r="I32" s="44">
        <v>4</v>
      </c>
      <c r="J32" s="45">
        <f t="shared" si="13"/>
        <v>21.4</v>
      </c>
      <c r="K32" s="44">
        <v>13</v>
      </c>
      <c r="L32" s="45">
        <f t="shared" si="14"/>
        <v>69.6</v>
      </c>
      <c r="M32" s="44">
        <v>6</v>
      </c>
      <c r="N32" s="45">
        <f t="shared" si="15"/>
        <v>32.1</v>
      </c>
      <c r="O32" s="44">
        <v>4</v>
      </c>
      <c r="P32" s="45">
        <f t="shared" si="16"/>
        <v>21.4</v>
      </c>
      <c r="Q32" s="44">
        <v>8</v>
      </c>
      <c r="R32" s="45">
        <f t="shared" si="17"/>
        <v>42.8</v>
      </c>
      <c r="S32" s="38" t="s">
        <v>103</v>
      </c>
      <c r="T32" s="8"/>
      <c r="W32" s="2">
        <v>18685</v>
      </c>
      <c r="X32" s="2">
        <v>9716</v>
      </c>
    </row>
    <row r="33" spans="1:24" ht="19.5" customHeight="1">
      <c r="A33" s="86" t="s">
        <v>82</v>
      </c>
      <c r="B33" s="87"/>
      <c r="C33" s="21">
        <f>SUM(C34:C38)</f>
        <v>6</v>
      </c>
      <c r="D33" s="22">
        <f t="shared" si="8"/>
        <v>41.6</v>
      </c>
      <c r="E33" s="21">
        <f>SUM(E34:E38)</f>
        <v>0</v>
      </c>
      <c r="F33" s="22">
        <f t="shared" si="8"/>
        <v>0</v>
      </c>
      <c r="G33" s="21">
        <f>SUM(G34:G38)</f>
        <v>5</v>
      </c>
      <c r="H33" s="22">
        <f t="shared" si="12"/>
        <v>34.7</v>
      </c>
      <c r="I33" s="21">
        <f>SUM(I34:I38)</f>
        <v>3</v>
      </c>
      <c r="J33" s="22">
        <f t="shared" si="13"/>
        <v>20.8</v>
      </c>
      <c r="K33" s="21">
        <f>SUM(K34:K38)</f>
        <v>7</v>
      </c>
      <c r="L33" s="22">
        <f t="shared" si="14"/>
        <v>48.5</v>
      </c>
      <c r="M33" s="21">
        <f>SUM(M34:M38)</f>
        <v>7</v>
      </c>
      <c r="N33" s="22">
        <f t="shared" si="15"/>
        <v>48.5</v>
      </c>
      <c r="O33" s="21">
        <f>SUM(O34:O38)</f>
        <v>2</v>
      </c>
      <c r="P33" s="22">
        <f t="shared" si="16"/>
        <v>13.9</v>
      </c>
      <c r="Q33" s="21">
        <f>SUM(Q34:Q38)</f>
        <v>10</v>
      </c>
      <c r="R33" s="22">
        <f t="shared" si="17"/>
        <v>69.3</v>
      </c>
      <c r="S33" s="35" t="s">
        <v>105</v>
      </c>
      <c r="T33" s="13"/>
      <c r="W33" s="2">
        <v>14422</v>
      </c>
      <c r="X33" s="2">
        <v>7502</v>
      </c>
    </row>
    <row r="34" spans="1:24" ht="19.5" customHeight="1">
      <c r="A34" s="36"/>
      <c r="B34" s="37" t="s">
        <v>148</v>
      </c>
      <c r="C34" s="44">
        <v>0</v>
      </c>
      <c r="D34" s="45">
        <f t="shared" si="8"/>
        <v>0</v>
      </c>
      <c r="E34" s="44">
        <v>0</v>
      </c>
      <c r="F34" s="45">
        <f t="shared" si="8"/>
        <v>0</v>
      </c>
      <c r="G34" s="44">
        <v>0</v>
      </c>
      <c r="H34" s="45">
        <f t="shared" si="12"/>
        <v>0</v>
      </c>
      <c r="I34" s="44">
        <v>0</v>
      </c>
      <c r="J34" s="45">
        <f t="shared" si="13"/>
        <v>0</v>
      </c>
      <c r="K34" s="44">
        <v>1</v>
      </c>
      <c r="L34" s="45">
        <f t="shared" si="14"/>
        <v>61.8</v>
      </c>
      <c r="M34" s="44">
        <v>0</v>
      </c>
      <c r="N34" s="45">
        <f t="shared" si="15"/>
        <v>0</v>
      </c>
      <c r="O34" s="44">
        <v>0</v>
      </c>
      <c r="P34" s="45">
        <f t="shared" si="16"/>
        <v>0</v>
      </c>
      <c r="Q34" s="44">
        <v>2</v>
      </c>
      <c r="R34" s="45">
        <f t="shared" si="17"/>
        <v>123.7</v>
      </c>
      <c r="S34" s="38" t="s">
        <v>106</v>
      </c>
      <c r="T34" s="8"/>
      <c r="W34" s="2">
        <v>1617</v>
      </c>
      <c r="X34" s="2">
        <v>833</v>
      </c>
    </row>
    <row r="35" spans="1:24" ht="19.5" customHeight="1">
      <c r="A35" s="36"/>
      <c r="B35" s="37" t="s">
        <v>149</v>
      </c>
      <c r="C35" s="44">
        <v>0</v>
      </c>
      <c r="D35" s="45">
        <f t="shared" si="8"/>
        <v>0</v>
      </c>
      <c r="E35" s="44">
        <v>0</v>
      </c>
      <c r="F35" s="45">
        <f t="shared" si="8"/>
        <v>0</v>
      </c>
      <c r="G35" s="44">
        <v>0</v>
      </c>
      <c r="H35" s="45">
        <f t="shared" si="12"/>
        <v>0</v>
      </c>
      <c r="I35" s="44">
        <v>0</v>
      </c>
      <c r="J35" s="45">
        <f t="shared" si="13"/>
        <v>0</v>
      </c>
      <c r="K35" s="44">
        <v>0</v>
      </c>
      <c r="L35" s="45">
        <f t="shared" si="14"/>
        <v>0</v>
      </c>
      <c r="M35" s="44">
        <v>2</v>
      </c>
      <c r="N35" s="45">
        <f t="shared" si="15"/>
        <v>153.4</v>
      </c>
      <c r="O35" s="44">
        <v>2</v>
      </c>
      <c r="P35" s="45">
        <f t="shared" si="16"/>
        <v>153.4</v>
      </c>
      <c r="Q35" s="44">
        <v>0</v>
      </c>
      <c r="R35" s="45">
        <f t="shared" si="17"/>
        <v>0</v>
      </c>
      <c r="S35" s="38" t="s">
        <v>107</v>
      </c>
      <c r="T35" s="8"/>
      <c r="W35" s="2">
        <v>1304</v>
      </c>
      <c r="X35" s="2">
        <v>667</v>
      </c>
    </row>
    <row r="36" spans="1:24" ht="19.5" customHeight="1">
      <c r="A36" s="36"/>
      <c r="B36" s="37" t="s">
        <v>150</v>
      </c>
      <c r="C36" s="44">
        <v>0</v>
      </c>
      <c r="D36" s="45">
        <f t="shared" si="8"/>
        <v>0</v>
      </c>
      <c r="E36" s="44">
        <v>0</v>
      </c>
      <c r="F36" s="45">
        <f t="shared" si="8"/>
        <v>0</v>
      </c>
      <c r="G36" s="44">
        <v>0</v>
      </c>
      <c r="H36" s="45">
        <f t="shared" si="12"/>
        <v>0</v>
      </c>
      <c r="I36" s="44">
        <v>0</v>
      </c>
      <c r="J36" s="45">
        <f t="shared" si="13"/>
        <v>0</v>
      </c>
      <c r="K36" s="44">
        <v>0</v>
      </c>
      <c r="L36" s="45">
        <f t="shared" si="14"/>
        <v>0</v>
      </c>
      <c r="M36" s="44">
        <v>2</v>
      </c>
      <c r="N36" s="45">
        <f t="shared" si="15"/>
        <v>155.6</v>
      </c>
      <c r="O36" s="44">
        <v>0</v>
      </c>
      <c r="P36" s="45">
        <f t="shared" si="16"/>
        <v>0</v>
      </c>
      <c r="Q36" s="44">
        <v>2</v>
      </c>
      <c r="R36" s="45">
        <f t="shared" si="17"/>
        <v>155.6</v>
      </c>
      <c r="S36" s="38" t="s">
        <v>108</v>
      </c>
      <c r="T36" s="8"/>
      <c r="W36" s="2">
        <v>1285</v>
      </c>
      <c r="X36" s="2">
        <v>629</v>
      </c>
    </row>
    <row r="37" spans="1:24" ht="19.5" customHeight="1">
      <c r="A37" s="36"/>
      <c r="B37" s="37" t="s">
        <v>151</v>
      </c>
      <c r="C37" s="44">
        <v>4</v>
      </c>
      <c r="D37" s="45">
        <f t="shared" si="8"/>
        <v>105.3</v>
      </c>
      <c r="E37" s="44">
        <v>0</v>
      </c>
      <c r="F37" s="45">
        <f t="shared" si="8"/>
        <v>0</v>
      </c>
      <c r="G37" s="44">
        <v>0</v>
      </c>
      <c r="H37" s="45">
        <f t="shared" si="12"/>
        <v>0</v>
      </c>
      <c r="I37" s="44">
        <v>0</v>
      </c>
      <c r="J37" s="45">
        <f t="shared" si="13"/>
        <v>0</v>
      </c>
      <c r="K37" s="44">
        <v>1</v>
      </c>
      <c r="L37" s="45">
        <f t="shared" si="14"/>
        <v>26.3</v>
      </c>
      <c r="M37" s="44">
        <v>2</v>
      </c>
      <c r="N37" s="45">
        <f t="shared" si="15"/>
        <v>52.7</v>
      </c>
      <c r="O37" s="44">
        <v>0</v>
      </c>
      <c r="P37" s="45">
        <f t="shared" si="16"/>
        <v>0</v>
      </c>
      <c r="Q37" s="44">
        <v>2</v>
      </c>
      <c r="R37" s="45">
        <f t="shared" si="17"/>
        <v>52.7</v>
      </c>
      <c r="S37" s="38" t="s">
        <v>97</v>
      </c>
      <c r="T37" s="8"/>
      <c r="W37" s="2">
        <v>3798</v>
      </c>
      <c r="X37" s="2">
        <v>1996</v>
      </c>
    </row>
    <row r="38" spans="1:24" ht="19.5" customHeight="1">
      <c r="A38" s="36"/>
      <c r="B38" s="37" t="s">
        <v>152</v>
      </c>
      <c r="C38" s="44">
        <v>2</v>
      </c>
      <c r="D38" s="45">
        <f t="shared" si="8"/>
        <v>31.2</v>
      </c>
      <c r="E38" s="44">
        <v>0</v>
      </c>
      <c r="F38" s="45">
        <f t="shared" si="8"/>
        <v>0</v>
      </c>
      <c r="G38" s="44">
        <v>5</v>
      </c>
      <c r="H38" s="45">
        <f t="shared" si="12"/>
        <v>77.9</v>
      </c>
      <c r="I38" s="44">
        <v>3</v>
      </c>
      <c r="J38" s="45">
        <f t="shared" si="13"/>
        <v>46.7</v>
      </c>
      <c r="K38" s="44">
        <v>5</v>
      </c>
      <c r="L38" s="45">
        <f t="shared" si="14"/>
        <v>77.9</v>
      </c>
      <c r="M38" s="44">
        <v>1</v>
      </c>
      <c r="N38" s="45">
        <f t="shared" si="15"/>
        <v>15.6</v>
      </c>
      <c r="O38" s="44">
        <v>0</v>
      </c>
      <c r="P38" s="45">
        <f t="shared" si="16"/>
        <v>0</v>
      </c>
      <c r="Q38" s="44">
        <v>4</v>
      </c>
      <c r="R38" s="45">
        <f t="shared" si="17"/>
        <v>62.3</v>
      </c>
      <c r="S38" s="38" t="s">
        <v>109</v>
      </c>
      <c r="T38" s="8"/>
      <c r="W38" s="2">
        <v>6418</v>
      </c>
      <c r="X38" s="2">
        <v>3377</v>
      </c>
    </row>
    <row r="39" spans="1:24" ht="19.5" customHeight="1">
      <c r="A39" s="86" t="s">
        <v>83</v>
      </c>
      <c r="B39" s="87"/>
      <c r="C39" s="21">
        <f>SUM(C40:C43)</f>
        <v>5</v>
      </c>
      <c r="D39" s="22">
        <f t="shared" si="8"/>
        <v>27.8</v>
      </c>
      <c r="E39" s="21">
        <f>SUM(E40:E43)</f>
        <v>1</v>
      </c>
      <c r="F39" s="22">
        <f t="shared" si="8"/>
        <v>5.6</v>
      </c>
      <c r="G39" s="21">
        <f>SUM(G40:G43)</f>
        <v>5</v>
      </c>
      <c r="H39" s="22">
        <f t="shared" si="12"/>
        <v>27.8</v>
      </c>
      <c r="I39" s="21">
        <f>SUM(I40:I43)</f>
        <v>2</v>
      </c>
      <c r="J39" s="22">
        <f t="shared" si="13"/>
        <v>11.1</v>
      </c>
      <c r="K39" s="21">
        <f>SUM(K40:K43)</f>
        <v>2</v>
      </c>
      <c r="L39" s="22">
        <f t="shared" si="14"/>
        <v>11.1</v>
      </c>
      <c r="M39" s="21">
        <f>SUM(M40:M43)</f>
        <v>12</v>
      </c>
      <c r="N39" s="22">
        <f t="shared" si="15"/>
        <v>66.6</v>
      </c>
      <c r="O39" s="21">
        <f>SUM(O40:O43)</f>
        <v>4</v>
      </c>
      <c r="P39" s="22">
        <f t="shared" si="16"/>
        <v>22.2</v>
      </c>
      <c r="Q39" s="21">
        <f>SUM(Q40:Q43)</f>
        <v>9</v>
      </c>
      <c r="R39" s="22">
        <f t="shared" si="17"/>
        <v>50</v>
      </c>
      <c r="S39" s="35" t="s">
        <v>110</v>
      </c>
      <c r="T39" s="13"/>
      <c r="W39" s="2">
        <v>18012</v>
      </c>
      <c r="X39" s="2">
        <v>9597</v>
      </c>
    </row>
    <row r="40" spans="1:24" ht="19.5" customHeight="1">
      <c r="A40" s="36"/>
      <c r="B40" s="37" t="s">
        <v>153</v>
      </c>
      <c r="C40" s="44">
        <v>2</v>
      </c>
      <c r="D40" s="45">
        <f t="shared" si="8"/>
        <v>35.5</v>
      </c>
      <c r="E40" s="44">
        <v>0</v>
      </c>
      <c r="F40" s="45">
        <f t="shared" si="8"/>
        <v>0</v>
      </c>
      <c r="G40" s="44">
        <v>1</v>
      </c>
      <c r="H40" s="45">
        <f t="shared" si="12"/>
        <v>17.8</v>
      </c>
      <c r="I40" s="44">
        <v>0</v>
      </c>
      <c r="J40" s="45">
        <f t="shared" si="13"/>
        <v>0</v>
      </c>
      <c r="K40" s="44">
        <v>1</v>
      </c>
      <c r="L40" s="45">
        <f t="shared" si="14"/>
        <v>17.8</v>
      </c>
      <c r="M40" s="44">
        <v>3</v>
      </c>
      <c r="N40" s="45">
        <f t="shared" si="15"/>
        <v>53.3</v>
      </c>
      <c r="O40" s="44">
        <v>2</v>
      </c>
      <c r="P40" s="45">
        <f t="shared" si="16"/>
        <v>35.5</v>
      </c>
      <c r="Q40" s="44">
        <v>2</v>
      </c>
      <c r="R40" s="45">
        <f t="shared" si="17"/>
        <v>35.5</v>
      </c>
      <c r="S40" s="38" t="s">
        <v>93</v>
      </c>
      <c r="T40" s="8"/>
      <c r="W40" s="2">
        <v>5633</v>
      </c>
      <c r="X40" s="2">
        <v>3023</v>
      </c>
    </row>
    <row r="41" spans="1:24" ht="19.5" customHeight="1">
      <c r="A41" s="36"/>
      <c r="B41" s="37" t="s">
        <v>154</v>
      </c>
      <c r="C41" s="44">
        <v>2</v>
      </c>
      <c r="D41" s="45">
        <f t="shared" si="8"/>
        <v>53.1</v>
      </c>
      <c r="E41" s="44">
        <v>0</v>
      </c>
      <c r="F41" s="45">
        <f t="shared" si="8"/>
        <v>0</v>
      </c>
      <c r="G41" s="44">
        <v>2</v>
      </c>
      <c r="H41" s="45">
        <f t="shared" si="12"/>
        <v>53.1</v>
      </c>
      <c r="I41" s="44">
        <v>0</v>
      </c>
      <c r="J41" s="45">
        <f t="shared" si="13"/>
        <v>0</v>
      </c>
      <c r="K41" s="44">
        <v>0</v>
      </c>
      <c r="L41" s="45">
        <f t="shared" si="14"/>
        <v>0</v>
      </c>
      <c r="M41" s="44">
        <v>3</v>
      </c>
      <c r="N41" s="45">
        <f t="shared" si="15"/>
        <v>79.6</v>
      </c>
      <c r="O41" s="44">
        <v>1</v>
      </c>
      <c r="P41" s="45">
        <f t="shared" si="16"/>
        <v>26.5</v>
      </c>
      <c r="Q41" s="44">
        <v>2</v>
      </c>
      <c r="R41" s="45">
        <f t="shared" si="17"/>
        <v>53.1</v>
      </c>
      <c r="S41" s="38" t="s">
        <v>111</v>
      </c>
      <c r="T41" s="8"/>
      <c r="W41" s="2">
        <v>3770</v>
      </c>
      <c r="X41" s="2">
        <v>2006</v>
      </c>
    </row>
    <row r="42" spans="1:24" ht="19.5" customHeight="1">
      <c r="A42" s="36"/>
      <c r="B42" s="37" t="s">
        <v>155</v>
      </c>
      <c r="C42" s="44">
        <v>1</v>
      </c>
      <c r="D42" s="45">
        <f t="shared" si="8"/>
        <v>18.9</v>
      </c>
      <c r="E42" s="44">
        <v>0</v>
      </c>
      <c r="F42" s="45">
        <f t="shared" si="8"/>
        <v>0</v>
      </c>
      <c r="G42" s="44">
        <v>2</v>
      </c>
      <c r="H42" s="45">
        <f t="shared" si="12"/>
        <v>37.8</v>
      </c>
      <c r="I42" s="44">
        <v>1</v>
      </c>
      <c r="J42" s="45">
        <f t="shared" si="13"/>
        <v>18.9</v>
      </c>
      <c r="K42" s="44">
        <v>1</v>
      </c>
      <c r="L42" s="45">
        <f t="shared" si="14"/>
        <v>18.9</v>
      </c>
      <c r="M42" s="44">
        <v>5</v>
      </c>
      <c r="N42" s="45">
        <f t="shared" si="15"/>
        <v>94.4</v>
      </c>
      <c r="O42" s="44">
        <v>1</v>
      </c>
      <c r="P42" s="45">
        <f t="shared" si="16"/>
        <v>18.9</v>
      </c>
      <c r="Q42" s="44">
        <v>3</v>
      </c>
      <c r="R42" s="45">
        <f t="shared" si="17"/>
        <v>56.7</v>
      </c>
      <c r="S42" s="38" t="s">
        <v>89</v>
      </c>
      <c r="T42" s="8"/>
      <c r="W42" s="2">
        <v>5294</v>
      </c>
      <c r="X42" s="2">
        <v>2841</v>
      </c>
    </row>
    <row r="43" spans="1:24" ht="19.5" customHeight="1">
      <c r="A43" s="36"/>
      <c r="B43" s="37" t="s">
        <v>156</v>
      </c>
      <c r="C43" s="44">
        <v>0</v>
      </c>
      <c r="D43" s="45">
        <f t="shared" si="8"/>
        <v>0</v>
      </c>
      <c r="E43" s="44">
        <v>1</v>
      </c>
      <c r="F43" s="45">
        <f t="shared" si="8"/>
        <v>30.2</v>
      </c>
      <c r="G43" s="44">
        <v>0</v>
      </c>
      <c r="H43" s="45">
        <f t="shared" si="12"/>
        <v>0</v>
      </c>
      <c r="I43" s="44">
        <v>1</v>
      </c>
      <c r="J43" s="45">
        <f t="shared" si="13"/>
        <v>30.2</v>
      </c>
      <c r="K43" s="44">
        <v>0</v>
      </c>
      <c r="L43" s="45">
        <f t="shared" si="14"/>
        <v>0</v>
      </c>
      <c r="M43" s="44">
        <v>1</v>
      </c>
      <c r="N43" s="45">
        <f t="shared" si="15"/>
        <v>30.2</v>
      </c>
      <c r="O43" s="44">
        <v>0</v>
      </c>
      <c r="P43" s="45">
        <f t="shared" si="16"/>
        <v>0</v>
      </c>
      <c r="Q43" s="44">
        <v>2</v>
      </c>
      <c r="R43" s="45">
        <f t="shared" si="17"/>
        <v>60.3</v>
      </c>
      <c r="S43" s="38" t="s">
        <v>88</v>
      </c>
      <c r="T43" s="8"/>
      <c r="W43" s="2">
        <v>3315</v>
      </c>
      <c r="X43" s="2">
        <v>1727</v>
      </c>
    </row>
    <row r="44" spans="1:24" ht="19.5" customHeight="1">
      <c r="A44" s="86" t="s">
        <v>84</v>
      </c>
      <c r="B44" s="87"/>
      <c r="C44" s="21">
        <f>SUM(C45:C46)</f>
        <v>4</v>
      </c>
      <c r="D44" s="22">
        <f t="shared" si="8"/>
        <v>31.2</v>
      </c>
      <c r="E44" s="21">
        <f>SUM(E45:E46)</f>
        <v>1</v>
      </c>
      <c r="F44" s="22">
        <f t="shared" si="8"/>
        <v>7.8</v>
      </c>
      <c r="G44" s="21">
        <f>SUM(G45:G46)</f>
        <v>7</v>
      </c>
      <c r="H44" s="22">
        <f t="shared" si="12"/>
        <v>54.6</v>
      </c>
      <c r="I44" s="21">
        <f>SUM(I45:I46)</f>
        <v>2</v>
      </c>
      <c r="J44" s="22">
        <f t="shared" si="13"/>
        <v>15.6</v>
      </c>
      <c r="K44" s="21">
        <f>SUM(K45:K46)</f>
        <v>7</v>
      </c>
      <c r="L44" s="22">
        <f t="shared" si="14"/>
        <v>54.6</v>
      </c>
      <c r="M44" s="21">
        <f>SUM(M45:M46)</f>
        <v>6</v>
      </c>
      <c r="N44" s="22">
        <f t="shared" si="15"/>
        <v>46.8</v>
      </c>
      <c r="O44" s="21">
        <f>SUM(O45:O46)</f>
        <v>3</v>
      </c>
      <c r="P44" s="22">
        <f t="shared" si="16"/>
        <v>23.4</v>
      </c>
      <c r="Q44" s="21">
        <f>SUM(Q45:Q46)</f>
        <v>2</v>
      </c>
      <c r="R44" s="22">
        <f t="shared" si="17"/>
        <v>15.6</v>
      </c>
      <c r="S44" s="35" t="s">
        <v>112</v>
      </c>
      <c r="T44" s="7"/>
      <c r="W44" s="2">
        <v>12817</v>
      </c>
      <c r="X44" s="2">
        <v>6808</v>
      </c>
    </row>
    <row r="45" spans="1:24" ht="19.5" customHeight="1">
      <c r="A45" s="36"/>
      <c r="B45" s="37" t="s">
        <v>157</v>
      </c>
      <c r="C45" s="44">
        <v>1</v>
      </c>
      <c r="D45" s="45">
        <f t="shared" si="8"/>
        <v>20.3</v>
      </c>
      <c r="E45" s="44">
        <v>0</v>
      </c>
      <c r="F45" s="45">
        <f t="shared" si="8"/>
        <v>0</v>
      </c>
      <c r="G45" s="44">
        <v>3</v>
      </c>
      <c r="H45" s="45">
        <f t="shared" si="12"/>
        <v>61</v>
      </c>
      <c r="I45" s="44">
        <v>2</v>
      </c>
      <c r="J45" s="45">
        <f t="shared" si="13"/>
        <v>40.7</v>
      </c>
      <c r="K45" s="44">
        <v>2</v>
      </c>
      <c r="L45" s="45">
        <f t="shared" si="14"/>
        <v>40.7</v>
      </c>
      <c r="M45" s="44">
        <v>3</v>
      </c>
      <c r="N45" s="45">
        <f t="shared" si="15"/>
        <v>61</v>
      </c>
      <c r="O45" s="44">
        <v>1</v>
      </c>
      <c r="P45" s="45">
        <f t="shared" si="16"/>
        <v>20.3</v>
      </c>
      <c r="Q45" s="44">
        <v>0</v>
      </c>
      <c r="R45" s="45">
        <f t="shared" si="17"/>
        <v>0</v>
      </c>
      <c r="S45" s="38" t="s">
        <v>87</v>
      </c>
      <c r="T45" s="8"/>
      <c r="W45" s="2">
        <v>4916</v>
      </c>
      <c r="X45" s="2">
        <v>2646</v>
      </c>
    </row>
    <row r="46" spans="1:24" ht="19.5" customHeight="1">
      <c r="A46" s="39"/>
      <c r="B46" s="40" t="s">
        <v>158</v>
      </c>
      <c r="C46" s="46">
        <v>3</v>
      </c>
      <c r="D46" s="47">
        <f t="shared" si="8"/>
        <v>38</v>
      </c>
      <c r="E46" s="46">
        <v>1</v>
      </c>
      <c r="F46" s="47">
        <f t="shared" si="8"/>
        <v>12.7</v>
      </c>
      <c r="G46" s="46">
        <v>4</v>
      </c>
      <c r="H46" s="47">
        <f t="shared" si="12"/>
        <v>50.6</v>
      </c>
      <c r="I46" s="46">
        <v>0</v>
      </c>
      <c r="J46" s="47">
        <f t="shared" si="13"/>
        <v>0</v>
      </c>
      <c r="K46" s="46">
        <v>5</v>
      </c>
      <c r="L46" s="47">
        <f t="shared" si="14"/>
        <v>63.3</v>
      </c>
      <c r="M46" s="46">
        <v>3</v>
      </c>
      <c r="N46" s="47">
        <f t="shared" si="15"/>
        <v>38</v>
      </c>
      <c r="O46" s="46">
        <v>2</v>
      </c>
      <c r="P46" s="47">
        <f t="shared" si="16"/>
        <v>25.3</v>
      </c>
      <c r="Q46" s="46">
        <v>2</v>
      </c>
      <c r="R46" s="47">
        <f t="shared" si="17"/>
        <v>25.3</v>
      </c>
      <c r="S46" s="41" t="s">
        <v>86</v>
      </c>
      <c r="T46" s="8"/>
      <c r="W46" s="2">
        <v>7901</v>
      </c>
      <c r="X46" s="2">
        <v>4162</v>
      </c>
    </row>
    <row r="47" ht="19.5" customHeight="1">
      <c r="U47" s="3"/>
    </row>
    <row r="48" ht="19.5" customHeight="1">
      <c r="U48" s="3"/>
    </row>
    <row r="49" ht="19.5" customHeight="1">
      <c r="U49" s="3"/>
    </row>
    <row r="50" ht="19.5" customHeight="1">
      <c r="U50" s="3"/>
    </row>
    <row r="51" ht="19.5" customHeight="1">
      <c r="U51" s="3"/>
    </row>
    <row r="52" ht="19.5" customHeight="1">
      <c r="U52" s="3"/>
    </row>
    <row r="53" ht="19.5" customHeight="1">
      <c r="U53" s="3"/>
    </row>
    <row r="54" ht="19.5" customHeight="1">
      <c r="U54" s="3"/>
    </row>
    <row r="55" ht="19.5" customHeight="1">
      <c r="U55" s="3"/>
    </row>
    <row r="56" ht="19.5" customHeight="1">
      <c r="U56" s="3"/>
    </row>
    <row r="57" ht="19.5" customHeight="1">
      <c r="U57" s="3"/>
    </row>
    <row r="58" ht="19.5" customHeight="1">
      <c r="U58" s="3"/>
    </row>
    <row r="59" ht="19.5" customHeight="1">
      <c r="U59" s="3"/>
    </row>
    <row r="60" ht="19.5" customHeight="1">
      <c r="U60" s="3"/>
    </row>
    <row r="61" ht="19.5" customHeight="1">
      <c r="U61" s="3"/>
    </row>
    <row r="62" ht="19.5" customHeight="1">
      <c r="U62" s="3"/>
    </row>
    <row r="63" ht="19.5" customHeight="1">
      <c r="U63" s="3"/>
    </row>
    <row r="64" ht="19.5" customHeight="1">
      <c r="U64" s="3"/>
    </row>
    <row r="65" ht="19.5" customHeight="1">
      <c r="U65" s="3"/>
    </row>
    <row r="66" ht="19.5" customHeight="1">
      <c r="U66" s="3"/>
    </row>
    <row r="67" ht="19.5" customHeight="1">
      <c r="U67" s="3"/>
    </row>
    <row r="68" ht="19.5" customHeight="1">
      <c r="U68" s="3"/>
    </row>
    <row r="69" ht="19.5" customHeight="1">
      <c r="U69" s="3"/>
    </row>
    <row r="70" ht="13.5">
      <c r="U70" s="3"/>
    </row>
    <row r="71" ht="13.5">
      <c r="U71" s="3"/>
    </row>
    <row r="72" ht="13.5">
      <c r="U72" s="3"/>
    </row>
    <row r="73" ht="13.5">
      <c r="U73" s="3"/>
    </row>
    <row r="74" ht="13.5">
      <c r="U74" s="3"/>
    </row>
    <row r="75" ht="13.5">
      <c r="U75" s="3"/>
    </row>
    <row r="76" ht="13.5">
      <c r="U76" s="3"/>
    </row>
    <row r="77" ht="13.5">
      <c r="U77" s="3"/>
    </row>
    <row r="78" ht="13.5">
      <c r="U78" s="3"/>
    </row>
    <row r="79" ht="13.5">
      <c r="U79" s="3"/>
    </row>
    <row r="80" ht="13.5">
      <c r="U80" s="3"/>
    </row>
    <row r="81" ht="13.5">
      <c r="U81" s="3"/>
    </row>
    <row r="82" ht="13.5">
      <c r="U82" s="3"/>
    </row>
    <row r="83" ht="13.5">
      <c r="U83" s="3"/>
    </row>
    <row r="84" ht="13.5">
      <c r="U84" s="3"/>
    </row>
    <row r="85" ht="13.5">
      <c r="U85" s="3"/>
    </row>
    <row r="86" ht="13.5">
      <c r="U86" s="3"/>
    </row>
    <row r="87" ht="13.5">
      <c r="U87" s="3"/>
    </row>
    <row r="88" ht="13.5">
      <c r="U88" s="3"/>
    </row>
    <row r="89" ht="13.5">
      <c r="U89" s="3"/>
    </row>
    <row r="90" ht="13.5">
      <c r="U90" s="3"/>
    </row>
    <row r="91" ht="13.5">
      <c r="U91" s="3"/>
    </row>
    <row r="92" ht="13.5">
      <c r="U92" s="3"/>
    </row>
    <row r="93" ht="13.5">
      <c r="U93" s="3"/>
    </row>
    <row r="94" ht="13.5">
      <c r="U94" s="3"/>
    </row>
    <row r="95" ht="13.5">
      <c r="U95" s="3"/>
    </row>
    <row r="96" ht="13.5">
      <c r="U96" s="3"/>
    </row>
    <row r="97" ht="13.5">
      <c r="U97" s="3"/>
    </row>
    <row r="98" ht="13.5">
      <c r="U98" s="3"/>
    </row>
    <row r="99" ht="13.5">
      <c r="U99" s="3"/>
    </row>
    <row r="100" ht="13.5">
      <c r="U100" s="3"/>
    </row>
    <row r="101" ht="13.5">
      <c r="U101" s="3"/>
    </row>
    <row r="102" ht="13.5">
      <c r="U102" s="3"/>
    </row>
    <row r="103" ht="13.5">
      <c r="U103" s="3"/>
    </row>
    <row r="104" ht="13.5">
      <c r="U104" s="3"/>
    </row>
    <row r="105" ht="13.5">
      <c r="U105" s="3"/>
    </row>
    <row r="106" ht="13.5">
      <c r="U106" s="3"/>
    </row>
    <row r="107" ht="13.5">
      <c r="U107" s="3"/>
    </row>
    <row r="108" ht="13.5">
      <c r="U108" s="3"/>
    </row>
    <row r="109" ht="13.5">
      <c r="U109" s="3"/>
    </row>
    <row r="110" ht="13.5">
      <c r="U110" s="3"/>
    </row>
    <row r="111" ht="13.5">
      <c r="U111" s="3"/>
    </row>
    <row r="112" ht="13.5">
      <c r="U112" s="3"/>
    </row>
    <row r="113" ht="13.5">
      <c r="U113" s="3"/>
    </row>
    <row r="114" ht="13.5">
      <c r="U114" s="3"/>
    </row>
    <row r="115" ht="13.5">
      <c r="U115" s="3"/>
    </row>
    <row r="116" ht="13.5">
      <c r="U116" s="3"/>
    </row>
    <row r="117" ht="13.5">
      <c r="U117" s="3"/>
    </row>
    <row r="118" ht="13.5">
      <c r="U118" s="3"/>
    </row>
    <row r="119" ht="13.5">
      <c r="U119" s="3"/>
    </row>
    <row r="120" ht="13.5">
      <c r="U120" s="3"/>
    </row>
    <row r="121" ht="13.5">
      <c r="U121" s="3"/>
    </row>
    <row r="122" ht="13.5">
      <c r="U122" s="3"/>
    </row>
    <row r="123" ht="13.5">
      <c r="U123" s="3"/>
    </row>
    <row r="124" ht="13.5">
      <c r="U124" s="3"/>
    </row>
    <row r="125" ht="13.5">
      <c r="U125" s="3"/>
    </row>
    <row r="126" ht="13.5">
      <c r="U126" s="3"/>
    </row>
    <row r="127" ht="13.5">
      <c r="U127" s="3"/>
    </row>
    <row r="128" ht="13.5">
      <c r="U128" s="3"/>
    </row>
    <row r="129" ht="13.5">
      <c r="U129" s="3"/>
    </row>
    <row r="130" ht="13.5">
      <c r="U130" s="3"/>
    </row>
    <row r="131" ht="13.5">
      <c r="U131" s="3"/>
    </row>
    <row r="132" ht="13.5">
      <c r="U132" s="3"/>
    </row>
    <row r="133" ht="13.5">
      <c r="U133" s="3"/>
    </row>
    <row r="134" ht="13.5">
      <c r="U134" s="3"/>
    </row>
    <row r="135" ht="13.5">
      <c r="U135" s="3"/>
    </row>
    <row r="136" ht="13.5">
      <c r="U136" s="3"/>
    </row>
    <row r="137" ht="13.5">
      <c r="U137" s="3"/>
    </row>
    <row r="138" ht="13.5">
      <c r="U138" s="3"/>
    </row>
    <row r="139" ht="13.5">
      <c r="U139" s="3"/>
    </row>
    <row r="140" ht="13.5">
      <c r="U140" s="3"/>
    </row>
    <row r="141" ht="13.5">
      <c r="U141" s="3"/>
    </row>
    <row r="142" ht="13.5">
      <c r="U142" s="3"/>
    </row>
    <row r="143" ht="13.5">
      <c r="U143" s="3"/>
    </row>
    <row r="144" ht="13.5">
      <c r="U144" s="3"/>
    </row>
    <row r="145" ht="13.5">
      <c r="U145" s="3"/>
    </row>
    <row r="146" ht="13.5">
      <c r="U146" s="3"/>
    </row>
    <row r="147" ht="13.5">
      <c r="U147" s="3"/>
    </row>
    <row r="148" ht="13.5">
      <c r="U148" s="3"/>
    </row>
    <row r="149" ht="13.5">
      <c r="U149" s="3"/>
    </row>
    <row r="150" ht="13.5">
      <c r="U150" s="3"/>
    </row>
    <row r="151" ht="13.5">
      <c r="U151" s="3"/>
    </row>
    <row r="152" ht="13.5">
      <c r="U152" s="3"/>
    </row>
    <row r="153" ht="13.5">
      <c r="U153" s="3"/>
    </row>
    <row r="154" ht="13.5">
      <c r="U154" s="3"/>
    </row>
    <row r="155" ht="13.5">
      <c r="U155" s="3"/>
    </row>
    <row r="156" ht="13.5">
      <c r="U156" s="3"/>
    </row>
    <row r="157" ht="13.5">
      <c r="U157" s="3"/>
    </row>
    <row r="158" ht="13.5">
      <c r="U158" s="3"/>
    </row>
    <row r="159" ht="13.5">
      <c r="U159" s="3"/>
    </row>
    <row r="160" ht="13.5">
      <c r="U160" s="3"/>
    </row>
    <row r="161" ht="13.5">
      <c r="U161" s="3"/>
    </row>
    <row r="162" ht="13.5">
      <c r="U162" s="3"/>
    </row>
    <row r="163" ht="13.5">
      <c r="U163" s="3"/>
    </row>
    <row r="164" ht="13.5">
      <c r="U164" s="3"/>
    </row>
    <row r="165" ht="13.5">
      <c r="U165" s="3"/>
    </row>
    <row r="166" ht="13.5">
      <c r="U166" s="3"/>
    </row>
    <row r="167" ht="13.5">
      <c r="U167" s="3"/>
    </row>
    <row r="168" ht="13.5">
      <c r="U168" s="3"/>
    </row>
    <row r="169" ht="13.5">
      <c r="U169" s="3"/>
    </row>
    <row r="170" ht="13.5">
      <c r="U170" s="3"/>
    </row>
    <row r="171" ht="13.5">
      <c r="U171" s="3"/>
    </row>
    <row r="172" ht="13.5">
      <c r="U172" s="3"/>
    </row>
    <row r="173" ht="13.5">
      <c r="U173" s="3"/>
    </row>
    <row r="174" ht="13.5">
      <c r="U174" s="3"/>
    </row>
    <row r="175" ht="13.5">
      <c r="U175" s="3"/>
    </row>
    <row r="176" ht="13.5">
      <c r="U176" s="3"/>
    </row>
    <row r="177" ht="13.5">
      <c r="U177" s="3"/>
    </row>
    <row r="178" ht="13.5">
      <c r="U178" s="3"/>
    </row>
    <row r="179" ht="13.5">
      <c r="U179" s="3"/>
    </row>
    <row r="180" ht="13.5">
      <c r="U180" s="3"/>
    </row>
    <row r="181" ht="13.5">
      <c r="U181" s="3"/>
    </row>
    <row r="182" ht="13.5">
      <c r="U182" s="3"/>
    </row>
    <row r="183" ht="13.5">
      <c r="U183" s="3"/>
    </row>
    <row r="184" ht="13.5">
      <c r="U184" s="3"/>
    </row>
    <row r="185" ht="13.5">
      <c r="U185" s="3"/>
    </row>
    <row r="186" ht="13.5">
      <c r="U186" s="3"/>
    </row>
    <row r="187" ht="13.5">
      <c r="U187" s="3"/>
    </row>
    <row r="188" ht="13.5">
      <c r="U188" s="3"/>
    </row>
    <row r="189" ht="13.5">
      <c r="U189" s="3"/>
    </row>
    <row r="190" ht="13.5">
      <c r="U190" s="3"/>
    </row>
    <row r="191" ht="13.5">
      <c r="U191" s="3"/>
    </row>
    <row r="192" ht="13.5">
      <c r="U192" s="3"/>
    </row>
  </sheetData>
  <mergeCells count="27">
    <mergeCell ref="O6:P6"/>
    <mergeCell ref="Q6:R6"/>
    <mergeCell ref="K6:L6"/>
    <mergeCell ref="M6:N6"/>
    <mergeCell ref="A39:B39"/>
    <mergeCell ref="A44:B44"/>
    <mergeCell ref="A26:B26"/>
    <mergeCell ref="A30:B30"/>
    <mergeCell ref="C1:S1"/>
    <mergeCell ref="O4:P4"/>
    <mergeCell ref="O5:P5"/>
    <mergeCell ref="S4:S7"/>
    <mergeCell ref="C6:D6"/>
    <mergeCell ref="I4:J5"/>
    <mergeCell ref="K4:L5"/>
    <mergeCell ref="M4:N5"/>
    <mergeCell ref="Q4:R5"/>
    <mergeCell ref="G4:H5"/>
    <mergeCell ref="A8:B8"/>
    <mergeCell ref="A33:B33"/>
    <mergeCell ref="I6:J6"/>
    <mergeCell ref="E6:F6"/>
    <mergeCell ref="G6:H6"/>
    <mergeCell ref="A17:B17"/>
    <mergeCell ref="A4:B7"/>
    <mergeCell ref="C4:D5"/>
    <mergeCell ref="E4:F5"/>
  </mergeCells>
  <printOptions horizontalCentered="1" verticalCentered="1"/>
  <pageMargins left="0.42" right="0.3" top="0.5" bottom="0.46" header="0" footer="0"/>
  <pageSetup blackAndWhite="1"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2004-01-26T01:49:05Z</cp:lastPrinted>
  <dcterms:created xsi:type="dcterms:W3CDTF">2001-12-10T01:48:28Z</dcterms:created>
  <dcterms:modified xsi:type="dcterms:W3CDTF">2004-01-29T01:46:55Z</dcterms:modified>
  <cp:category/>
  <cp:version/>
  <cp:contentType/>
  <cp:contentStatus/>
</cp:coreProperties>
</file>