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'Sheet1'!$A$1:$AH$51</definedName>
  </definedNames>
  <calcPr fullCalcOnLoad="1"/>
</workbook>
</file>

<file path=xl/sharedStrings.xml><?xml version="1.0" encoding="utf-8"?>
<sst xmlns="http://schemas.openxmlformats.org/spreadsheetml/2006/main" count="97" uniqueCount="46">
  <si>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</si>
  <si>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</si>
  <si>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</si>
  <si>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</si>
  <si>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</si>
  <si>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</si>
  <si>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</si>
  <si>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</si>
  <si>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</si>
  <si>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</si>
  <si>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</si>
  <si>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</si>
  <si>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</si>
  <si>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</si>
  <si>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</si>
  <si>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</si>
  <si>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</si>
  <si>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</si>
  <si>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</si>
  <si>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</si>
  <si>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</si>
  <si>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</si>
  <si>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</si>
  <si>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</si>
  <si>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</si>
  <si>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</si>
  <si>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</si>
  <si>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</si>
  <si>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</si>
  <si>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</si>
  <si>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</si>
  <si>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</si>
  <si>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</si>
  <si>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</si>
  <si>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</si>
  <si>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</si>
  <si>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</si>
  <si>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</si>
  <si>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</si>
  <si>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>満22週     ～31週</t>
  </si>
  <si>
    <t>満32週       ～36週</t>
  </si>
  <si>
    <t>正　　期
満37週      ～41週</t>
  </si>
  <si>
    <t xml:space="preserve"> </t>
  </si>
  <si>
    <t>第４８表　周産期死亡数，妊娠期間・母の年齢（５歳階級）</t>
  </si>
  <si>
    <t xml:space="preserve">    　　  ・妊娠満22週以後の死産－早期新生児死亡別</t>
  </si>
  <si>
    <t>平成14年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</si>
</sst>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177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3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 indent="1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 indent="1"/>
    </xf>
    <xf numFmtId="177" fontId="6" fillId="0" borderId="1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7" fontId="6" fillId="0" borderId="1" xfId="0" applyNumberFormat="1" applyFont="1" applyAlignment="1" applyProtection="1">
      <alignment horizontal="right" vertical="center"/>
      <protection locked="0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92" zoomScaleNormal="92" workbookViewId="0" topLeftCell="Q1">
      <selection activeCell="V3" sqref="V3"/>
    </sheetView>
  </sheetViews>
  <sheetFormatPr defaultColWidth="9.00390625" defaultRowHeight="13.5"/>
  <cols>
    <col min="1" max="1" width="5.25390625" style="4" customWidth="1"/>
    <col min="2" max="2" width="5.50390625" style="5" bestFit="1" customWidth="1"/>
    <col min="3" max="3" width="6.625" style="4" customWidth="1"/>
    <col min="4" max="5" width="7.125" style="4" customWidth="1"/>
    <col min="6" max="6" width="7.125" style="6" customWidth="1"/>
    <col min="7" max="7" width="7.125" style="4" customWidth="1"/>
    <col min="8" max="8" width="7.125" style="6" customWidth="1"/>
    <col min="9" max="9" width="7.125" style="4" customWidth="1"/>
    <col min="10" max="10" width="8.50390625" style="4" customWidth="1"/>
    <col min="11" max="14" width="7.125" style="4" customWidth="1"/>
    <col min="15" max="15" width="7.125" style="6" customWidth="1"/>
    <col min="16" max="16" width="6.50390625" style="4" customWidth="1"/>
    <col min="17" max="17" width="5.25390625" style="4" customWidth="1"/>
    <col min="18" max="18" width="5.625" style="4" customWidth="1"/>
    <col min="19" max="19" width="4.25390625" style="4" customWidth="1"/>
    <col min="20" max="20" width="5.625" style="4" customWidth="1"/>
    <col min="21" max="21" width="4.25390625" style="4" customWidth="1"/>
    <col min="22" max="22" width="6.625" style="4" customWidth="1"/>
    <col min="23" max="23" width="4.25390625" style="4" customWidth="1"/>
    <col min="24" max="24" width="6.625" style="4" customWidth="1"/>
    <col min="25" max="25" width="4.25390625" style="4" customWidth="1"/>
    <col min="26" max="26" width="6.625" style="4" customWidth="1"/>
    <col min="27" max="27" width="4.25390625" style="4" customWidth="1"/>
    <col min="28" max="28" width="6.625" style="4" customWidth="1"/>
    <col min="29" max="29" width="4.25390625" style="4" customWidth="1"/>
    <col min="30" max="30" width="6.625" style="4" customWidth="1"/>
    <col min="31" max="31" width="4.25390625" style="4" customWidth="1"/>
    <col min="32" max="32" width="6.625" style="4" customWidth="1"/>
    <col min="33" max="33" width="4.25390625" style="4" customWidth="1"/>
    <col min="34" max="34" width="6.625" style="4" customWidth="1"/>
    <col min="35" max="16384" width="9.00390625" style="4" customWidth="1"/>
  </cols>
  <sheetData>
    <row r="1" spans="1:32" s="2" customFormat="1" ht="17.25">
      <c r="A1" s="63" t="s">
        <v>0</v>
      </c>
      <c r="B1" s="63"/>
      <c r="C1" s="63"/>
      <c r="D1" s="64" t="s">
        <v>36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"/>
      <c r="Q1" s="63" t="s">
        <v>0</v>
      </c>
      <c r="R1" s="63"/>
      <c r="S1" s="63"/>
      <c r="T1" s="64" t="s">
        <v>43</v>
      </c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s="2" customFormat="1" ht="17.25">
      <c r="A2" s="63" t="s">
        <v>35</v>
      </c>
      <c r="B2" s="63"/>
      <c r="C2" s="63"/>
      <c r="D2" s="75" t="s">
        <v>34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Q2" s="63" t="s">
        <v>37</v>
      </c>
      <c r="R2" s="63"/>
      <c r="S2" s="63"/>
      <c r="T2" s="75" t="s">
        <v>44</v>
      </c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4:20" ht="13.5">
      <c r="D3" s="4" t="s">
        <v>42</v>
      </c>
      <c r="P3" s="2"/>
      <c r="T3" s="4" t="s">
        <v>42</v>
      </c>
    </row>
    <row r="4" spans="1:34" ht="17.25" customHeight="1" thickBot="1">
      <c r="A4" s="42" t="s">
        <v>5</v>
      </c>
      <c r="B4" s="24"/>
      <c r="C4" s="24"/>
      <c r="O4" s="25" t="s">
        <v>45</v>
      </c>
      <c r="P4" s="2"/>
      <c r="Q4" s="46" t="s">
        <v>5</v>
      </c>
      <c r="AF4" s="41"/>
      <c r="AH4" s="41" t="s">
        <v>45</v>
      </c>
    </row>
    <row r="5" spans="1:34" ht="17.25" customHeight="1">
      <c r="A5" s="70" t="s">
        <v>6</v>
      </c>
      <c r="B5" s="70"/>
      <c r="C5" s="71"/>
      <c r="D5" s="69" t="s">
        <v>13</v>
      </c>
      <c r="E5" s="70"/>
      <c r="F5" s="70"/>
      <c r="G5" s="70"/>
      <c r="H5" s="70"/>
      <c r="I5" s="71"/>
      <c r="J5" s="69" t="s">
        <v>14</v>
      </c>
      <c r="K5" s="70"/>
      <c r="L5" s="70"/>
      <c r="M5" s="70"/>
      <c r="N5" s="70"/>
      <c r="O5" s="70"/>
      <c r="P5" s="2"/>
      <c r="Q5" s="70" t="s">
        <v>1</v>
      </c>
      <c r="R5" s="70"/>
      <c r="S5" s="69" t="s">
        <v>3</v>
      </c>
      <c r="T5" s="70"/>
      <c r="U5" s="69" t="s">
        <v>31</v>
      </c>
      <c r="V5" s="70"/>
      <c r="W5" s="70"/>
      <c r="X5" s="70"/>
      <c r="Y5" s="70"/>
      <c r="Z5" s="70"/>
      <c r="AA5" s="70"/>
      <c r="AB5" s="71"/>
      <c r="AC5" s="86" t="s">
        <v>41</v>
      </c>
      <c r="AD5" s="87"/>
      <c r="AE5" s="86" t="s">
        <v>33</v>
      </c>
      <c r="AF5" s="70"/>
      <c r="AG5" s="86" t="s">
        <v>38</v>
      </c>
      <c r="AH5" s="70"/>
    </row>
    <row r="6" spans="1:34" ht="17.25" customHeight="1">
      <c r="A6" s="77"/>
      <c r="B6" s="77"/>
      <c r="C6" s="78"/>
      <c r="D6" s="72"/>
      <c r="E6" s="73"/>
      <c r="F6" s="73"/>
      <c r="G6" s="73"/>
      <c r="H6" s="73"/>
      <c r="I6" s="74"/>
      <c r="J6" s="72"/>
      <c r="K6" s="73"/>
      <c r="L6" s="73"/>
      <c r="M6" s="73"/>
      <c r="N6" s="73"/>
      <c r="O6" s="73"/>
      <c r="P6" s="2"/>
      <c r="Q6" s="77"/>
      <c r="R6" s="77"/>
      <c r="S6" s="90"/>
      <c r="T6" s="77"/>
      <c r="U6" s="72"/>
      <c r="V6" s="73"/>
      <c r="W6" s="73"/>
      <c r="X6" s="73"/>
      <c r="Y6" s="73"/>
      <c r="Z6" s="73"/>
      <c r="AA6" s="73"/>
      <c r="AB6" s="74"/>
      <c r="AC6" s="88"/>
      <c r="AD6" s="89"/>
      <c r="AE6" s="90"/>
      <c r="AF6" s="77"/>
      <c r="AG6" s="90"/>
      <c r="AH6" s="77"/>
    </row>
    <row r="7" spans="1:34" ht="17.25" customHeight="1">
      <c r="A7" s="77"/>
      <c r="B7" s="77"/>
      <c r="C7" s="78"/>
      <c r="D7" s="67" t="s">
        <v>7</v>
      </c>
      <c r="E7" s="67" t="s">
        <v>8</v>
      </c>
      <c r="F7" s="67" t="s">
        <v>9</v>
      </c>
      <c r="G7" s="67" t="s">
        <v>10</v>
      </c>
      <c r="H7" s="67" t="s">
        <v>11</v>
      </c>
      <c r="I7" s="76" t="s">
        <v>12</v>
      </c>
      <c r="J7" s="67" t="s">
        <v>7</v>
      </c>
      <c r="K7" s="67" t="s">
        <v>8</v>
      </c>
      <c r="L7" s="67" t="s">
        <v>9</v>
      </c>
      <c r="M7" s="67" t="s">
        <v>10</v>
      </c>
      <c r="N7" s="67" t="s">
        <v>11</v>
      </c>
      <c r="O7" s="88" t="s">
        <v>12</v>
      </c>
      <c r="P7" s="2"/>
      <c r="Q7" s="77"/>
      <c r="R7" s="77"/>
      <c r="S7" s="90"/>
      <c r="T7" s="77"/>
      <c r="U7" s="91" t="s">
        <v>3</v>
      </c>
      <c r="V7" s="92"/>
      <c r="W7" s="91" t="s">
        <v>32</v>
      </c>
      <c r="X7" s="92"/>
      <c r="Y7" s="82" t="s">
        <v>39</v>
      </c>
      <c r="Z7" s="83"/>
      <c r="AA7" s="82" t="s">
        <v>40</v>
      </c>
      <c r="AB7" s="83"/>
      <c r="AC7" s="88"/>
      <c r="AD7" s="89"/>
      <c r="AE7" s="90"/>
      <c r="AF7" s="77"/>
      <c r="AG7" s="90"/>
      <c r="AH7" s="77"/>
    </row>
    <row r="8" spans="1:34" ht="17.25" customHeight="1">
      <c r="A8" s="73"/>
      <c r="B8" s="73"/>
      <c r="C8" s="74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2"/>
      <c r="P8" s="2"/>
      <c r="Q8" s="73"/>
      <c r="R8" s="73"/>
      <c r="S8" s="72"/>
      <c r="T8" s="73"/>
      <c r="U8" s="72"/>
      <c r="V8" s="74"/>
      <c r="W8" s="72"/>
      <c r="X8" s="74"/>
      <c r="Y8" s="84"/>
      <c r="Z8" s="85"/>
      <c r="AA8" s="84"/>
      <c r="AB8" s="85"/>
      <c r="AC8" s="84"/>
      <c r="AD8" s="85"/>
      <c r="AE8" s="72"/>
      <c r="AF8" s="73"/>
      <c r="AG8" s="72"/>
      <c r="AH8" s="73"/>
    </row>
    <row r="9" spans="1:34" ht="17.25" customHeight="1">
      <c r="A9" s="61" t="s">
        <v>5</v>
      </c>
      <c r="B9" s="61"/>
      <c r="C9" s="62"/>
      <c r="D9" s="43">
        <f>SUM(E9:I9)</f>
        <v>62</v>
      </c>
      <c r="E9" s="43">
        <f>E24+E39</f>
        <v>24</v>
      </c>
      <c r="F9" s="44">
        <f>F24+F39</f>
        <v>21</v>
      </c>
      <c r="G9" s="45">
        <f>G24+G39</f>
        <v>10</v>
      </c>
      <c r="H9" s="44">
        <f>H24+H39</f>
        <v>5</v>
      </c>
      <c r="I9" s="45">
        <f>I24+I39</f>
        <v>2</v>
      </c>
      <c r="J9" s="53">
        <f>IF(D9=0,"- ",SUM(K9:O9))</f>
        <v>99.99999999999999</v>
      </c>
      <c r="K9" s="53">
        <f>IF($D$9=0,"-",+E9/$D$9*100)</f>
        <v>38.70967741935484</v>
      </c>
      <c r="L9" s="53">
        <f>IF($D$9=0,"-",+F9/$D$9*100)</f>
        <v>33.87096774193548</v>
      </c>
      <c r="M9" s="53">
        <f>IF($D$9=0,"-",+G9/$D$9*100)</f>
        <v>16.129032258064516</v>
      </c>
      <c r="N9" s="53">
        <f>IF($D$9=0,"-",+H9/$D$9*100)</f>
        <v>8.064516129032258</v>
      </c>
      <c r="O9" s="53">
        <f>IF($D$9=0,"-",+I9/$D$9*100)</f>
        <v>3.225806451612903</v>
      </c>
      <c r="P9" s="3"/>
      <c r="Q9" s="61" t="s">
        <v>3</v>
      </c>
      <c r="R9" s="62"/>
      <c r="S9" s="48"/>
      <c r="T9" s="43">
        <f>SUM(T11:T19,T21)</f>
        <v>62</v>
      </c>
      <c r="U9" s="49"/>
      <c r="V9" s="43">
        <f>SUM(V11:V19,V21)</f>
        <v>42</v>
      </c>
      <c r="W9" s="49"/>
      <c r="X9" s="43">
        <f>SUM(X11:X19,X21)</f>
        <v>0</v>
      </c>
      <c r="Y9" s="50"/>
      <c r="Z9" s="43">
        <f>SUM(Z11:Z19,Z21)</f>
        <v>26</v>
      </c>
      <c r="AA9" s="51"/>
      <c r="AB9" s="43">
        <f>SUM(AB11:AB19,AB21)</f>
        <v>16</v>
      </c>
      <c r="AC9" s="50"/>
      <c r="AD9" s="43">
        <f>SUM(AD11:AD19,AD21)</f>
        <v>20</v>
      </c>
      <c r="AE9" s="52"/>
      <c r="AF9" s="43">
        <f>SUM(AF11:AF19,AF21)</f>
        <v>0</v>
      </c>
      <c r="AG9" s="52"/>
      <c r="AH9" s="43">
        <f>SUM(AH11:AH19,AH21)</f>
        <v>0</v>
      </c>
    </row>
    <row r="10" spans="1:34" ht="17.25" customHeight="1">
      <c r="A10" s="77"/>
      <c r="B10" s="77"/>
      <c r="C10" s="78"/>
      <c r="D10" s="19"/>
      <c r="E10" s="10"/>
      <c r="F10" s="10"/>
      <c r="G10" s="10"/>
      <c r="H10" s="10"/>
      <c r="I10" s="10"/>
      <c r="J10" s="54"/>
      <c r="K10" s="54"/>
      <c r="L10" s="54"/>
      <c r="M10" s="54"/>
      <c r="N10" s="54"/>
      <c r="O10" s="54"/>
      <c r="P10" s="3"/>
      <c r="Q10" s="77"/>
      <c r="R10" s="78"/>
      <c r="S10" s="10"/>
      <c r="T10" s="48"/>
      <c r="U10" s="10"/>
      <c r="V10" s="10"/>
      <c r="W10" s="10"/>
      <c r="X10" s="10"/>
      <c r="Y10" s="32"/>
      <c r="Z10" s="32"/>
      <c r="AA10" s="32"/>
      <c r="AB10" s="32"/>
      <c r="AC10" s="33"/>
      <c r="AD10" s="32"/>
      <c r="AE10" s="28"/>
      <c r="AF10" s="28"/>
      <c r="AG10" s="28"/>
      <c r="AH10" s="28"/>
    </row>
    <row r="11" spans="1:34" ht="17.25" customHeight="1">
      <c r="A11" s="65" t="s">
        <v>15</v>
      </c>
      <c r="B11" s="65"/>
      <c r="C11" s="66"/>
      <c r="D11" s="43">
        <f aca="true" t="shared" si="0" ref="D11:D21">SUM(E11:I11)</f>
        <v>5</v>
      </c>
      <c r="E11" s="19">
        <f>E26+E41</f>
        <v>3</v>
      </c>
      <c r="F11" s="19">
        <f>F26+F41</f>
        <v>1</v>
      </c>
      <c r="G11" s="19">
        <f>G26+G41</f>
        <v>1</v>
      </c>
      <c r="H11" s="19">
        <f>H26+H41</f>
        <v>0</v>
      </c>
      <c r="I11" s="19">
        <f>I26+I41</f>
        <v>0</v>
      </c>
      <c r="J11" s="55">
        <f>IF(D11=0,"- ",SUM(K11:O11))</f>
        <v>100</v>
      </c>
      <c r="K11" s="55">
        <f>IF($D$11=0,"-",+E11/$D$11*100)</f>
        <v>60</v>
      </c>
      <c r="L11" s="55">
        <f>IF($D$11=0,"-",+F11/$D$11*100)</f>
        <v>20</v>
      </c>
      <c r="M11" s="55">
        <f>IF($D$11=0,"-",+G11/$D$11*100)</f>
        <v>20</v>
      </c>
      <c r="N11" s="55">
        <f>IF($D$11=0,"-",+H11/$D$11*100)</f>
        <v>0</v>
      </c>
      <c r="O11" s="55">
        <f>IF($D$11=0,"-",+I11/$D$11*100)</f>
        <v>0</v>
      </c>
      <c r="P11" s="8"/>
      <c r="Q11" s="77" t="s">
        <v>24</v>
      </c>
      <c r="R11" s="81"/>
      <c r="S11" s="10"/>
      <c r="T11" s="43">
        <f>SUM(X11,Z11,AB11,AD11,AF11,AH11)</f>
        <v>0</v>
      </c>
      <c r="U11" s="10"/>
      <c r="V11" s="19">
        <f>SUM(X11,Z11,AB11)</f>
        <v>0</v>
      </c>
      <c r="W11" s="10"/>
      <c r="X11" s="19">
        <f>SUM(X26,X41)</f>
        <v>0</v>
      </c>
      <c r="Y11" s="32"/>
      <c r="Z11" s="19">
        <f>SUM(Z26,Z41)</f>
        <v>0</v>
      </c>
      <c r="AA11" s="32"/>
      <c r="AB11" s="19">
        <f>SUM(AB26,AB41)</f>
        <v>0</v>
      </c>
      <c r="AC11" s="33"/>
      <c r="AD11" s="19">
        <f>SUM(AD26,AD41)</f>
        <v>0</v>
      </c>
      <c r="AE11" s="28"/>
      <c r="AF11" s="19">
        <f>SUM(AF26,AF41)</f>
        <v>0</v>
      </c>
      <c r="AG11" s="28"/>
      <c r="AH11" s="19">
        <f>SUM(AH26,AH41)</f>
        <v>0</v>
      </c>
    </row>
    <row r="12" spans="1:34" ht="17.25" customHeight="1">
      <c r="A12" s="18"/>
      <c r="B12" s="18"/>
      <c r="C12" s="23"/>
      <c r="D12" s="43"/>
      <c r="E12" s="19"/>
      <c r="F12" s="19"/>
      <c r="G12" s="19"/>
      <c r="H12" s="19"/>
      <c r="I12" s="19"/>
      <c r="J12" s="54"/>
      <c r="K12" s="54"/>
      <c r="L12" s="54"/>
      <c r="M12" s="54"/>
      <c r="N12" s="54"/>
      <c r="O12" s="54"/>
      <c r="P12" s="8"/>
      <c r="Q12" s="77" t="s">
        <v>23</v>
      </c>
      <c r="R12" s="78"/>
      <c r="S12" s="10"/>
      <c r="T12" s="43">
        <f aca="true" t="shared" si="1" ref="T12:T21">SUM(X12,Z12,AB12,AD12,AF12,AH12)</f>
        <v>2</v>
      </c>
      <c r="U12" s="10"/>
      <c r="V12" s="19">
        <f aca="true" t="shared" si="2" ref="V12:V19">SUM(X12,Z12,AB12)</f>
        <v>1</v>
      </c>
      <c r="W12" s="10"/>
      <c r="X12" s="19">
        <f aca="true" t="shared" si="3" ref="X12:X21">SUM(X27,X42)</f>
        <v>0</v>
      </c>
      <c r="Y12" s="32"/>
      <c r="Z12" s="36">
        <f aca="true" t="shared" si="4" ref="Z12:Z21">SUM(Z27,Z42)</f>
        <v>1</v>
      </c>
      <c r="AA12" s="32"/>
      <c r="AB12" s="36">
        <f aca="true" t="shared" si="5" ref="AB12:AB21">SUM(AB27,AB42)</f>
        <v>0</v>
      </c>
      <c r="AC12" s="33"/>
      <c r="AD12" s="37">
        <f aca="true" t="shared" si="6" ref="AD12:AD21">SUM(AD27,AD42)</f>
        <v>1</v>
      </c>
      <c r="AE12" s="28"/>
      <c r="AF12" s="30">
        <f aca="true" t="shared" si="7" ref="AF12:AH21">SUM(AF27,AF42)</f>
        <v>0</v>
      </c>
      <c r="AG12" s="28"/>
      <c r="AH12" s="30">
        <f t="shared" si="7"/>
        <v>0</v>
      </c>
    </row>
    <row r="13" spans="1:34" ht="17.25" customHeight="1">
      <c r="A13" s="65" t="s">
        <v>16</v>
      </c>
      <c r="B13" s="65"/>
      <c r="C13" s="66"/>
      <c r="D13" s="43">
        <f t="shared" si="0"/>
        <v>18</v>
      </c>
      <c r="E13" s="19">
        <f>E28+E43</f>
        <v>5</v>
      </c>
      <c r="F13" s="19">
        <f>F28+F43</f>
        <v>8</v>
      </c>
      <c r="G13" s="19">
        <f>G28+G43</f>
        <v>3</v>
      </c>
      <c r="H13" s="19">
        <f>H28+H43</f>
        <v>1</v>
      </c>
      <c r="I13" s="19">
        <f>I28+I43</f>
        <v>1</v>
      </c>
      <c r="J13" s="55">
        <f>IF(D13=0,"- ",SUM(K13:O13))</f>
        <v>100</v>
      </c>
      <c r="K13" s="55">
        <f>IF($D$13=0,"-",+E13/$D$13*100)</f>
        <v>27.77777777777778</v>
      </c>
      <c r="L13" s="55">
        <f>IF($D$13=0,"-",+F13/$D$13*100)</f>
        <v>44.44444444444444</v>
      </c>
      <c r="M13" s="55">
        <f>IF($D$13=0,"-",+G13/$D$13*100)</f>
        <v>16.666666666666664</v>
      </c>
      <c r="N13" s="55">
        <f>IF($D$13=0,"-",+H13/$D$13*100)</f>
        <v>5.555555555555555</v>
      </c>
      <c r="O13" s="55">
        <f>IF($D$13=0,"-",+I13/$D$13*100)</f>
        <v>5.555555555555555</v>
      </c>
      <c r="P13" s="8"/>
      <c r="Q13" s="77" t="s">
        <v>25</v>
      </c>
      <c r="R13" s="78"/>
      <c r="S13" s="10"/>
      <c r="T13" s="43">
        <f t="shared" si="1"/>
        <v>11</v>
      </c>
      <c r="U13" s="10"/>
      <c r="V13" s="19">
        <f t="shared" si="2"/>
        <v>7</v>
      </c>
      <c r="W13" s="10"/>
      <c r="X13" s="19">
        <f t="shared" si="3"/>
        <v>0</v>
      </c>
      <c r="Y13" s="32"/>
      <c r="Z13" s="36">
        <f t="shared" si="4"/>
        <v>5</v>
      </c>
      <c r="AA13" s="32"/>
      <c r="AB13" s="36">
        <f t="shared" si="5"/>
        <v>2</v>
      </c>
      <c r="AC13" s="33"/>
      <c r="AD13" s="37">
        <f t="shared" si="6"/>
        <v>4</v>
      </c>
      <c r="AE13" s="28"/>
      <c r="AF13" s="30">
        <f t="shared" si="7"/>
        <v>0</v>
      </c>
      <c r="AG13" s="28"/>
      <c r="AH13" s="30">
        <f t="shared" si="7"/>
        <v>0</v>
      </c>
    </row>
    <row r="14" spans="1:34" ht="17.25" customHeight="1">
      <c r="A14" s="18"/>
      <c r="B14" s="18"/>
      <c r="C14" s="23"/>
      <c r="D14" s="43"/>
      <c r="E14" s="19"/>
      <c r="F14" s="19"/>
      <c r="G14" s="19"/>
      <c r="H14" s="19"/>
      <c r="I14" s="19"/>
      <c r="J14" s="54"/>
      <c r="K14" s="54"/>
      <c r="L14" s="54"/>
      <c r="M14" s="54"/>
      <c r="N14" s="54"/>
      <c r="O14" s="54"/>
      <c r="P14" s="8"/>
      <c r="Q14" s="77" t="s">
        <v>26</v>
      </c>
      <c r="R14" s="78"/>
      <c r="S14" s="10"/>
      <c r="T14" s="43">
        <f t="shared" si="1"/>
        <v>17</v>
      </c>
      <c r="U14" s="10"/>
      <c r="V14" s="19">
        <f t="shared" si="2"/>
        <v>14</v>
      </c>
      <c r="W14" s="10"/>
      <c r="X14" s="19">
        <f t="shared" si="3"/>
        <v>0</v>
      </c>
      <c r="Y14" s="32"/>
      <c r="Z14" s="36">
        <f t="shared" si="4"/>
        <v>5</v>
      </c>
      <c r="AA14" s="32"/>
      <c r="AB14" s="36">
        <f t="shared" si="5"/>
        <v>9</v>
      </c>
      <c r="AC14" s="33"/>
      <c r="AD14" s="37">
        <f t="shared" si="6"/>
        <v>3</v>
      </c>
      <c r="AE14" s="28"/>
      <c r="AF14" s="30">
        <f t="shared" si="7"/>
        <v>0</v>
      </c>
      <c r="AG14" s="28"/>
      <c r="AH14" s="30">
        <f t="shared" si="7"/>
        <v>0</v>
      </c>
    </row>
    <row r="15" spans="1:34" ht="17.25" customHeight="1">
      <c r="A15" s="65" t="s">
        <v>17</v>
      </c>
      <c r="B15" s="65"/>
      <c r="C15" s="66"/>
      <c r="D15" s="43">
        <f t="shared" si="0"/>
        <v>20</v>
      </c>
      <c r="E15" s="20">
        <f>E30+E45</f>
        <v>4</v>
      </c>
      <c r="F15" s="20">
        <f>F30+F45</f>
        <v>7</v>
      </c>
      <c r="G15" s="20">
        <f>G30+G45</f>
        <v>5</v>
      </c>
      <c r="H15" s="20">
        <f>H30+H45</f>
        <v>3</v>
      </c>
      <c r="I15" s="20">
        <f>I30+I45</f>
        <v>1</v>
      </c>
      <c r="J15" s="55">
        <f>IF(D15=0,"- ",SUM(K15:O15))</f>
        <v>100</v>
      </c>
      <c r="K15" s="55">
        <f>IF($D$15=0,"-",+E15/$D$15*100)</f>
        <v>20</v>
      </c>
      <c r="L15" s="55">
        <f>IF($D$15=0,"-",+F15/$D$15*100)</f>
        <v>35</v>
      </c>
      <c r="M15" s="55">
        <f>IF($D$15=0,"-",+G15/$D$15*100)</f>
        <v>25</v>
      </c>
      <c r="N15" s="55">
        <f>IF($D$15=0,"-",+H15/$D$15*100)</f>
        <v>15</v>
      </c>
      <c r="O15" s="55">
        <f>IF($D$15=0,"-",+I15/$D$15*100)</f>
        <v>5</v>
      </c>
      <c r="P15" s="3"/>
      <c r="Q15" s="77" t="s">
        <v>27</v>
      </c>
      <c r="R15" s="78"/>
      <c r="S15" s="10"/>
      <c r="T15" s="43">
        <f t="shared" si="1"/>
        <v>20</v>
      </c>
      <c r="U15" s="12"/>
      <c r="V15" s="20">
        <f t="shared" si="2"/>
        <v>14</v>
      </c>
      <c r="W15" s="12"/>
      <c r="X15" s="20">
        <f t="shared" si="3"/>
        <v>0</v>
      </c>
      <c r="Y15" s="33"/>
      <c r="Z15" s="38">
        <f t="shared" si="4"/>
        <v>11</v>
      </c>
      <c r="AA15" s="33"/>
      <c r="AB15" s="38">
        <f t="shared" si="5"/>
        <v>3</v>
      </c>
      <c r="AC15" s="33"/>
      <c r="AD15" s="37">
        <f t="shared" si="6"/>
        <v>6</v>
      </c>
      <c r="AE15" s="28"/>
      <c r="AF15" s="30">
        <f t="shared" si="7"/>
        <v>0</v>
      </c>
      <c r="AG15" s="28"/>
      <c r="AH15" s="30">
        <f t="shared" si="7"/>
        <v>0</v>
      </c>
    </row>
    <row r="16" spans="1:34" ht="17.25" customHeight="1">
      <c r="A16" s="18"/>
      <c r="B16" s="18"/>
      <c r="C16" s="23"/>
      <c r="D16" s="43"/>
      <c r="E16" s="20"/>
      <c r="F16" s="20"/>
      <c r="G16" s="20"/>
      <c r="H16" s="20"/>
      <c r="I16" s="20"/>
      <c r="J16" s="55"/>
      <c r="K16" s="55"/>
      <c r="L16" s="55"/>
      <c r="M16" s="55"/>
      <c r="N16" s="55"/>
      <c r="O16" s="55"/>
      <c r="P16" s="3"/>
      <c r="Q16" s="77" t="s">
        <v>28</v>
      </c>
      <c r="R16" s="78"/>
      <c r="S16" s="10"/>
      <c r="T16" s="43">
        <f t="shared" si="1"/>
        <v>8</v>
      </c>
      <c r="U16" s="12"/>
      <c r="V16" s="20">
        <f t="shared" si="2"/>
        <v>4</v>
      </c>
      <c r="W16" s="12"/>
      <c r="X16" s="20">
        <f t="shared" si="3"/>
        <v>0</v>
      </c>
      <c r="Y16" s="33"/>
      <c r="Z16" s="38">
        <f t="shared" si="4"/>
        <v>3</v>
      </c>
      <c r="AA16" s="33"/>
      <c r="AB16" s="38">
        <f t="shared" si="5"/>
        <v>1</v>
      </c>
      <c r="AC16" s="33"/>
      <c r="AD16" s="37">
        <f t="shared" si="6"/>
        <v>4</v>
      </c>
      <c r="AE16" s="28"/>
      <c r="AF16" s="30">
        <f t="shared" si="7"/>
        <v>0</v>
      </c>
      <c r="AG16" s="28"/>
      <c r="AH16" s="30">
        <f t="shared" si="7"/>
        <v>0</v>
      </c>
    </row>
    <row r="17" spans="1:34" ht="17.25" customHeight="1">
      <c r="A17" s="65" t="s">
        <v>18</v>
      </c>
      <c r="B17" s="65"/>
      <c r="C17" s="66"/>
      <c r="D17" s="43">
        <f t="shared" si="0"/>
        <v>9</v>
      </c>
      <c r="E17" s="20">
        <f>E32+E47</f>
        <v>4</v>
      </c>
      <c r="F17" s="20">
        <f>F32+F47</f>
        <v>3</v>
      </c>
      <c r="G17" s="20">
        <f>G32+G47</f>
        <v>1</v>
      </c>
      <c r="H17" s="20">
        <f>H32+H47</f>
        <v>1</v>
      </c>
      <c r="I17" s="20">
        <f>I32+I47</f>
        <v>0</v>
      </c>
      <c r="J17" s="55">
        <f>IF(D17=0,"- ",SUM(K17:O17))</f>
        <v>100</v>
      </c>
      <c r="K17" s="55">
        <f>IF($D$17=0,"-",+E17/$D$17*100)</f>
        <v>44.44444444444444</v>
      </c>
      <c r="L17" s="55">
        <f>IF($D$17=0,"-",+F17/$D$17*100)</f>
        <v>33.33333333333333</v>
      </c>
      <c r="M17" s="55">
        <f>IF($D$17=0,"-",+G17/$D$17*100)</f>
        <v>11.11111111111111</v>
      </c>
      <c r="N17" s="55">
        <f>IF($D$17=0,"-",+H17/$D$17*100)</f>
        <v>11.11111111111111</v>
      </c>
      <c r="O17" s="55">
        <f>IF($D$17=0,"-",+I17/$D$17*100)</f>
        <v>0</v>
      </c>
      <c r="P17" s="8"/>
      <c r="Q17" s="77" t="s">
        <v>29</v>
      </c>
      <c r="R17" s="78"/>
      <c r="S17" s="10"/>
      <c r="T17" s="43">
        <f t="shared" si="1"/>
        <v>4</v>
      </c>
      <c r="U17" s="12"/>
      <c r="V17" s="20">
        <f t="shared" si="2"/>
        <v>2</v>
      </c>
      <c r="W17" s="12"/>
      <c r="X17" s="20">
        <f t="shared" si="3"/>
        <v>0</v>
      </c>
      <c r="Y17" s="33"/>
      <c r="Z17" s="38">
        <f t="shared" si="4"/>
        <v>1</v>
      </c>
      <c r="AA17" s="33"/>
      <c r="AB17" s="38">
        <f t="shared" si="5"/>
        <v>1</v>
      </c>
      <c r="AC17" s="33"/>
      <c r="AD17" s="37">
        <f t="shared" si="6"/>
        <v>2</v>
      </c>
      <c r="AE17" s="28"/>
      <c r="AF17" s="30">
        <f t="shared" si="7"/>
        <v>0</v>
      </c>
      <c r="AG17" s="28"/>
      <c r="AH17" s="30">
        <f t="shared" si="7"/>
        <v>0</v>
      </c>
    </row>
    <row r="18" spans="1:34" ht="17.25" customHeight="1">
      <c r="A18" s="18"/>
      <c r="B18" s="18"/>
      <c r="C18" s="23"/>
      <c r="D18" s="43"/>
      <c r="E18" s="20"/>
      <c r="F18" s="20"/>
      <c r="G18" s="20"/>
      <c r="H18" s="20"/>
      <c r="I18" s="20"/>
      <c r="J18" s="55"/>
      <c r="K18" s="55"/>
      <c r="L18" s="55"/>
      <c r="M18" s="55"/>
      <c r="N18" s="55"/>
      <c r="O18" s="55"/>
      <c r="P18" s="8"/>
      <c r="Q18" s="77" t="s">
        <v>30</v>
      </c>
      <c r="R18" s="78"/>
      <c r="S18" s="10"/>
      <c r="T18" s="43">
        <f t="shared" si="1"/>
        <v>0</v>
      </c>
      <c r="U18" s="12"/>
      <c r="V18" s="20">
        <f t="shared" si="2"/>
        <v>0</v>
      </c>
      <c r="W18" s="12"/>
      <c r="X18" s="20">
        <f t="shared" si="3"/>
        <v>0</v>
      </c>
      <c r="Y18" s="33"/>
      <c r="Z18" s="38">
        <f t="shared" si="4"/>
        <v>0</v>
      </c>
      <c r="AA18" s="33"/>
      <c r="AB18" s="38">
        <f t="shared" si="5"/>
        <v>0</v>
      </c>
      <c r="AC18" s="33"/>
      <c r="AD18" s="37">
        <f t="shared" si="6"/>
        <v>0</v>
      </c>
      <c r="AE18" s="28"/>
      <c r="AF18" s="30">
        <f t="shared" si="7"/>
        <v>0</v>
      </c>
      <c r="AG18" s="28"/>
      <c r="AH18" s="30">
        <f t="shared" si="7"/>
        <v>0</v>
      </c>
    </row>
    <row r="19" spans="1:34" ht="17.25" customHeight="1">
      <c r="A19" s="65" t="s">
        <v>19</v>
      </c>
      <c r="B19" s="65"/>
      <c r="C19" s="66"/>
      <c r="D19" s="43">
        <f t="shared" si="0"/>
        <v>2</v>
      </c>
      <c r="E19" s="20">
        <f>E34+E49</f>
        <v>1</v>
      </c>
      <c r="F19" s="20">
        <f>F34+F49</f>
        <v>1</v>
      </c>
      <c r="G19" s="20">
        <f>G34+G49</f>
        <v>0</v>
      </c>
      <c r="H19" s="20">
        <f>H34+H49</f>
        <v>0</v>
      </c>
      <c r="I19" s="20">
        <f>I34+I49</f>
        <v>0</v>
      </c>
      <c r="J19" s="55">
        <f>IF(D19=0,"- ",SUM(K19:O19))</f>
        <v>100</v>
      </c>
      <c r="K19" s="55">
        <f>IF($D$19=0,"-",+E19/$D$19*100)</f>
        <v>50</v>
      </c>
      <c r="L19" s="55">
        <f>IF($D$19=0,"-",+F19/$D$19*100)</f>
        <v>50</v>
      </c>
      <c r="M19" s="55">
        <f>IF($D$19=0,"-",+G19/$D$19*100)</f>
        <v>0</v>
      </c>
      <c r="N19" s="55">
        <f>IF($D$19=0,"-",+H19/$D$19*100)</f>
        <v>0</v>
      </c>
      <c r="O19" s="55">
        <f>IF($D$19=0,"-",+I19/$D$19*100)</f>
        <v>0</v>
      </c>
      <c r="P19" s="8"/>
      <c r="Q19" s="77" t="s">
        <v>2</v>
      </c>
      <c r="R19" s="78"/>
      <c r="S19" s="10"/>
      <c r="T19" s="43">
        <f t="shared" si="1"/>
        <v>0</v>
      </c>
      <c r="U19" s="12"/>
      <c r="V19" s="20">
        <f t="shared" si="2"/>
        <v>0</v>
      </c>
      <c r="W19" s="12"/>
      <c r="X19" s="20">
        <f t="shared" si="3"/>
        <v>0</v>
      </c>
      <c r="Y19" s="33"/>
      <c r="Z19" s="38">
        <f t="shared" si="4"/>
        <v>0</v>
      </c>
      <c r="AA19" s="33"/>
      <c r="AB19" s="38">
        <f t="shared" si="5"/>
        <v>0</v>
      </c>
      <c r="AC19" s="33"/>
      <c r="AD19" s="37">
        <f t="shared" si="6"/>
        <v>0</v>
      </c>
      <c r="AE19" s="28"/>
      <c r="AF19" s="30">
        <f t="shared" si="7"/>
        <v>0</v>
      </c>
      <c r="AG19" s="28"/>
      <c r="AH19" s="30">
        <f t="shared" si="7"/>
        <v>0</v>
      </c>
    </row>
    <row r="20" spans="1:34" ht="17.25" customHeight="1">
      <c r="A20" s="18"/>
      <c r="B20" s="18"/>
      <c r="C20" s="23"/>
      <c r="D20" s="43"/>
      <c r="E20" s="20"/>
      <c r="F20" s="20"/>
      <c r="G20" s="20"/>
      <c r="H20" s="20"/>
      <c r="I20" s="20"/>
      <c r="J20" s="55"/>
      <c r="K20" s="55"/>
      <c r="L20" s="55"/>
      <c r="M20" s="55"/>
      <c r="N20" s="55"/>
      <c r="O20" s="55"/>
      <c r="P20" s="8"/>
      <c r="Q20" s="77"/>
      <c r="R20" s="78"/>
      <c r="S20" s="10"/>
      <c r="T20" s="45"/>
      <c r="U20" s="12"/>
      <c r="V20" s="20"/>
      <c r="W20" s="12"/>
      <c r="X20" s="20"/>
      <c r="Y20" s="33"/>
      <c r="Z20" s="38"/>
      <c r="AA20" s="33"/>
      <c r="AB20" s="38"/>
      <c r="AC20" s="33"/>
      <c r="AD20" s="37"/>
      <c r="AE20" s="28"/>
      <c r="AF20" s="30"/>
      <c r="AG20" s="28"/>
      <c r="AH20" s="30"/>
    </row>
    <row r="21" spans="1:34" ht="17.25" customHeight="1">
      <c r="A21" s="79" t="s">
        <v>20</v>
      </c>
      <c r="B21" s="79"/>
      <c r="C21" s="80"/>
      <c r="D21" s="47">
        <f t="shared" si="0"/>
        <v>8</v>
      </c>
      <c r="E21" s="21">
        <f>E36+E51</f>
        <v>7</v>
      </c>
      <c r="F21" s="21">
        <f>F36+F51</f>
        <v>1</v>
      </c>
      <c r="G21" s="21">
        <f>G36+G51</f>
        <v>0</v>
      </c>
      <c r="H21" s="21">
        <f>H36+H51</f>
        <v>0</v>
      </c>
      <c r="I21" s="21">
        <f>I36+I51</f>
        <v>0</v>
      </c>
      <c r="J21" s="56">
        <f>IF(D21=0,"- ",SUM(K21:O21))</f>
        <v>100</v>
      </c>
      <c r="K21" s="56">
        <f>IF($D$21=0,"-",+E21/$D$21*100)</f>
        <v>87.5</v>
      </c>
      <c r="L21" s="56">
        <f>IF($D$21=0,"-",+F21/$D$21*100)</f>
        <v>12.5</v>
      </c>
      <c r="M21" s="56">
        <f>IF($D$21=0,"-",+G21/$D$21*100)</f>
        <v>0</v>
      </c>
      <c r="N21" s="56">
        <f>IF($D$21=0,"-",+H21/$D$21*100)</f>
        <v>0</v>
      </c>
      <c r="O21" s="56">
        <f>IF($D$21=0,"-",+I21/$D$21*100)</f>
        <v>0</v>
      </c>
      <c r="P21" s="8"/>
      <c r="Q21" s="73" t="s">
        <v>4</v>
      </c>
      <c r="R21" s="74"/>
      <c r="S21" s="22"/>
      <c r="T21" s="60">
        <f t="shared" si="1"/>
        <v>0</v>
      </c>
      <c r="U21" s="13"/>
      <c r="V21" s="21">
        <f>SUM(X21,Z21,AB21)</f>
        <v>0</v>
      </c>
      <c r="W21" s="13"/>
      <c r="X21" s="21">
        <f t="shared" si="3"/>
        <v>0</v>
      </c>
      <c r="Y21" s="13"/>
      <c r="Z21" s="21">
        <f t="shared" si="4"/>
        <v>0</v>
      </c>
      <c r="AA21" s="13"/>
      <c r="AB21" s="21">
        <f t="shared" si="5"/>
        <v>0</v>
      </c>
      <c r="AC21" s="13"/>
      <c r="AD21" s="39">
        <f t="shared" si="6"/>
        <v>0</v>
      </c>
      <c r="AE21" s="29"/>
      <c r="AF21" s="31">
        <f t="shared" si="7"/>
        <v>0</v>
      </c>
      <c r="AG21" s="29"/>
      <c r="AH21" s="31">
        <f t="shared" si="7"/>
        <v>0</v>
      </c>
    </row>
    <row r="22" spans="1:34" ht="17.25" customHeight="1">
      <c r="A22" s="77"/>
      <c r="B22" s="77"/>
      <c r="C22" s="77"/>
      <c r="D22" s="10"/>
      <c r="E22" s="12"/>
      <c r="F22" s="11"/>
      <c r="G22" s="12"/>
      <c r="H22" s="11"/>
      <c r="I22" s="12"/>
      <c r="J22" s="26"/>
      <c r="K22" s="55"/>
      <c r="L22" s="55"/>
      <c r="M22" s="55"/>
      <c r="N22" s="55"/>
      <c r="O22" s="57"/>
      <c r="P22" s="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ht="17.25" customHeight="1" thickBot="1">
      <c r="A23" s="42" t="s">
        <v>21</v>
      </c>
      <c r="B23" s="17"/>
      <c r="C23" s="17"/>
      <c r="D23" s="14"/>
      <c r="E23" s="15"/>
      <c r="F23" s="16"/>
      <c r="G23" s="15"/>
      <c r="H23" s="16"/>
      <c r="I23" s="15"/>
      <c r="J23" s="27"/>
      <c r="K23" s="58"/>
      <c r="L23" s="58"/>
      <c r="M23" s="58"/>
      <c r="N23" s="58"/>
      <c r="O23" s="59"/>
      <c r="P23" s="2"/>
      <c r="Q23" s="42" t="s">
        <v>21</v>
      </c>
      <c r="R23" s="24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ht="17.25" customHeight="1">
      <c r="A24" s="61" t="s">
        <v>5</v>
      </c>
      <c r="B24" s="61"/>
      <c r="C24" s="62"/>
      <c r="D24" s="43">
        <f aca="true" t="shared" si="8" ref="D24:I24">SUM(D26:D36)</f>
        <v>39</v>
      </c>
      <c r="E24" s="43">
        <f t="shared" si="8"/>
        <v>18</v>
      </c>
      <c r="F24" s="44">
        <f t="shared" si="8"/>
        <v>15</v>
      </c>
      <c r="G24" s="45">
        <f t="shared" si="8"/>
        <v>4</v>
      </c>
      <c r="H24" s="44">
        <f t="shared" si="8"/>
        <v>1</v>
      </c>
      <c r="I24" s="45">
        <f t="shared" si="8"/>
        <v>1</v>
      </c>
      <c r="J24" s="53">
        <f>IF(D24=0,"- ",SUM(K24:O24))</f>
        <v>100</v>
      </c>
      <c r="K24" s="53">
        <f>IF($D$24=0,"-",+E24/$D$24*100)</f>
        <v>46.15384615384615</v>
      </c>
      <c r="L24" s="53">
        <f>IF($D$24=0,"-",+F24/$D$24*100)</f>
        <v>38.46153846153847</v>
      </c>
      <c r="M24" s="53">
        <f>IF($D$24=0,"-",+G24/$D$24*100)</f>
        <v>10.256410256410255</v>
      </c>
      <c r="N24" s="53">
        <f>IF($D$24=0,"-",+H24/$D$24*100)</f>
        <v>2.564102564102564</v>
      </c>
      <c r="O24" s="53">
        <f>IF($D$24=0,"-",+I24/$D$24*100)</f>
        <v>2.564102564102564</v>
      </c>
      <c r="Q24" s="61" t="s">
        <v>3</v>
      </c>
      <c r="R24" s="62"/>
      <c r="S24" s="48"/>
      <c r="T24" s="43">
        <f>SUM(T26:T34,T36)</f>
        <v>39</v>
      </c>
      <c r="U24" s="49"/>
      <c r="V24" s="43">
        <f>SUM(V26:V34,V36)</f>
        <v>30</v>
      </c>
      <c r="W24" s="49"/>
      <c r="X24" s="43">
        <f>SUM(X26:X34,X36)</f>
        <v>0</v>
      </c>
      <c r="Y24" s="50"/>
      <c r="Z24" s="43">
        <f>SUM(Z26:Z34,Z36)</f>
        <v>21</v>
      </c>
      <c r="AA24" s="51"/>
      <c r="AB24" s="43">
        <f>SUM(AB26:AB34,AB36)</f>
        <v>9</v>
      </c>
      <c r="AC24" s="50"/>
      <c r="AD24" s="43">
        <f>SUM(AD26:AD34,AD36)</f>
        <v>9</v>
      </c>
      <c r="AE24" s="52"/>
      <c r="AF24" s="43">
        <f>SUM(AF26:AF34,AF36)</f>
        <v>0</v>
      </c>
      <c r="AG24" s="52"/>
      <c r="AH24" s="43">
        <f>SUM(AH26:AH34,AH36)</f>
        <v>0</v>
      </c>
    </row>
    <row r="25" spans="1:34" ht="17.25" customHeight="1">
      <c r="A25" s="77"/>
      <c r="B25" s="77"/>
      <c r="C25" s="78"/>
      <c r="D25" s="19"/>
      <c r="E25" s="10"/>
      <c r="F25" s="10"/>
      <c r="G25" s="10"/>
      <c r="H25" s="10"/>
      <c r="I25" s="10"/>
      <c r="J25" s="54"/>
      <c r="K25" s="54"/>
      <c r="L25" s="54"/>
      <c r="M25" s="54"/>
      <c r="N25" s="54"/>
      <c r="O25" s="54"/>
      <c r="Q25" s="77"/>
      <c r="R25" s="78"/>
      <c r="S25" s="10"/>
      <c r="T25" s="48"/>
      <c r="U25" s="10"/>
      <c r="V25" s="10"/>
      <c r="W25" s="10"/>
      <c r="X25" s="10"/>
      <c r="Y25" s="32"/>
      <c r="Z25" s="32"/>
      <c r="AA25" s="32"/>
      <c r="AB25" s="32"/>
      <c r="AC25" s="33"/>
      <c r="AD25" s="32"/>
      <c r="AE25" s="28"/>
      <c r="AF25" s="28"/>
      <c r="AG25" s="28"/>
      <c r="AH25" s="28"/>
    </row>
    <row r="26" spans="1:34" ht="17.25" customHeight="1">
      <c r="A26" s="65" t="s">
        <v>15</v>
      </c>
      <c r="B26" s="65"/>
      <c r="C26" s="66"/>
      <c r="D26" s="43">
        <f aca="true" t="shared" si="9" ref="D26:D36">SUM(E26:I26)</f>
        <v>4</v>
      </c>
      <c r="E26" s="10">
        <v>2</v>
      </c>
      <c r="F26" s="10">
        <v>1</v>
      </c>
      <c r="G26" s="10">
        <v>1</v>
      </c>
      <c r="H26" s="10">
        <v>0</v>
      </c>
      <c r="I26" s="10">
        <v>0</v>
      </c>
      <c r="J26" s="55">
        <f>IF(D26=0,"- ",SUM(K26:O26))</f>
        <v>100</v>
      </c>
      <c r="K26" s="55">
        <f>IF($D$26=0,"-",+E26/$D$26*100)</f>
        <v>50</v>
      </c>
      <c r="L26" s="55">
        <f>IF($D$26=0,"-",+F26/$D$26*100)</f>
        <v>25</v>
      </c>
      <c r="M26" s="55">
        <f>IF($D$26=0,"-",+G26/$D$26*100)</f>
        <v>25</v>
      </c>
      <c r="N26" s="55">
        <f>IF($D$26=0,"-",+H26/$D$26*100)</f>
        <v>0</v>
      </c>
      <c r="O26" s="55">
        <f>IF($D$26=0,"-",+I26/$D$26*100)</f>
        <v>0</v>
      </c>
      <c r="Q26" s="77" t="s">
        <v>24</v>
      </c>
      <c r="R26" s="81"/>
      <c r="S26" s="10"/>
      <c r="T26" s="43">
        <f>SUM(X26,Z26,AB26,AD26,AF26,AH26)</f>
        <v>0</v>
      </c>
      <c r="U26" s="10"/>
      <c r="V26" s="19">
        <f aca="true" t="shared" si="10" ref="V26:V34">SUM(X26,Z26,AB26)</f>
        <v>0</v>
      </c>
      <c r="W26" s="10"/>
      <c r="X26" s="10">
        <v>0</v>
      </c>
      <c r="Y26" s="32"/>
      <c r="Z26" s="32">
        <v>0</v>
      </c>
      <c r="AA26" s="32"/>
      <c r="AB26" s="32">
        <v>0</v>
      </c>
      <c r="AC26" s="33"/>
      <c r="AD26" s="34">
        <v>0</v>
      </c>
      <c r="AE26" s="28"/>
      <c r="AF26" s="28">
        <v>0</v>
      </c>
      <c r="AG26" s="28"/>
      <c r="AH26" s="28">
        <v>0</v>
      </c>
    </row>
    <row r="27" spans="1:34" ht="17.25" customHeight="1">
      <c r="A27" s="18"/>
      <c r="B27" s="18"/>
      <c r="C27" s="23"/>
      <c r="D27" s="43"/>
      <c r="E27" s="10"/>
      <c r="F27" s="10"/>
      <c r="G27" s="10"/>
      <c r="H27" s="10"/>
      <c r="I27" s="10"/>
      <c r="J27" s="54"/>
      <c r="K27" s="54"/>
      <c r="L27" s="54"/>
      <c r="M27" s="54"/>
      <c r="N27" s="54"/>
      <c r="O27" s="54"/>
      <c r="Q27" s="77" t="s">
        <v>23</v>
      </c>
      <c r="R27" s="78"/>
      <c r="S27" s="10"/>
      <c r="T27" s="43">
        <f aca="true" t="shared" si="11" ref="T27:T36">SUM(X27,Z27,AB27,AD27,AF27,AH27)</f>
        <v>1</v>
      </c>
      <c r="U27" s="10"/>
      <c r="V27" s="19">
        <f t="shared" si="10"/>
        <v>1</v>
      </c>
      <c r="W27" s="10"/>
      <c r="X27" s="10">
        <v>0</v>
      </c>
      <c r="Y27" s="32"/>
      <c r="Z27" s="32">
        <v>1</v>
      </c>
      <c r="AA27" s="32"/>
      <c r="AB27" s="32">
        <v>0</v>
      </c>
      <c r="AC27" s="33"/>
      <c r="AD27" s="34">
        <v>0</v>
      </c>
      <c r="AE27" s="28"/>
      <c r="AF27" s="28">
        <v>0</v>
      </c>
      <c r="AG27" s="28"/>
      <c r="AH27" s="28">
        <v>0</v>
      </c>
    </row>
    <row r="28" spans="1:34" ht="17.25" customHeight="1">
      <c r="A28" s="65" t="s">
        <v>16</v>
      </c>
      <c r="B28" s="65"/>
      <c r="C28" s="66"/>
      <c r="D28" s="43">
        <f t="shared" si="9"/>
        <v>12</v>
      </c>
      <c r="E28" s="10">
        <v>3</v>
      </c>
      <c r="F28" s="10">
        <v>7</v>
      </c>
      <c r="G28" s="10">
        <v>1</v>
      </c>
      <c r="H28" s="10">
        <v>0</v>
      </c>
      <c r="I28" s="10">
        <v>1</v>
      </c>
      <c r="J28" s="55">
        <f>IF(D28=0,"- ",SUM(K28:O28))</f>
        <v>100</v>
      </c>
      <c r="K28" s="55">
        <f>IF($D$28=0,"-",+E28/$D$28*100)</f>
        <v>25</v>
      </c>
      <c r="L28" s="55">
        <f>IF($D$28=0,"-",+F28/$D$28*100)</f>
        <v>58.333333333333336</v>
      </c>
      <c r="M28" s="55">
        <f>IF($D$28=0,"-",+G28/$D$28*100)</f>
        <v>8.333333333333332</v>
      </c>
      <c r="N28" s="55">
        <f>IF($D$28=0,"-",+H28/$D$28*100)</f>
        <v>0</v>
      </c>
      <c r="O28" s="55">
        <f>IF($D$28=0,"-",+I28/$D$28*100)</f>
        <v>8.333333333333332</v>
      </c>
      <c r="Q28" s="77" t="s">
        <v>25</v>
      </c>
      <c r="R28" s="78"/>
      <c r="S28" s="10"/>
      <c r="T28" s="43">
        <f t="shared" si="11"/>
        <v>8</v>
      </c>
      <c r="U28" s="10"/>
      <c r="V28" s="19">
        <f t="shared" si="10"/>
        <v>6</v>
      </c>
      <c r="W28" s="10"/>
      <c r="X28" s="10">
        <v>0</v>
      </c>
      <c r="Y28" s="32"/>
      <c r="Z28" s="32">
        <v>5</v>
      </c>
      <c r="AA28" s="32"/>
      <c r="AB28" s="32">
        <v>1</v>
      </c>
      <c r="AC28" s="33"/>
      <c r="AD28" s="34">
        <v>2</v>
      </c>
      <c r="AE28" s="28"/>
      <c r="AF28" s="28">
        <v>0</v>
      </c>
      <c r="AG28" s="28"/>
      <c r="AH28" s="28">
        <v>0</v>
      </c>
    </row>
    <row r="29" spans="1:34" ht="17.25" customHeight="1">
      <c r="A29" s="18"/>
      <c r="B29" s="18"/>
      <c r="C29" s="23"/>
      <c r="D29" s="43"/>
      <c r="E29" s="10"/>
      <c r="F29" s="10"/>
      <c r="G29" s="10"/>
      <c r="H29" s="10"/>
      <c r="I29" s="10"/>
      <c r="J29" s="54"/>
      <c r="K29" s="54"/>
      <c r="L29" s="54"/>
      <c r="M29" s="54"/>
      <c r="N29" s="54"/>
      <c r="O29" s="54"/>
      <c r="Q29" s="77" t="s">
        <v>26</v>
      </c>
      <c r="R29" s="78"/>
      <c r="S29" s="10"/>
      <c r="T29" s="43">
        <f t="shared" si="11"/>
        <v>13</v>
      </c>
      <c r="U29" s="10"/>
      <c r="V29" s="19">
        <f t="shared" si="10"/>
        <v>10</v>
      </c>
      <c r="W29" s="10"/>
      <c r="X29" s="10">
        <v>0</v>
      </c>
      <c r="Y29" s="32"/>
      <c r="Z29" s="32">
        <v>3</v>
      </c>
      <c r="AA29" s="32"/>
      <c r="AB29" s="32">
        <v>7</v>
      </c>
      <c r="AC29" s="33"/>
      <c r="AD29" s="34">
        <v>3</v>
      </c>
      <c r="AE29" s="28"/>
      <c r="AF29" s="28">
        <v>0</v>
      </c>
      <c r="AG29" s="28"/>
      <c r="AH29" s="28">
        <v>0</v>
      </c>
    </row>
    <row r="30" spans="1:34" ht="17.25" customHeight="1">
      <c r="A30" s="65" t="s">
        <v>17</v>
      </c>
      <c r="B30" s="65"/>
      <c r="C30" s="66"/>
      <c r="D30" s="43">
        <f t="shared" si="9"/>
        <v>9</v>
      </c>
      <c r="E30" s="12">
        <v>4</v>
      </c>
      <c r="F30" s="12">
        <v>4</v>
      </c>
      <c r="G30" s="12">
        <v>1</v>
      </c>
      <c r="H30" s="12">
        <v>0</v>
      </c>
      <c r="I30" s="12">
        <v>0</v>
      </c>
      <c r="J30" s="55">
        <f>IF(D30=0,"- ",SUM(K30:O30))</f>
        <v>100</v>
      </c>
      <c r="K30" s="55">
        <f>IF($D$30=0,"-",+E30/$D$30*100)</f>
        <v>44.44444444444444</v>
      </c>
      <c r="L30" s="55">
        <f>IF($D$30=0,"-",+F30/$D$30*100)</f>
        <v>44.44444444444444</v>
      </c>
      <c r="M30" s="55">
        <f>IF($D$30=0,"-",+G30/$D$30*100)</f>
        <v>11.11111111111111</v>
      </c>
      <c r="N30" s="55">
        <f>IF($D$30=0,"-",+H30/$D$30*100)</f>
        <v>0</v>
      </c>
      <c r="O30" s="55">
        <f>IF($D$30=0,"-",+I30/$D$30*100)</f>
        <v>0</v>
      </c>
      <c r="Q30" s="77" t="s">
        <v>27</v>
      </c>
      <c r="R30" s="78"/>
      <c r="S30" s="10"/>
      <c r="T30" s="43">
        <f t="shared" si="11"/>
        <v>11</v>
      </c>
      <c r="U30" s="12"/>
      <c r="V30" s="20">
        <f t="shared" si="10"/>
        <v>10</v>
      </c>
      <c r="W30" s="12"/>
      <c r="X30" s="12">
        <v>0</v>
      </c>
      <c r="Y30" s="33"/>
      <c r="Z30" s="33">
        <v>9</v>
      </c>
      <c r="AA30" s="33"/>
      <c r="AB30" s="33">
        <v>1</v>
      </c>
      <c r="AC30" s="33"/>
      <c r="AD30" s="34">
        <v>1</v>
      </c>
      <c r="AE30" s="28"/>
      <c r="AF30" s="28">
        <v>0</v>
      </c>
      <c r="AG30" s="28"/>
      <c r="AH30" s="28">
        <v>0</v>
      </c>
    </row>
    <row r="31" spans="1:34" ht="17.25" customHeight="1">
      <c r="A31" s="18"/>
      <c r="B31" s="18"/>
      <c r="C31" s="23"/>
      <c r="D31" s="43"/>
      <c r="E31" s="12"/>
      <c r="F31" s="12"/>
      <c r="G31" s="12"/>
      <c r="H31" s="12"/>
      <c r="I31" s="12"/>
      <c r="J31" s="55"/>
      <c r="K31" s="55"/>
      <c r="L31" s="55"/>
      <c r="M31" s="55"/>
      <c r="N31" s="55"/>
      <c r="O31" s="55"/>
      <c r="Q31" s="77" t="s">
        <v>28</v>
      </c>
      <c r="R31" s="78"/>
      <c r="S31" s="10"/>
      <c r="T31" s="43">
        <f t="shared" si="11"/>
        <v>5</v>
      </c>
      <c r="U31" s="12"/>
      <c r="V31" s="20">
        <f t="shared" si="10"/>
        <v>2</v>
      </c>
      <c r="W31" s="12"/>
      <c r="X31" s="12">
        <v>0</v>
      </c>
      <c r="Y31" s="33"/>
      <c r="Z31" s="33">
        <v>2</v>
      </c>
      <c r="AA31" s="33"/>
      <c r="AB31" s="33">
        <v>0</v>
      </c>
      <c r="AC31" s="33"/>
      <c r="AD31" s="34">
        <v>3</v>
      </c>
      <c r="AE31" s="28"/>
      <c r="AF31" s="28">
        <v>0</v>
      </c>
      <c r="AG31" s="28"/>
      <c r="AH31" s="28">
        <v>0</v>
      </c>
    </row>
    <row r="32" spans="1:34" ht="17.25" customHeight="1">
      <c r="A32" s="65" t="s">
        <v>18</v>
      </c>
      <c r="B32" s="65"/>
      <c r="C32" s="66"/>
      <c r="D32" s="43">
        <f t="shared" si="9"/>
        <v>7</v>
      </c>
      <c r="E32" s="12">
        <v>3</v>
      </c>
      <c r="F32" s="12">
        <v>2</v>
      </c>
      <c r="G32" s="12">
        <v>1</v>
      </c>
      <c r="H32" s="12">
        <v>1</v>
      </c>
      <c r="I32" s="12">
        <v>0</v>
      </c>
      <c r="J32" s="55">
        <f>IF(D32=0,"- ",SUM(K32:O32))</f>
        <v>99.99999999999997</v>
      </c>
      <c r="K32" s="55">
        <f>IF($D$32=0,"-",+E32/$D$32*100)</f>
        <v>42.857142857142854</v>
      </c>
      <c r="L32" s="55">
        <f>IF($D$32=0,"-",+F32/$D$32*100)</f>
        <v>28.57142857142857</v>
      </c>
      <c r="M32" s="55">
        <f>IF($D$32=0,"-",+G32/$D$32*100)</f>
        <v>14.285714285714285</v>
      </c>
      <c r="N32" s="55">
        <f>IF($D$32=0,"-",+H32/$D$32*100)</f>
        <v>14.285714285714285</v>
      </c>
      <c r="O32" s="55">
        <f>IF($D$32=0,"-",+I32/$D$32*100)</f>
        <v>0</v>
      </c>
      <c r="Q32" s="77" t="s">
        <v>29</v>
      </c>
      <c r="R32" s="78"/>
      <c r="S32" s="10"/>
      <c r="T32" s="43">
        <f t="shared" si="11"/>
        <v>1</v>
      </c>
      <c r="U32" s="12"/>
      <c r="V32" s="20">
        <f t="shared" si="10"/>
        <v>1</v>
      </c>
      <c r="W32" s="12"/>
      <c r="X32" s="12">
        <v>0</v>
      </c>
      <c r="Y32" s="33"/>
      <c r="Z32" s="33">
        <v>1</v>
      </c>
      <c r="AA32" s="33"/>
      <c r="AB32" s="33">
        <v>0</v>
      </c>
      <c r="AC32" s="33"/>
      <c r="AD32" s="34">
        <v>0</v>
      </c>
      <c r="AE32" s="28"/>
      <c r="AF32" s="28">
        <v>0</v>
      </c>
      <c r="AG32" s="28"/>
      <c r="AH32" s="28">
        <v>0</v>
      </c>
    </row>
    <row r="33" spans="1:34" ht="17.25" customHeight="1">
      <c r="A33" s="18"/>
      <c r="B33" s="18"/>
      <c r="C33" s="23"/>
      <c r="D33" s="43"/>
      <c r="E33" s="12"/>
      <c r="F33" s="12"/>
      <c r="G33" s="12"/>
      <c r="H33" s="12"/>
      <c r="I33" s="12"/>
      <c r="J33" s="55"/>
      <c r="K33" s="55"/>
      <c r="L33" s="55"/>
      <c r="M33" s="55"/>
      <c r="N33" s="55"/>
      <c r="O33" s="55"/>
      <c r="Q33" s="77" t="s">
        <v>30</v>
      </c>
      <c r="R33" s="78"/>
      <c r="S33" s="10"/>
      <c r="T33" s="43">
        <f t="shared" si="11"/>
        <v>0</v>
      </c>
      <c r="U33" s="12"/>
      <c r="V33" s="20">
        <f t="shared" si="10"/>
        <v>0</v>
      </c>
      <c r="W33" s="12"/>
      <c r="X33" s="12">
        <v>0</v>
      </c>
      <c r="Y33" s="33"/>
      <c r="Z33" s="33">
        <v>0</v>
      </c>
      <c r="AA33" s="33"/>
      <c r="AB33" s="33">
        <v>0</v>
      </c>
      <c r="AC33" s="33"/>
      <c r="AD33" s="34">
        <v>0</v>
      </c>
      <c r="AE33" s="28"/>
      <c r="AF33" s="28">
        <v>0</v>
      </c>
      <c r="AG33" s="28"/>
      <c r="AH33" s="28">
        <v>0</v>
      </c>
    </row>
    <row r="34" spans="1:34" ht="17.25" customHeight="1">
      <c r="A34" s="65" t="s">
        <v>19</v>
      </c>
      <c r="B34" s="65"/>
      <c r="C34" s="66"/>
      <c r="D34" s="43">
        <f t="shared" si="9"/>
        <v>2</v>
      </c>
      <c r="E34" s="12">
        <v>1</v>
      </c>
      <c r="F34" s="12">
        <v>1</v>
      </c>
      <c r="G34" s="12">
        <v>0</v>
      </c>
      <c r="H34" s="12">
        <v>0</v>
      </c>
      <c r="I34" s="12">
        <v>0</v>
      </c>
      <c r="J34" s="55">
        <f>IF(D34=0,"- ",SUM(K34:O34))</f>
        <v>100</v>
      </c>
      <c r="K34" s="55">
        <f>IF($D$34=0,"-",+E34/$D$34*100)</f>
        <v>50</v>
      </c>
      <c r="L34" s="55">
        <f>IF($D$34=0,"-",+F34/$D$34*100)</f>
        <v>50</v>
      </c>
      <c r="M34" s="55">
        <f>IF($D$34=0,"-",+G34/$D$34*100)</f>
        <v>0</v>
      </c>
      <c r="N34" s="55">
        <f>IF($D$34=0,"-",+H34/$D$34*100)</f>
        <v>0</v>
      </c>
      <c r="O34" s="55">
        <f>IF($D$34=0,"-",+I34/$D$34*100)</f>
        <v>0</v>
      </c>
      <c r="Q34" s="77" t="s">
        <v>2</v>
      </c>
      <c r="R34" s="78"/>
      <c r="S34" s="10"/>
      <c r="T34" s="43">
        <f t="shared" si="11"/>
        <v>0</v>
      </c>
      <c r="U34" s="12"/>
      <c r="V34" s="20">
        <f t="shared" si="10"/>
        <v>0</v>
      </c>
      <c r="W34" s="12"/>
      <c r="X34" s="12">
        <v>0</v>
      </c>
      <c r="Y34" s="33"/>
      <c r="Z34" s="33">
        <v>0</v>
      </c>
      <c r="AA34" s="33"/>
      <c r="AB34" s="33">
        <v>0</v>
      </c>
      <c r="AC34" s="33"/>
      <c r="AD34" s="34">
        <v>0</v>
      </c>
      <c r="AE34" s="28"/>
      <c r="AF34" s="28">
        <v>0</v>
      </c>
      <c r="AG34" s="28"/>
      <c r="AH34" s="28">
        <v>0</v>
      </c>
    </row>
    <row r="35" spans="1:34" ht="17.25" customHeight="1">
      <c r="A35" s="18"/>
      <c r="B35" s="18"/>
      <c r="C35" s="23"/>
      <c r="D35" s="43"/>
      <c r="E35" s="12"/>
      <c r="F35" s="12"/>
      <c r="G35" s="12"/>
      <c r="H35" s="12"/>
      <c r="I35" s="12"/>
      <c r="J35" s="55"/>
      <c r="K35" s="55"/>
      <c r="L35" s="55"/>
      <c r="M35" s="55"/>
      <c r="N35" s="55"/>
      <c r="O35" s="55"/>
      <c r="Q35" s="77"/>
      <c r="R35" s="78"/>
      <c r="S35" s="10"/>
      <c r="T35" s="45"/>
      <c r="U35" s="12"/>
      <c r="V35" s="20"/>
      <c r="W35" s="12"/>
      <c r="X35" s="12"/>
      <c r="Y35" s="33"/>
      <c r="Z35" s="33"/>
      <c r="AA35" s="33"/>
      <c r="AB35" s="33"/>
      <c r="AC35" s="33"/>
      <c r="AD35" s="34"/>
      <c r="AE35" s="28"/>
      <c r="AF35" s="28"/>
      <c r="AG35" s="28"/>
      <c r="AH35" s="28"/>
    </row>
    <row r="36" spans="1:34" ht="17.25" customHeight="1">
      <c r="A36" s="79" t="s">
        <v>20</v>
      </c>
      <c r="B36" s="79"/>
      <c r="C36" s="80"/>
      <c r="D36" s="47">
        <f t="shared" si="9"/>
        <v>5</v>
      </c>
      <c r="E36" s="13">
        <v>5</v>
      </c>
      <c r="F36" s="13">
        <v>0</v>
      </c>
      <c r="G36" s="13">
        <v>0</v>
      </c>
      <c r="H36" s="13">
        <v>0</v>
      </c>
      <c r="I36" s="13">
        <v>0</v>
      </c>
      <c r="J36" s="56">
        <f>IF(D36=0,"- ",SUM(K36:O36))</f>
        <v>100</v>
      </c>
      <c r="K36" s="56">
        <f>IF($D$36=0,"-",+E36/$D$36*100)</f>
        <v>100</v>
      </c>
      <c r="L36" s="56">
        <f>IF($D$36=0,"-",+F36/$D$36*100)</f>
        <v>0</v>
      </c>
      <c r="M36" s="56">
        <f>IF($D$36=0,"-",+G36/$D$36*100)</f>
        <v>0</v>
      </c>
      <c r="N36" s="56">
        <f>IF($D$36=0,"-",+H36/$D$36*100)</f>
        <v>0</v>
      </c>
      <c r="O36" s="56">
        <f>IF($D$36=0,"-",+I36/$D$36*100)</f>
        <v>0</v>
      </c>
      <c r="Q36" s="73" t="s">
        <v>4</v>
      </c>
      <c r="R36" s="74"/>
      <c r="S36" s="22"/>
      <c r="T36" s="60">
        <f t="shared" si="11"/>
        <v>0</v>
      </c>
      <c r="U36" s="13"/>
      <c r="V36" s="21">
        <f>SUM(X36,Z36,AB36)</f>
        <v>0</v>
      </c>
      <c r="W36" s="13"/>
      <c r="X36" s="13">
        <v>0</v>
      </c>
      <c r="Y36" s="13"/>
      <c r="Z36" s="13">
        <v>0</v>
      </c>
      <c r="AA36" s="13"/>
      <c r="AB36" s="13">
        <v>0</v>
      </c>
      <c r="AC36" s="13"/>
      <c r="AD36" s="35">
        <v>0</v>
      </c>
      <c r="AE36" s="29"/>
      <c r="AF36" s="29">
        <v>0</v>
      </c>
      <c r="AG36" s="29"/>
      <c r="AH36" s="29">
        <v>0</v>
      </c>
    </row>
    <row r="37" spans="1:34" ht="17.25" customHeight="1">
      <c r="A37" s="65"/>
      <c r="B37" s="65"/>
      <c r="C37" s="65"/>
      <c r="D37" s="7"/>
      <c r="E37" s="7"/>
      <c r="F37" s="9"/>
      <c r="G37" s="7"/>
      <c r="H37" s="9"/>
      <c r="I37" s="7"/>
      <c r="J37" s="26"/>
      <c r="K37" s="55"/>
      <c r="L37" s="55"/>
      <c r="M37" s="55"/>
      <c r="N37" s="55"/>
      <c r="O37" s="5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17.25" customHeight="1" thickBot="1">
      <c r="A38" s="42" t="s">
        <v>22</v>
      </c>
      <c r="B38" s="17"/>
      <c r="C38" s="17"/>
      <c r="D38" s="14"/>
      <c r="E38" s="15"/>
      <c r="F38" s="16"/>
      <c r="G38" s="15"/>
      <c r="H38" s="16"/>
      <c r="I38" s="15"/>
      <c r="J38" s="27"/>
      <c r="K38" s="58"/>
      <c r="L38" s="58"/>
      <c r="M38" s="58"/>
      <c r="N38" s="58"/>
      <c r="O38" s="59"/>
      <c r="Q38" s="42" t="s">
        <v>22</v>
      </c>
      <c r="R38" s="2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ht="17.25" customHeight="1">
      <c r="A39" s="61" t="s">
        <v>5</v>
      </c>
      <c r="B39" s="61"/>
      <c r="C39" s="62"/>
      <c r="D39" s="43">
        <f aca="true" t="shared" si="12" ref="D39:I39">SUM(D41:D51)</f>
        <v>23</v>
      </c>
      <c r="E39" s="43">
        <f t="shared" si="12"/>
        <v>6</v>
      </c>
      <c r="F39" s="44">
        <f t="shared" si="12"/>
        <v>6</v>
      </c>
      <c r="G39" s="45">
        <f t="shared" si="12"/>
        <v>6</v>
      </c>
      <c r="H39" s="44">
        <f t="shared" si="12"/>
        <v>4</v>
      </c>
      <c r="I39" s="45">
        <f t="shared" si="12"/>
        <v>1</v>
      </c>
      <c r="J39" s="55">
        <f>IF(D39=0,"- ",SUM(K39:O39))</f>
        <v>99.99999999999999</v>
      </c>
      <c r="K39" s="53">
        <f>IF($D$39=0,"-",+E39/$D$39*100)</f>
        <v>26.08695652173913</v>
      </c>
      <c r="L39" s="53">
        <f>IF($D$39=0,"-",+F39/$D$39*100)</f>
        <v>26.08695652173913</v>
      </c>
      <c r="M39" s="53">
        <f>IF($D$39=0,"-",+G39/$D$39*100)</f>
        <v>26.08695652173913</v>
      </c>
      <c r="N39" s="53">
        <f>IF($D$39=0,"-",+H39/$D$39*100)</f>
        <v>17.391304347826086</v>
      </c>
      <c r="O39" s="53">
        <f>IF($D$39=0,"-",+I39/$D$39*100)</f>
        <v>4.3478260869565215</v>
      </c>
      <c r="Q39" s="61" t="s">
        <v>3</v>
      </c>
      <c r="R39" s="62"/>
      <c r="S39" s="48"/>
      <c r="T39" s="43">
        <f>SUM(T41:T49,T51)</f>
        <v>23</v>
      </c>
      <c r="U39" s="49"/>
      <c r="V39" s="43">
        <f>SUM(V41:V49,V51)</f>
        <v>12</v>
      </c>
      <c r="W39" s="49"/>
      <c r="X39" s="43">
        <f>SUM(X41:X49,X51)</f>
        <v>0</v>
      </c>
      <c r="Y39" s="50"/>
      <c r="Z39" s="43">
        <f>SUM(Z41:Z49,Z51)</f>
        <v>5</v>
      </c>
      <c r="AA39" s="51"/>
      <c r="AB39" s="43">
        <f>SUM(AB41:AB49,AB51)</f>
        <v>7</v>
      </c>
      <c r="AC39" s="50"/>
      <c r="AD39" s="43">
        <f>SUM(AD41:AD49,AD51)</f>
        <v>11</v>
      </c>
      <c r="AE39" s="52"/>
      <c r="AF39" s="43">
        <f>SUM(AF41:AF49,AF51)</f>
        <v>0</v>
      </c>
      <c r="AG39" s="52"/>
      <c r="AH39" s="43">
        <f>SUM(AH41:AH49,AH51)</f>
        <v>0</v>
      </c>
    </row>
    <row r="40" spans="1:34" ht="17.25" customHeight="1">
      <c r="A40" s="77"/>
      <c r="B40" s="77"/>
      <c r="C40" s="78"/>
      <c r="D40" s="19"/>
      <c r="E40" s="10"/>
      <c r="F40" s="10"/>
      <c r="G40" s="10"/>
      <c r="H40" s="10"/>
      <c r="I40" s="10"/>
      <c r="J40" s="54"/>
      <c r="K40" s="54"/>
      <c r="L40" s="54"/>
      <c r="M40" s="54"/>
      <c r="N40" s="55"/>
      <c r="O40" s="54"/>
      <c r="Q40" s="77"/>
      <c r="R40" s="78"/>
      <c r="S40" s="10"/>
      <c r="T40" s="48"/>
      <c r="U40" s="10"/>
      <c r="V40" s="10"/>
      <c r="W40" s="10"/>
      <c r="X40" s="10"/>
      <c r="Y40" s="32"/>
      <c r="Z40" s="32"/>
      <c r="AA40" s="32"/>
      <c r="AB40" s="32"/>
      <c r="AC40" s="33"/>
      <c r="AD40" s="32"/>
      <c r="AE40" s="28"/>
      <c r="AF40" s="28"/>
      <c r="AG40" s="28"/>
      <c r="AH40" s="28"/>
    </row>
    <row r="41" spans="1:34" ht="17.25" customHeight="1">
      <c r="A41" s="65" t="s">
        <v>15</v>
      </c>
      <c r="B41" s="65"/>
      <c r="C41" s="66"/>
      <c r="D41" s="43">
        <f aca="true" t="shared" si="13" ref="D41:D51">SUM(E41:I41)</f>
        <v>1</v>
      </c>
      <c r="E41" s="10">
        <v>1</v>
      </c>
      <c r="F41" s="10">
        <v>0</v>
      </c>
      <c r="G41" s="10">
        <v>0</v>
      </c>
      <c r="H41" s="10">
        <v>0</v>
      </c>
      <c r="I41" s="10">
        <v>0</v>
      </c>
      <c r="J41" s="55">
        <f>IF(D41=0,"- ",SUM(K41:O41))</f>
        <v>100</v>
      </c>
      <c r="K41" s="55">
        <f>IF($D$41=0,"-",+E41/$D$41*100)</f>
        <v>100</v>
      </c>
      <c r="L41" s="55">
        <f>IF($D$41=0,"-",+F41/$D$41*100)</f>
        <v>0</v>
      </c>
      <c r="M41" s="55">
        <f>IF($D$41=0,"-",+G41/$D$41*100)</f>
        <v>0</v>
      </c>
      <c r="N41" s="55">
        <f>IF($D$41=0,"-",+H41/$D$41*100)</f>
        <v>0</v>
      </c>
      <c r="O41" s="55">
        <f>IF($D$41=0,"-",+I41/$D$41*100)</f>
        <v>0</v>
      </c>
      <c r="Q41" s="77" t="s">
        <v>24</v>
      </c>
      <c r="R41" s="81"/>
      <c r="S41" s="10"/>
      <c r="T41" s="43">
        <f>SUM(X41,Z41,AB41,AD41,AF41,AH41)</f>
        <v>0</v>
      </c>
      <c r="U41" s="10"/>
      <c r="V41" s="19">
        <f aca="true" t="shared" si="14" ref="V41:V49">SUM(X41,Z41,AB41)</f>
        <v>0</v>
      </c>
      <c r="W41" s="10"/>
      <c r="X41" s="10">
        <v>0</v>
      </c>
      <c r="Y41" s="32"/>
      <c r="Z41" s="32">
        <v>0</v>
      </c>
      <c r="AA41" s="32"/>
      <c r="AB41" s="32">
        <v>0</v>
      </c>
      <c r="AC41" s="33"/>
      <c r="AD41" s="34">
        <v>0</v>
      </c>
      <c r="AE41" s="28"/>
      <c r="AF41" s="28">
        <v>0</v>
      </c>
      <c r="AG41" s="28"/>
      <c r="AH41" s="28">
        <v>0</v>
      </c>
    </row>
    <row r="42" spans="1:34" ht="17.25" customHeight="1">
      <c r="A42" s="18"/>
      <c r="B42" s="18"/>
      <c r="C42" s="23"/>
      <c r="D42" s="43"/>
      <c r="E42" s="10"/>
      <c r="F42" s="10"/>
      <c r="G42" s="10"/>
      <c r="H42" s="10"/>
      <c r="I42" s="10"/>
      <c r="J42" s="54"/>
      <c r="K42" s="54"/>
      <c r="L42" s="54"/>
      <c r="M42" s="54"/>
      <c r="N42" s="55"/>
      <c r="O42" s="57"/>
      <c r="Q42" s="77" t="s">
        <v>23</v>
      </c>
      <c r="R42" s="78"/>
      <c r="S42" s="10"/>
      <c r="T42" s="43">
        <f aca="true" t="shared" si="15" ref="T42:T51">SUM(X42,Z42,AB42,AD42,AF42,AH42)</f>
        <v>1</v>
      </c>
      <c r="U42" s="10"/>
      <c r="V42" s="19">
        <f t="shared" si="14"/>
        <v>0</v>
      </c>
      <c r="W42" s="10"/>
      <c r="X42" s="10">
        <v>0</v>
      </c>
      <c r="Y42" s="32"/>
      <c r="Z42" s="32">
        <v>0</v>
      </c>
      <c r="AA42" s="32"/>
      <c r="AB42" s="32">
        <v>0</v>
      </c>
      <c r="AC42" s="33"/>
      <c r="AD42" s="34">
        <v>1</v>
      </c>
      <c r="AE42" s="28"/>
      <c r="AF42" s="28">
        <v>0</v>
      </c>
      <c r="AG42" s="28"/>
      <c r="AH42" s="28">
        <v>0</v>
      </c>
    </row>
    <row r="43" spans="1:34" ht="17.25" customHeight="1">
      <c r="A43" s="65" t="s">
        <v>16</v>
      </c>
      <c r="B43" s="65"/>
      <c r="C43" s="66"/>
      <c r="D43" s="43">
        <f t="shared" si="13"/>
        <v>6</v>
      </c>
      <c r="E43" s="10">
        <v>2</v>
      </c>
      <c r="F43" s="10">
        <v>1</v>
      </c>
      <c r="G43" s="10">
        <v>2</v>
      </c>
      <c r="H43" s="10">
        <v>1</v>
      </c>
      <c r="I43" s="10">
        <v>0</v>
      </c>
      <c r="J43" s="55">
        <f>IF(D43=0,"- ",SUM(K43:O43))</f>
        <v>99.99999999999997</v>
      </c>
      <c r="K43" s="55">
        <f>IF($D$43=0,"-",+E43/$D$43*100)</f>
        <v>33.33333333333333</v>
      </c>
      <c r="L43" s="55">
        <f>IF($D$43=0,"-",+F43/$D$43*100)</f>
        <v>16.666666666666664</v>
      </c>
      <c r="M43" s="55">
        <f>IF($D$43=0,"-",+G43/$D$43*100)</f>
        <v>33.33333333333333</v>
      </c>
      <c r="N43" s="55">
        <f>IF($D$43=0,"-",+H43/$D$43*100)</f>
        <v>16.666666666666664</v>
      </c>
      <c r="O43" s="55">
        <f>IF($D$43=0,"-",+I43/$D$43*100)</f>
        <v>0</v>
      </c>
      <c r="Q43" s="77" t="s">
        <v>25</v>
      </c>
      <c r="R43" s="78"/>
      <c r="S43" s="10"/>
      <c r="T43" s="43">
        <f t="shared" si="15"/>
        <v>3</v>
      </c>
      <c r="U43" s="10"/>
      <c r="V43" s="19">
        <f t="shared" si="14"/>
        <v>1</v>
      </c>
      <c r="W43" s="10"/>
      <c r="X43" s="10">
        <v>0</v>
      </c>
      <c r="Y43" s="32"/>
      <c r="Z43" s="32">
        <v>0</v>
      </c>
      <c r="AA43" s="32"/>
      <c r="AB43" s="32">
        <v>1</v>
      </c>
      <c r="AC43" s="33"/>
      <c r="AD43" s="34">
        <v>2</v>
      </c>
      <c r="AE43" s="28"/>
      <c r="AF43" s="28">
        <v>0</v>
      </c>
      <c r="AG43" s="28"/>
      <c r="AH43" s="28">
        <v>0</v>
      </c>
    </row>
    <row r="44" spans="1:34" ht="17.25" customHeight="1">
      <c r="A44" s="18"/>
      <c r="B44" s="18"/>
      <c r="C44" s="23"/>
      <c r="D44" s="43"/>
      <c r="E44" s="10"/>
      <c r="F44" s="10"/>
      <c r="G44" s="10"/>
      <c r="H44" s="10"/>
      <c r="I44" s="10"/>
      <c r="J44" s="54"/>
      <c r="K44" s="54"/>
      <c r="L44" s="54"/>
      <c r="M44" s="54"/>
      <c r="N44" s="55"/>
      <c r="O44" s="57"/>
      <c r="Q44" s="77" t="s">
        <v>26</v>
      </c>
      <c r="R44" s="78"/>
      <c r="S44" s="10"/>
      <c r="T44" s="43">
        <f t="shared" si="15"/>
        <v>4</v>
      </c>
      <c r="U44" s="10"/>
      <c r="V44" s="19">
        <f t="shared" si="14"/>
        <v>4</v>
      </c>
      <c r="W44" s="10"/>
      <c r="X44" s="10">
        <v>0</v>
      </c>
      <c r="Y44" s="32"/>
      <c r="Z44" s="32">
        <v>2</v>
      </c>
      <c r="AA44" s="32"/>
      <c r="AB44" s="32">
        <v>2</v>
      </c>
      <c r="AC44" s="33"/>
      <c r="AD44" s="34">
        <v>0</v>
      </c>
      <c r="AE44" s="28"/>
      <c r="AF44" s="28">
        <v>0</v>
      </c>
      <c r="AG44" s="28"/>
      <c r="AH44" s="28">
        <v>0</v>
      </c>
    </row>
    <row r="45" spans="1:34" ht="17.25" customHeight="1">
      <c r="A45" s="65" t="s">
        <v>17</v>
      </c>
      <c r="B45" s="65"/>
      <c r="C45" s="66"/>
      <c r="D45" s="43">
        <f t="shared" si="13"/>
        <v>11</v>
      </c>
      <c r="E45" s="12">
        <v>0</v>
      </c>
      <c r="F45" s="12">
        <v>3</v>
      </c>
      <c r="G45" s="12">
        <v>4</v>
      </c>
      <c r="H45" s="12">
        <v>3</v>
      </c>
      <c r="I45" s="12">
        <v>1</v>
      </c>
      <c r="J45" s="55">
        <f>IF(D45=0,"- ",SUM(K45:O45))</f>
        <v>100</v>
      </c>
      <c r="K45" s="55">
        <f>IF($D$45=0,"-",+E45/$D$45*100)</f>
        <v>0</v>
      </c>
      <c r="L45" s="55">
        <f>IF($D$45=0,"-",+F45/$D$45*100)</f>
        <v>27.27272727272727</v>
      </c>
      <c r="M45" s="55">
        <f>IF($D$45=0,"-",+G45/$D$45*100)</f>
        <v>36.36363636363637</v>
      </c>
      <c r="N45" s="55">
        <f>IF($D$45=0,"-",+H45/$D$45*100)</f>
        <v>27.27272727272727</v>
      </c>
      <c r="O45" s="55">
        <f>IF($D$45=0,"-",+I45/$D$45*100)</f>
        <v>9.090909090909092</v>
      </c>
      <c r="Q45" s="77" t="s">
        <v>27</v>
      </c>
      <c r="R45" s="78"/>
      <c r="S45" s="10"/>
      <c r="T45" s="43">
        <f t="shared" si="15"/>
        <v>9</v>
      </c>
      <c r="U45" s="12"/>
      <c r="V45" s="20">
        <f t="shared" si="14"/>
        <v>4</v>
      </c>
      <c r="W45" s="12"/>
      <c r="X45" s="12">
        <v>0</v>
      </c>
      <c r="Y45" s="33"/>
      <c r="Z45" s="33">
        <v>2</v>
      </c>
      <c r="AA45" s="33"/>
      <c r="AB45" s="33">
        <v>2</v>
      </c>
      <c r="AC45" s="33"/>
      <c r="AD45" s="34">
        <v>5</v>
      </c>
      <c r="AE45" s="28"/>
      <c r="AF45" s="28">
        <v>0</v>
      </c>
      <c r="AG45" s="28"/>
      <c r="AH45" s="28">
        <v>0</v>
      </c>
    </row>
    <row r="46" spans="1:34" ht="17.25" customHeight="1">
      <c r="A46" s="18"/>
      <c r="B46" s="18"/>
      <c r="C46" s="23"/>
      <c r="D46" s="43"/>
      <c r="E46" s="12"/>
      <c r="F46" s="12"/>
      <c r="G46" s="12"/>
      <c r="H46" s="12"/>
      <c r="I46" s="12"/>
      <c r="J46" s="55"/>
      <c r="K46" s="55"/>
      <c r="L46" s="55"/>
      <c r="M46" s="55"/>
      <c r="N46" s="55"/>
      <c r="O46" s="57"/>
      <c r="Q46" s="77" t="s">
        <v>28</v>
      </c>
      <c r="R46" s="78"/>
      <c r="S46" s="10"/>
      <c r="T46" s="43">
        <f t="shared" si="15"/>
        <v>3</v>
      </c>
      <c r="U46" s="12"/>
      <c r="V46" s="20">
        <f t="shared" si="14"/>
        <v>2</v>
      </c>
      <c r="W46" s="12"/>
      <c r="X46" s="12">
        <v>0</v>
      </c>
      <c r="Y46" s="33"/>
      <c r="Z46" s="33">
        <v>1</v>
      </c>
      <c r="AA46" s="33"/>
      <c r="AB46" s="33">
        <v>1</v>
      </c>
      <c r="AC46" s="33"/>
      <c r="AD46" s="34">
        <v>1</v>
      </c>
      <c r="AE46" s="28"/>
      <c r="AF46" s="28">
        <v>0</v>
      </c>
      <c r="AG46" s="28"/>
      <c r="AH46" s="28">
        <v>0</v>
      </c>
    </row>
    <row r="47" spans="1:34" ht="17.25" customHeight="1">
      <c r="A47" s="65" t="s">
        <v>18</v>
      </c>
      <c r="B47" s="65"/>
      <c r="C47" s="66"/>
      <c r="D47" s="43">
        <f t="shared" si="13"/>
        <v>2</v>
      </c>
      <c r="E47" s="12">
        <v>1</v>
      </c>
      <c r="F47" s="12">
        <v>1</v>
      </c>
      <c r="G47" s="12">
        <v>0</v>
      </c>
      <c r="H47" s="12">
        <v>0</v>
      </c>
      <c r="I47" s="12">
        <v>0</v>
      </c>
      <c r="J47" s="55">
        <f>IF(D47=0,"- ",SUM(K47:O47))</f>
        <v>100</v>
      </c>
      <c r="K47" s="55">
        <f>IF($D$47=0,"-",+E47/$D$47*100)</f>
        <v>50</v>
      </c>
      <c r="L47" s="55">
        <f>IF($D$47=0,"-",+F47/$D$47*100)</f>
        <v>50</v>
      </c>
      <c r="M47" s="55">
        <f>IF($D$47=0,"-",+G47/$D$47*100)</f>
        <v>0</v>
      </c>
      <c r="N47" s="55">
        <f>IF($D$47=0,"-",+H47/$D$47*100)</f>
        <v>0</v>
      </c>
      <c r="O47" s="55">
        <f>IF($D$47=0,"-",+I47/$D$47*100)</f>
        <v>0</v>
      </c>
      <c r="Q47" s="77" t="s">
        <v>29</v>
      </c>
      <c r="R47" s="78"/>
      <c r="S47" s="10"/>
      <c r="T47" s="43">
        <f t="shared" si="15"/>
        <v>3</v>
      </c>
      <c r="U47" s="12"/>
      <c r="V47" s="20">
        <f t="shared" si="14"/>
        <v>1</v>
      </c>
      <c r="W47" s="12"/>
      <c r="X47" s="12">
        <v>0</v>
      </c>
      <c r="Y47" s="33"/>
      <c r="Z47" s="33">
        <v>0</v>
      </c>
      <c r="AA47" s="33"/>
      <c r="AB47" s="33">
        <v>1</v>
      </c>
      <c r="AC47" s="33"/>
      <c r="AD47" s="34">
        <v>2</v>
      </c>
      <c r="AE47" s="28"/>
      <c r="AF47" s="28">
        <v>0</v>
      </c>
      <c r="AG47" s="28"/>
      <c r="AH47" s="28">
        <v>0</v>
      </c>
    </row>
    <row r="48" spans="1:34" ht="17.25" customHeight="1">
      <c r="A48" s="18"/>
      <c r="B48" s="18"/>
      <c r="C48" s="23"/>
      <c r="D48" s="43"/>
      <c r="E48" s="12"/>
      <c r="F48" s="12"/>
      <c r="G48" s="12"/>
      <c r="H48" s="12"/>
      <c r="I48" s="12"/>
      <c r="J48" s="55"/>
      <c r="K48" s="55"/>
      <c r="L48" s="55"/>
      <c r="M48" s="55"/>
      <c r="N48" s="55"/>
      <c r="O48" s="57"/>
      <c r="Q48" s="77" t="s">
        <v>30</v>
      </c>
      <c r="R48" s="78"/>
      <c r="S48" s="10"/>
      <c r="T48" s="43">
        <f t="shared" si="15"/>
        <v>0</v>
      </c>
      <c r="U48" s="12"/>
      <c r="V48" s="20">
        <f t="shared" si="14"/>
        <v>0</v>
      </c>
      <c r="W48" s="12"/>
      <c r="X48" s="12">
        <v>0</v>
      </c>
      <c r="Y48" s="33"/>
      <c r="Z48" s="33">
        <v>0</v>
      </c>
      <c r="AA48" s="33"/>
      <c r="AB48" s="33">
        <v>0</v>
      </c>
      <c r="AC48" s="33"/>
      <c r="AD48" s="34">
        <v>0</v>
      </c>
      <c r="AE48" s="28"/>
      <c r="AF48" s="28">
        <v>0</v>
      </c>
      <c r="AG48" s="28"/>
      <c r="AH48" s="28">
        <v>0</v>
      </c>
    </row>
    <row r="49" spans="1:34" ht="17.25" customHeight="1">
      <c r="A49" s="65" t="s">
        <v>19</v>
      </c>
      <c r="B49" s="65"/>
      <c r="C49" s="66"/>
      <c r="D49" s="43">
        <f t="shared" si="13"/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55" t="str">
        <f>IF(D49=0,"- ",SUM(K49:O49))</f>
        <v>- </v>
      </c>
      <c r="K49" s="55" t="str">
        <f>IF($D$49=0,"-",+E49/$D$49*100)</f>
        <v>-</v>
      </c>
      <c r="L49" s="55" t="str">
        <f>IF($D$49=0,"-",+F49/$D$49*100)</f>
        <v>-</v>
      </c>
      <c r="M49" s="55" t="str">
        <f>IF($D$49=0,"-",+G49/$D$49*100)</f>
        <v>-</v>
      </c>
      <c r="N49" s="55" t="str">
        <f>IF($D$49=0,"-",+H49/$D$49*100)</f>
        <v>-</v>
      </c>
      <c r="O49" s="55" t="str">
        <f>IF($D$49=0,"-",+I49/$D$49*100)</f>
        <v>-</v>
      </c>
      <c r="Q49" s="77" t="s">
        <v>2</v>
      </c>
      <c r="R49" s="78"/>
      <c r="S49" s="10"/>
      <c r="T49" s="43">
        <f t="shared" si="15"/>
        <v>0</v>
      </c>
      <c r="U49" s="12"/>
      <c r="V49" s="20">
        <f t="shared" si="14"/>
        <v>0</v>
      </c>
      <c r="W49" s="12"/>
      <c r="X49" s="12">
        <v>0</v>
      </c>
      <c r="Y49" s="33"/>
      <c r="Z49" s="33">
        <v>0</v>
      </c>
      <c r="AA49" s="33"/>
      <c r="AB49" s="33">
        <v>0</v>
      </c>
      <c r="AC49" s="33"/>
      <c r="AD49" s="34">
        <v>0</v>
      </c>
      <c r="AE49" s="28"/>
      <c r="AF49" s="28">
        <v>0</v>
      </c>
      <c r="AG49" s="28"/>
      <c r="AH49" s="28">
        <v>0</v>
      </c>
    </row>
    <row r="50" spans="1:34" ht="17.25" customHeight="1">
      <c r="A50" s="18"/>
      <c r="B50" s="18"/>
      <c r="C50" s="23"/>
      <c r="D50" s="43"/>
      <c r="E50" s="12"/>
      <c r="F50" s="12"/>
      <c r="G50" s="12"/>
      <c r="H50" s="12"/>
      <c r="I50" s="12"/>
      <c r="J50" s="55"/>
      <c r="K50" s="55"/>
      <c r="L50" s="55"/>
      <c r="M50" s="55"/>
      <c r="N50" s="55"/>
      <c r="O50" s="57"/>
      <c r="Q50" s="77"/>
      <c r="R50" s="78"/>
      <c r="S50" s="10"/>
      <c r="T50" s="45"/>
      <c r="U50" s="12"/>
      <c r="V50" s="20"/>
      <c r="W50" s="12"/>
      <c r="X50" s="12"/>
      <c r="Y50" s="33"/>
      <c r="Z50" s="33"/>
      <c r="AA50" s="33"/>
      <c r="AB50" s="33"/>
      <c r="AC50" s="33"/>
      <c r="AD50" s="34"/>
      <c r="AE50" s="28"/>
      <c r="AF50" s="28"/>
      <c r="AG50" s="28"/>
      <c r="AH50" s="28"/>
    </row>
    <row r="51" spans="1:34" ht="17.25" customHeight="1">
      <c r="A51" s="79" t="s">
        <v>20</v>
      </c>
      <c r="B51" s="79"/>
      <c r="C51" s="80"/>
      <c r="D51" s="47">
        <f t="shared" si="13"/>
        <v>3</v>
      </c>
      <c r="E51" s="13">
        <v>2</v>
      </c>
      <c r="F51" s="13">
        <v>1</v>
      </c>
      <c r="G51" s="13">
        <v>0</v>
      </c>
      <c r="H51" s="13">
        <v>0</v>
      </c>
      <c r="I51" s="13">
        <v>0</v>
      </c>
      <c r="J51" s="56">
        <f>IF(D51=0,"- ",SUM(K51:O51))</f>
        <v>99.99999999999999</v>
      </c>
      <c r="K51" s="56">
        <f>IF($D$51=0,"-",+E51/$D$51*100)</f>
        <v>66.66666666666666</v>
      </c>
      <c r="L51" s="56">
        <f>IF($D$51=0,"-",+F51/$D$51*100)</f>
        <v>33.33333333333333</v>
      </c>
      <c r="M51" s="56">
        <f>IF($D$51=0,"-",+G51/$D$51*100)</f>
        <v>0</v>
      </c>
      <c r="N51" s="56">
        <f>IF($D$51=0,"-",+H51/$D$51*100)</f>
        <v>0</v>
      </c>
      <c r="O51" s="56">
        <f>IF($D$51=0,"-",+I51/$D$51*100)</f>
        <v>0</v>
      </c>
      <c r="Q51" s="73" t="s">
        <v>4</v>
      </c>
      <c r="R51" s="74"/>
      <c r="S51" s="22"/>
      <c r="T51" s="60">
        <f t="shared" si="15"/>
        <v>0</v>
      </c>
      <c r="U51" s="13"/>
      <c r="V51" s="21">
        <f>SUM(X51,Z51,AB51)</f>
        <v>0</v>
      </c>
      <c r="W51" s="13"/>
      <c r="X51" s="13">
        <v>0</v>
      </c>
      <c r="Y51" s="13"/>
      <c r="Z51" s="13">
        <v>0</v>
      </c>
      <c r="AA51" s="13"/>
      <c r="AB51" s="13">
        <v>0</v>
      </c>
      <c r="AC51" s="13"/>
      <c r="AD51" s="35">
        <v>0</v>
      </c>
      <c r="AE51" s="29"/>
      <c r="AF51" s="29">
        <v>0</v>
      </c>
      <c r="AG51" s="29"/>
      <c r="AH51" s="29">
        <v>0</v>
      </c>
    </row>
    <row r="52" spans="19:34" ht="13.5"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9:34" ht="13.5"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9:34" ht="13.5"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9:34" ht="13.5"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9:34" ht="13.5"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9:34" ht="13.5"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9:34" ht="13.5"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9:34" ht="13.5"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</sheetData>
  <mergeCells count="98">
    <mergeCell ref="AG5:AH8"/>
    <mergeCell ref="Q49:R49"/>
    <mergeCell ref="Q50:R50"/>
    <mergeCell ref="Q51:R51"/>
    <mergeCell ref="Q45:R45"/>
    <mergeCell ref="Q46:R46"/>
    <mergeCell ref="Q47:R47"/>
    <mergeCell ref="Q48:R48"/>
    <mergeCell ref="Q43:R43"/>
    <mergeCell ref="Q44:R44"/>
    <mergeCell ref="Q39:R39"/>
    <mergeCell ref="Q41:R41"/>
    <mergeCell ref="Q42:R42"/>
    <mergeCell ref="Q34:R34"/>
    <mergeCell ref="Q35:R35"/>
    <mergeCell ref="Q36:R36"/>
    <mergeCell ref="Q40:R40"/>
    <mergeCell ref="A24:C24"/>
    <mergeCell ref="AE5:AF8"/>
    <mergeCell ref="Q33:R33"/>
    <mergeCell ref="L7:L8"/>
    <mergeCell ref="N7:N8"/>
    <mergeCell ref="O7:O8"/>
    <mergeCell ref="E7:E8"/>
    <mergeCell ref="F7:F8"/>
    <mergeCell ref="H7:H8"/>
    <mergeCell ref="W7:X8"/>
    <mergeCell ref="Q29:R29"/>
    <mergeCell ref="Q20:R20"/>
    <mergeCell ref="Q9:R9"/>
    <mergeCell ref="Q10:R10"/>
    <mergeCell ref="Q11:R11"/>
    <mergeCell ref="Q13:R13"/>
    <mergeCell ref="Q15:R15"/>
    <mergeCell ref="A22:C22"/>
    <mergeCell ref="A17:C17"/>
    <mergeCell ref="A19:C19"/>
    <mergeCell ref="Q21:R21"/>
    <mergeCell ref="G7:G8"/>
    <mergeCell ref="Q30:R30"/>
    <mergeCell ref="Q31:R31"/>
    <mergeCell ref="Q32:R32"/>
    <mergeCell ref="Q5:R8"/>
    <mergeCell ref="J7:J8"/>
    <mergeCell ref="K7:K8"/>
    <mergeCell ref="Q19:R19"/>
    <mergeCell ref="Q12:R12"/>
    <mergeCell ref="Q17:R17"/>
    <mergeCell ref="T1:AF1"/>
    <mergeCell ref="T2:AF2"/>
    <mergeCell ref="Q24:R24"/>
    <mergeCell ref="Q25:R25"/>
    <mergeCell ref="Y7:Z8"/>
    <mergeCell ref="AA7:AB8"/>
    <mergeCell ref="AC5:AD8"/>
    <mergeCell ref="S5:T8"/>
    <mergeCell ref="U5:AB6"/>
    <mergeCell ref="U7:V8"/>
    <mergeCell ref="A49:C49"/>
    <mergeCell ref="A51:C51"/>
    <mergeCell ref="Q1:S1"/>
    <mergeCell ref="Q2:S2"/>
    <mergeCell ref="Q26:R26"/>
    <mergeCell ref="Q27:R27"/>
    <mergeCell ref="Q28:R28"/>
    <mergeCell ref="Q14:R14"/>
    <mergeCell ref="Q16:R16"/>
    <mergeCell ref="Q18:R18"/>
    <mergeCell ref="A45:C45"/>
    <mergeCell ref="A47:C47"/>
    <mergeCell ref="A32:C32"/>
    <mergeCell ref="A34:C34"/>
    <mergeCell ref="A36:C36"/>
    <mergeCell ref="A37:C37"/>
    <mergeCell ref="A39:C39"/>
    <mergeCell ref="A40:C40"/>
    <mergeCell ref="A41:C41"/>
    <mergeCell ref="A43:C43"/>
    <mergeCell ref="A26:C26"/>
    <mergeCell ref="A28:C28"/>
    <mergeCell ref="A30:C30"/>
    <mergeCell ref="A5:C8"/>
    <mergeCell ref="A9:C9"/>
    <mergeCell ref="A10:C10"/>
    <mergeCell ref="A11:C11"/>
    <mergeCell ref="A13:C13"/>
    <mergeCell ref="A21:C21"/>
    <mergeCell ref="A25:C25"/>
    <mergeCell ref="A1:C1"/>
    <mergeCell ref="D1:O1"/>
    <mergeCell ref="A2:C2"/>
    <mergeCell ref="A15:C15"/>
    <mergeCell ref="D7:D8"/>
    <mergeCell ref="D5:I6"/>
    <mergeCell ref="J5:O6"/>
    <mergeCell ref="M7:M8"/>
    <mergeCell ref="D2:O2"/>
    <mergeCell ref="I7:I8"/>
  </mergeCells>
  <printOptions horizontalCentered="1" verticalCentered="1"/>
  <pageMargins left="0.55" right="0.42" top="0.56" bottom="0.53" header="0.38" footer="0.46"/>
  <pageSetup blackAndWhite="1"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2004-02-25T09:08:10Z</cp:lastPrinted>
  <dcterms:created xsi:type="dcterms:W3CDTF">2002-01-09T08:11:16Z</dcterms:created>
  <dcterms:modified xsi:type="dcterms:W3CDTF">2004-02-25T09:08:13Z</dcterms:modified>
  <cp:category/>
  <cp:version/>
  <cp:contentType/>
  <cp:contentStatus/>
</cp:coreProperties>
</file>