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2-1" sheetId="1" r:id="rId1"/>
    <sheet name="2-2" sheetId="2" r:id="rId2"/>
  </sheets>
  <definedNames>
    <definedName name="_xlnm.Print_Area" localSheetId="0">'2-1'!$A$1:$U$49</definedName>
    <definedName name="_xlnm.Print_Area" localSheetId="1">'2-2'!$A$1:$U$48</definedName>
  </definedNames>
  <calcPr fullCalcOnLoad="1"/>
</workbook>
</file>

<file path=xl/sharedStrings.xml><?xml version="1.0" encoding="utf-8"?>
<sst xmlns="http://schemas.openxmlformats.org/spreadsheetml/2006/main" count="215" uniqueCount="159">
  <si>
    <t>総　数</t>
  </si>
  <si>
    <t>有　床</t>
  </si>
  <si>
    <t>市町村</t>
  </si>
  <si>
    <t>精　神
病　院</t>
  </si>
  <si>
    <t>一　般
病　院</t>
  </si>
  <si>
    <t>総数</t>
  </si>
  <si>
    <t>人口１０万対施設数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</si>
  <si>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</si>
  <si>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</si>
  <si>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</si>
  <si>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</si>
  <si>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</si>
  <si>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</si>
  <si>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</si>
  <si>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</si>
  <si>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</si>
  <si>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</si>
  <si>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</si>
  <si>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</si>
  <si>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</si>
  <si>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</si>
  <si>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</si>
  <si>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</si>
  <si>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</si>
  <si>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</si>
  <si>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</si>
  <si>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</si>
  <si>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</si>
  <si>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</si>
  <si>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</si>
  <si>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</si>
  <si>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</si>
  <si>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</si>
  <si>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</si>
  <si>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</si>
  <si>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</si>
  <si>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</si>
  <si>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</si>
  <si>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</si>
  <si>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</si>
  <si>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</si>
  <si>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</si>
  <si>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</si>
  <si>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</si>
  <si>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</si>
  <si>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</si>
  <si>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</si>
  <si>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</si>
  <si>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</si>
  <si>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</si>
  <si>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</si>
  <si>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</si>
  <si>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</si>
  <si>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</si>
  <si>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</si>
  <si>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</si>
  <si>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</si>
  <si>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</si>
  <si>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</si>
  <si>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</si>
  <si>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</si>
  <si>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</si>
  <si>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</si>
  <si>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</si>
  <si>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</si>
  <si>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</si>
  <si>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</si>
  <si>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</si>
  <si>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</si>
  <si>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</si>
  <si>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</si>
  <si>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</si>
  <si>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</si>
  <si>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</si>
  <si>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</si>
  <si>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</si>
  <si>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</si>
  <si>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</si>
  <si>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病　院</t>
  </si>
  <si>
    <t>歯　科
診療所</t>
  </si>
  <si>
    <t>一　般
診療所</t>
  </si>
  <si>
    <t>市町村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</si>
  <si>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</si>
  <si>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</si>
  <si>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</si>
  <si>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</si>
  <si>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</si>
  <si>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</si>
  <si>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</si>
  <si>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</si>
  <si>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</si>
  <si>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</si>
  <si>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</si>
  <si>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</si>
  <si>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</si>
  <si>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</si>
  <si>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</si>
  <si>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</si>
  <si>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</si>
  <si>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</si>
  <si>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真</t>
  </si>
  <si>
    <t>香</t>
  </si>
  <si>
    <t>東</t>
  </si>
  <si>
    <t>国</t>
  </si>
  <si>
    <t>姫</t>
  </si>
  <si>
    <t>武</t>
  </si>
  <si>
    <t>安</t>
  </si>
  <si>
    <t>速</t>
  </si>
  <si>
    <t>山</t>
  </si>
  <si>
    <t>大分</t>
  </si>
  <si>
    <t>野</t>
  </si>
  <si>
    <t>挾間</t>
  </si>
  <si>
    <t>庄</t>
  </si>
  <si>
    <t>湯</t>
  </si>
  <si>
    <t>北</t>
  </si>
  <si>
    <t>南</t>
  </si>
  <si>
    <t>上</t>
  </si>
  <si>
    <t>弥</t>
  </si>
  <si>
    <t>本</t>
  </si>
  <si>
    <t>直</t>
  </si>
  <si>
    <t>鶴</t>
  </si>
  <si>
    <t>米</t>
  </si>
  <si>
    <t>蒲</t>
  </si>
  <si>
    <t>大野</t>
  </si>
  <si>
    <t>三</t>
  </si>
  <si>
    <t>清</t>
  </si>
  <si>
    <t>緒</t>
  </si>
  <si>
    <t>朝</t>
  </si>
  <si>
    <t>千</t>
  </si>
  <si>
    <t>犬</t>
  </si>
  <si>
    <t>荻</t>
  </si>
  <si>
    <t>久</t>
  </si>
  <si>
    <t>玖</t>
  </si>
  <si>
    <t>九</t>
  </si>
  <si>
    <t>前</t>
  </si>
  <si>
    <t>天</t>
  </si>
  <si>
    <t>下</t>
  </si>
  <si>
    <t>耶</t>
  </si>
  <si>
    <t>院</t>
  </si>
  <si>
    <t>施　　　　　　　　　　設　　　　　　　　　　数</t>
  </si>
  <si>
    <t>病　　　　院</t>
  </si>
  <si>
    <t>休 止 等 の 施 設</t>
  </si>
  <si>
    <t>第３表　医療施設・人口１０万対施設数，施設の種類・市町村別</t>
  </si>
  <si>
    <t>一　般
診療所</t>
  </si>
  <si>
    <t>歯　科
診療所</t>
  </si>
  <si>
    <t>医療施設</t>
  </si>
  <si>
    <t>３表（２－１）</t>
  </si>
  <si>
    <t>３表（２－２）</t>
  </si>
  <si>
    <t xml:space="preserve"> </t>
  </si>
  <si>
    <t>一　般　診　療　所</t>
  </si>
  <si>
    <t>病　　　　　　　　　　院</t>
  </si>
  <si>
    <t>歯科診療所</t>
  </si>
  <si>
    <t>注：１）　療養病床等とは、療養病床及び経過的旧療養型病床群である。</t>
  </si>
  <si>
    <t xml:space="preserve">    ２）　休止等の施設とは，休止中，休診１年以上の施設をいう。</t>
  </si>
  <si>
    <t>（再掲）療養病床等を有する病院</t>
  </si>
  <si>
    <t>（再掲）     地域医療支援病院</t>
  </si>
  <si>
    <t>（再掲）      療養病床を有する一般診療所</t>
  </si>
  <si>
    <t>平成14年10月1日</t>
  </si>
  <si>
    <t>s1401参照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</si>
</sst>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181" fontId="2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77" fontId="6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5" fillId="0" borderId="6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distributed" vertical="center"/>
    </xf>
    <xf numFmtId="176" fontId="8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distributed" vertical="center"/>
    </xf>
    <xf numFmtId="177" fontId="5" fillId="0" borderId="7" xfId="0" applyNumberFormat="1" applyFont="1" applyBorder="1" applyAlignment="1">
      <alignment horizontal="left" vertical="center"/>
    </xf>
    <xf numFmtId="177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top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5" fillId="0" borderId="4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0" fontId="4" fillId="0" borderId="7" xfId="0" applyNumberFormat="1" applyFont="1" applyFill="1" applyBorder="1" applyAlignment="1">
      <alignment horizontal="right" vertical="center"/>
    </xf>
    <xf numFmtId="180" fontId="3" fillId="0" borderId="2" xfId="0" applyNumberFormat="1" applyFont="1" applyFill="1" applyBorder="1" applyAlignment="1" applyProtection="1">
      <alignment horizontal="right" vertical="center"/>
      <protection locked="0"/>
    </xf>
    <xf numFmtId="180" fontId="2" fillId="0" borderId="7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="75" zoomScaleNormal="75" workbookViewId="0" topLeftCell="A1">
      <pane xSplit="2" ySplit="9" topLeftCell="C10" activePane="bottomRight" state="frozen"/>
      <selection pane="topLeft" activeCell="M27" sqref="M27"/>
      <selection pane="topRight" activeCell="M27" sqref="M27"/>
      <selection pane="bottomLeft" activeCell="M27" sqref="M27"/>
      <selection pane="bottomRight" activeCell="C10" sqref="C10"/>
    </sheetView>
  </sheetViews>
  <sheetFormatPr defaultColWidth="9.00390625" defaultRowHeight="13.5"/>
  <cols>
    <col min="1" max="1" width="3.50390625" style="6" customWidth="1"/>
    <col min="2" max="2" width="11.00390625" style="6" bestFit="1" customWidth="1"/>
    <col min="3" max="12" width="7.75390625" style="6" customWidth="1"/>
    <col min="13" max="20" width="7.875" style="6" customWidth="1"/>
    <col min="21" max="21" width="6.00390625" style="6" bestFit="1" customWidth="1"/>
    <col min="22" max="16384" width="9.00390625" style="6" customWidth="1"/>
  </cols>
  <sheetData>
    <row r="1" spans="1:21" ht="13.5" customHeight="1">
      <c r="A1" s="31" t="s">
        <v>145</v>
      </c>
      <c r="B1" s="31"/>
      <c r="C1" s="63" t="s">
        <v>142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28"/>
      <c r="U1" s="28"/>
    </row>
    <row r="2" spans="1:21" ht="13.5" customHeight="1">
      <c r="A2" s="31" t="s">
        <v>146</v>
      </c>
      <c r="B2" s="3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8"/>
      <c r="U2" s="28"/>
    </row>
    <row r="3" spans="3:21" ht="3" customHeight="1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30"/>
      <c r="U3" s="7"/>
    </row>
    <row r="4" spans="1:21" ht="17.25" customHeight="1" thickBot="1">
      <c r="A4" s="8"/>
      <c r="B4" s="8" t="s">
        <v>148</v>
      </c>
      <c r="R4" s="65" t="s">
        <v>157</v>
      </c>
      <c r="S4" s="65"/>
      <c r="T4" s="65"/>
      <c r="U4" s="65"/>
    </row>
    <row r="5" spans="1:21" ht="18.75" customHeight="1">
      <c r="A5" s="51" t="s">
        <v>82</v>
      </c>
      <c r="B5" s="61"/>
      <c r="C5" s="58" t="s">
        <v>139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59" t="s">
        <v>6</v>
      </c>
      <c r="Q5" s="59"/>
      <c r="R5" s="59"/>
      <c r="S5" s="59"/>
      <c r="T5" s="60"/>
      <c r="U5" s="66" t="s">
        <v>2</v>
      </c>
    </row>
    <row r="6" spans="1:23" ht="18.75" customHeight="1">
      <c r="A6" s="51"/>
      <c r="B6" s="61"/>
      <c r="C6" s="43" t="s">
        <v>150</v>
      </c>
      <c r="D6" s="44"/>
      <c r="E6" s="44"/>
      <c r="F6" s="44"/>
      <c r="G6" s="44"/>
      <c r="H6" s="43" t="s">
        <v>149</v>
      </c>
      <c r="I6" s="44"/>
      <c r="J6" s="45"/>
      <c r="K6" s="34" t="s">
        <v>151</v>
      </c>
      <c r="L6" s="35"/>
      <c r="M6" s="43" t="s">
        <v>141</v>
      </c>
      <c r="N6" s="44"/>
      <c r="O6" s="45"/>
      <c r="P6" s="43" t="s">
        <v>140</v>
      </c>
      <c r="Q6" s="44"/>
      <c r="R6" s="45"/>
      <c r="S6" s="35" t="s">
        <v>143</v>
      </c>
      <c r="T6" s="35" t="s">
        <v>144</v>
      </c>
      <c r="U6" s="67"/>
      <c r="W6" s="6" t="s">
        <v>158</v>
      </c>
    </row>
    <row r="7" spans="1:21" ht="3" customHeight="1">
      <c r="A7" s="51"/>
      <c r="B7" s="61"/>
      <c r="C7" s="51" t="s">
        <v>0</v>
      </c>
      <c r="D7" s="53" t="s">
        <v>3</v>
      </c>
      <c r="E7" s="55" t="s">
        <v>4</v>
      </c>
      <c r="F7" s="32"/>
      <c r="G7" s="32"/>
      <c r="H7" s="39" t="s">
        <v>0</v>
      </c>
      <c r="I7" s="33" t="s">
        <v>1</v>
      </c>
      <c r="J7" s="10"/>
      <c r="K7" s="36" t="s">
        <v>0</v>
      </c>
      <c r="L7" s="33" t="s">
        <v>1</v>
      </c>
      <c r="M7" s="36" t="s">
        <v>78</v>
      </c>
      <c r="N7" s="50" t="s">
        <v>80</v>
      </c>
      <c r="O7" s="50" t="s">
        <v>79</v>
      </c>
      <c r="P7" s="36" t="s">
        <v>0</v>
      </c>
      <c r="Q7" s="50" t="s">
        <v>3</v>
      </c>
      <c r="R7" s="50" t="s">
        <v>4</v>
      </c>
      <c r="S7" s="48"/>
      <c r="T7" s="48"/>
      <c r="U7" s="67"/>
    </row>
    <row r="8" spans="1:21" ht="17.25" customHeight="1">
      <c r="A8" s="51"/>
      <c r="B8" s="61"/>
      <c r="C8" s="51"/>
      <c r="D8" s="54"/>
      <c r="E8" s="54"/>
      <c r="F8" s="41" t="s">
        <v>154</v>
      </c>
      <c r="G8" s="41" t="s">
        <v>155</v>
      </c>
      <c r="H8" s="39"/>
      <c r="I8" s="39"/>
      <c r="J8" s="41" t="s">
        <v>156</v>
      </c>
      <c r="K8" s="37"/>
      <c r="L8" s="39"/>
      <c r="M8" s="37"/>
      <c r="N8" s="37"/>
      <c r="O8" s="37"/>
      <c r="P8" s="37"/>
      <c r="Q8" s="37"/>
      <c r="R8" s="37"/>
      <c r="S8" s="48"/>
      <c r="T8" s="48"/>
      <c r="U8" s="67"/>
    </row>
    <row r="9" spans="1:23" ht="18.75" customHeight="1">
      <c r="A9" s="52"/>
      <c r="B9" s="62"/>
      <c r="C9" s="52"/>
      <c r="D9" s="54"/>
      <c r="E9" s="54"/>
      <c r="F9" s="42"/>
      <c r="G9" s="42"/>
      <c r="H9" s="40"/>
      <c r="I9" s="40"/>
      <c r="J9" s="42"/>
      <c r="K9" s="38"/>
      <c r="L9" s="40"/>
      <c r="M9" s="38"/>
      <c r="N9" s="38"/>
      <c r="O9" s="38"/>
      <c r="P9" s="38"/>
      <c r="Q9" s="38"/>
      <c r="R9" s="38"/>
      <c r="S9" s="49"/>
      <c r="T9" s="49"/>
      <c r="U9" s="68"/>
      <c r="W9" s="11" t="s">
        <v>84</v>
      </c>
    </row>
    <row r="10" spans="1:23" ht="15" customHeight="1">
      <c r="A10" s="46" t="s">
        <v>5</v>
      </c>
      <c r="B10" s="47"/>
      <c r="C10" s="69">
        <f>SUM(D10:E10)</f>
        <v>164</v>
      </c>
      <c r="D10" s="69">
        <f aca="true" t="shared" si="0" ref="D10:O10">D12+D14</f>
        <v>24</v>
      </c>
      <c r="E10" s="69">
        <f t="shared" si="0"/>
        <v>140</v>
      </c>
      <c r="F10" s="69">
        <f>F12+F14</f>
        <v>64</v>
      </c>
      <c r="G10" s="69">
        <f>G12+G14</f>
        <v>2</v>
      </c>
      <c r="H10" s="69">
        <f t="shared" si="0"/>
        <v>937</v>
      </c>
      <c r="I10" s="69">
        <f t="shared" si="0"/>
        <v>367</v>
      </c>
      <c r="J10" s="69">
        <f t="shared" si="0"/>
        <v>97</v>
      </c>
      <c r="K10" s="69">
        <f t="shared" si="0"/>
        <v>527</v>
      </c>
      <c r="L10" s="69">
        <f>L12+L14</f>
        <v>2</v>
      </c>
      <c r="M10" s="69">
        <f t="shared" si="0"/>
        <v>0</v>
      </c>
      <c r="N10" s="69">
        <f t="shared" si="0"/>
        <v>14</v>
      </c>
      <c r="O10" s="69">
        <f t="shared" si="0"/>
        <v>17</v>
      </c>
      <c r="P10" s="2">
        <f>ROUND(C10/W10*100000,1)</f>
        <v>13.5</v>
      </c>
      <c r="Q10" s="2">
        <f>ROUND(D10/W10*100000,1)</f>
        <v>2</v>
      </c>
      <c r="R10" s="2">
        <f>ROUND(E10/W10*100000,1)</f>
        <v>11.5</v>
      </c>
      <c r="S10" s="2">
        <f>ROUND(H10/W10*100000,1)</f>
        <v>76.9</v>
      </c>
      <c r="T10" s="2">
        <f>ROUND(K10/W10*100000,1)</f>
        <v>43.2</v>
      </c>
      <c r="U10" s="12" t="s">
        <v>85</v>
      </c>
      <c r="W10" s="1">
        <v>1219058</v>
      </c>
    </row>
    <row r="11" spans="1:23" ht="6.75" customHeight="1">
      <c r="A11" s="13"/>
      <c r="B11" s="14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15"/>
      <c r="Q11" s="15"/>
      <c r="R11" s="15"/>
      <c r="S11" s="15"/>
      <c r="T11" s="15"/>
      <c r="U11" s="12"/>
      <c r="W11" s="1"/>
    </row>
    <row r="12" spans="1:23" ht="15" customHeight="1">
      <c r="A12" s="46" t="s">
        <v>83</v>
      </c>
      <c r="B12" s="47"/>
      <c r="C12" s="69">
        <f>SUM(D12:E12)</f>
        <v>138</v>
      </c>
      <c r="D12" s="69">
        <f aca="true" t="shared" si="1" ref="D12:O12">SUM(D16:D26)</f>
        <v>24</v>
      </c>
      <c r="E12" s="69">
        <f t="shared" si="1"/>
        <v>114</v>
      </c>
      <c r="F12" s="69">
        <f>SUM(F16:F26)</f>
        <v>48</v>
      </c>
      <c r="G12" s="69">
        <f>SUM(G16:G26)</f>
        <v>2</v>
      </c>
      <c r="H12" s="69">
        <f t="shared" si="1"/>
        <v>727</v>
      </c>
      <c r="I12" s="69">
        <f t="shared" si="1"/>
        <v>298</v>
      </c>
      <c r="J12" s="69">
        <f t="shared" si="1"/>
        <v>74</v>
      </c>
      <c r="K12" s="69">
        <f t="shared" si="1"/>
        <v>433</v>
      </c>
      <c r="L12" s="69">
        <f>SUM(L16:L26)</f>
        <v>2</v>
      </c>
      <c r="M12" s="69">
        <f t="shared" si="1"/>
        <v>0</v>
      </c>
      <c r="N12" s="69">
        <f t="shared" si="1"/>
        <v>10</v>
      </c>
      <c r="O12" s="69">
        <f t="shared" si="1"/>
        <v>11</v>
      </c>
      <c r="P12" s="2">
        <f>ROUND(C12/W12*100000,1)</f>
        <v>15.1</v>
      </c>
      <c r="Q12" s="2">
        <f>ROUND(D12/W12*100000,1)</f>
        <v>2.6</v>
      </c>
      <c r="R12" s="2">
        <f>ROUND(E12/W12*100000,1)</f>
        <v>12.5</v>
      </c>
      <c r="S12" s="2">
        <f>ROUND(H12/W12*100000,1)</f>
        <v>79.8</v>
      </c>
      <c r="T12" s="2">
        <f aca="true" t="shared" si="2" ref="T12:T47">ROUND(K12/W12*100000,1)</f>
        <v>47.5</v>
      </c>
      <c r="U12" s="12" t="s">
        <v>86</v>
      </c>
      <c r="W12" s="1">
        <v>911333</v>
      </c>
    </row>
    <row r="13" spans="1:23" ht="6.75" customHeight="1">
      <c r="A13" s="13"/>
      <c r="B13" s="14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15"/>
      <c r="Q13" s="15"/>
      <c r="R13" s="15"/>
      <c r="S13" s="15"/>
      <c r="T13" s="15"/>
      <c r="U13" s="12"/>
      <c r="W13" s="1"/>
    </row>
    <row r="14" spans="1:23" ht="15" customHeight="1">
      <c r="A14" s="46" t="s">
        <v>7</v>
      </c>
      <c r="B14" s="47"/>
      <c r="C14" s="69">
        <f aca="true" t="shared" si="3" ref="C14:C47">SUM(D14:E14)</f>
        <v>26</v>
      </c>
      <c r="D14" s="69">
        <f>D28+D32+D38+D41+D46+'2-2'!D10+'2-2'!D19+'2-2'!D28+'2-2'!D32+'2-2'!D35+'2-2'!D41+'2-2'!D46</f>
        <v>0</v>
      </c>
      <c r="E14" s="69">
        <f>E28+E32+E38+E41+E46+'2-2'!E10+'2-2'!E19+'2-2'!E28+'2-2'!E32+'2-2'!E35+'2-2'!E41+'2-2'!E46</f>
        <v>26</v>
      </c>
      <c r="F14" s="69">
        <f>F28+F32+F38+F41+F46+'2-2'!F10+'2-2'!F19+'2-2'!F28+'2-2'!F32+'2-2'!F35+'2-2'!F41+'2-2'!F46</f>
        <v>16</v>
      </c>
      <c r="G14" s="69">
        <f>G28+G32+G38+G41+G46+'2-2'!G10+'2-2'!G19+'2-2'!G28+'2-2'!G32+'2-2'!G35+'2-2'!G41+'2-2'!G46</f>
        <v>0</v>
      </c>
      <c r="H14" s="69">
        <f>H28+H32+H38+H41+H46+'2-2'!H10+'2-2'!H19+'2-2'!H28+'2-2'!H32+'2-2'!H35+'2-2'!H41+'2-2'!H46</f>
        <v>210</v>
      </c>
      <c r="I14" s="69">
        <f>I28+I32+I38+I41+I46+'2-2'!I10+'2-2'!I19+'2-2'!I28+'2-2'!I32+'2-2'!I35+'2-2'!I41+'2-2'!I46</f>
        <v>69</v>
      </c>
      <c r="J14" s="69">
        <f>J28+J32+J38+J41+J46+'2-2'!J10+'2-2'!J19+'2-2'!J28+'2-2'!J32+'2-2'!J35+'2-2'!J41+'2-2'!J46</f>
        <v>23</v>
      </c>
      <c r="K14" s="69">
        <f>K28+K32+K38+K41+K46+'2-2'!K10+'2-2'!K19+'2-2'!K28+'2-2'!K32+'2-2'!K35+'2-2'!K41+'2-2'!K46</f>
        <v>94</v>
      </c>
      <c r="L14" s="69">
        <f>L28+L32+L38+L41+L46+'2-2'!L10+'2-2'!L19+'2-2'!L28+'2-2'!L32+'2-2'!L35+'2-2'!L41+'2-2'!L46</f>
        <v>0</v>
      </c>
      <c r="M14" s="69">
        <f>M28+M32+M38+M41+M46+'2-2'!M10+'2-2'!M19+'2-2'!M28+'2-2'!M32+'2-2'!M35+'2-2'!M41+'2-2'!M46</f>
        <v>0</v>
      </c>
      <c r="N14" s="69">
        <f>N28+N32+N38+N41+N46+'2-2'!N10+'2-2'!N19+'2-2'!N28+'2-2'!N32+'2-2'!N35+'2-2'!N41+'2-2'!N46</f>
        <v>4</v>
      </c>
      <c r="O14" s="69">
        <f>O28+O32+O38+O41+O46+'2-2'!O10+'2-2'!O19+'2-2'!O28+'2-2'!O32+'2-2'!O35+'2-2'!O41+'2-2'!O46</f>
        <v>6</v>
      </c>
      <c r="P14" s="2">
        <f>ROUND(C14/W14*100000,1)</f>
        <v>8.4</v>
      </c>
      <c r="Q14" s="2">
        <f>ROUND(D14/W14*100000,1)</f>
        <v>0</v>
      </c>
      <c r="R14" s="2">
        <f>ROUND(E14/W14*100000,1)</f>
        <v>8.4</v>
      </c>
      <c r="S14" s="2">
        <f>ROUND(H14/W14*100000,1)</f>
        <v>68.2</v>
      </c>
      <c r="T14" s="2">
        <f t="shared" si="2"/>
        <v>30.5</v>
      </c>
      <c r="U14" s="12" t="s">
        <v>87</v>
      </c>
      <c r="V14" s="16"/>
      <c r="W14" s="1">
        <v>307725</v>
      </c>
    </row>
    <row r="15" spans="1:23" ht="6.75" customHeight="1">
      <c r="A15" s="13"/>
      <c r="B15" s="14"/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2"/>
      <c r="N15" s="72"/>
      <c r="O15" s="72"/>
      <c r="P15" s="15"/>
      <c r="Q15" s="17"/>
      <c r="R15" s="17"/>
      <c r="S15" s="17"/>
      <c r="T15" s="17"/>
      <c r="U15" s="18"/>
      <c r="W15" s="1"/>
    </row>
    <row r="16" spans="1:23" ht="15" customHeight="1">
      <c r="A16" s="56" t="s">
        <v>8</v>
      </c>
      <c r="B16" s="57"/>
      <c r="C16" s="73">
        <f t="shared" si="3"/>
        <v>54</v>
      </c>
      <c r="D16" s="74">
        <v>11</v>
      </c>
      <c r="E16" s="74">
        <v>43</v>
      </c>
      <c r="F16" s="74">
        <v>15</v>
      </c>
      <c r="G16" s="74">
        <v>1</v>
      </c>
      <c r="H16" s="74">
        <v>325</v>
      </c>
      <c r="I16" s="74">
        <v>136</v>
      </c>
      <c r="J16" s="74">
        <v>39</v>
      </c>
      <c r="K16" s="74">
        <v>200</v>
      </c>
      <c r="L16" s="74">
        <v>0</v>
      </c>
      <c r="M16" s="74">
        <v>0</v>
      </c>
      <c r="N16" s="74">
        <v>3</v>
      </c>
      <c r="O16" s="74">
        <v>1</v>
      </c>
      <c r="P16" s="3">
        <f aca="true" t="shared" si="4" ref="P16:P26">ROUND(C16/W16*100000,1)</f>
        <v>12.2</v>
      </c>
      <c r="Q16" s="3">
        <f aca="true" t="shared" si="5" ref="Q16:Q26">ROUND(D16/W16*100000,1)</f>
        <v>2.5</v>
      </c>
      <c r="R16" s="3">
        <f aca="true" t="shared" si="6" ref="R16:R26">ROUND(E16/W16*100000,1)</f>
        <v>9.7</v>
      </c>
      <c r="S16" s="3">
        <f aca="true" t="shared" si="7" ref="S16:S26">ROUND(H16/W16*100000,1)</f>
        <v>73.7</v>
      </c>
      <c r="T16" s="3">
        <f t="shared" si="2"/>
        <v>45.3</v>
      </c>
      <c r="U16" s="18" t="s">
        <v>88</v>
      </c>
      <c r="W16" s="1">
        <v>441083</v>
      </c>
    </row>
    <row r="17" spans="1:23" ht="15" customHeight="1">
      <c r="A17" s="56" t="s">
        <v>9</v>
      </c>
      <c r="B17" s="57"/>
      <c r="C17" s="73">
        <f t="shared" si="3"/>
        <v>27</v>
      </c>
      <c r="D17" s="74">
        <v>4</v>
      </c>
      <c r="E17" s="74">
        <v>23</v>
      </c>
      <c r="F17" s="74">
        <v>12</v>
      </c>
      <c r="G17" s="74">
        <v>0</v>
      </c>
      <c r="H17" s="74">
        <v>124</v>
      </c>
      <c r="I17" s="74">
        <v>56</v>
      </c>
      <c r="J17" s="74">
        <v>15</v>
      </c>
      <c r="K17" s="74">
        <v>59</v>
      </c>
      <c r="L17" s="74">
        <v>1</v>
      </c>
      <c r="M17" s="74">
        <v>0</v>
      </c>
      <c r="N17" s="74">
        <v>1</v>
      </c>
      <c r="O17" s="74">
        <v>2</v>
      </c>
      <c r="P17" s="3">
        <f t="shared" si="4"/>
        <v>21.3</v>
      </c>
      <c r="Q17" s="3">
        <f t="shared" si="5"/>
        <v>3.2</v>
      </c>
      <c r="R17" s="3">
        <f t="shared" si="6"/>
        <v>18.1</v>
      </c>
      <c r="S17" s="3">
        <f t="shared" si="7"/>
        <v>97.8</v>
      </c>
      <c r="T17" s="3">
        <f t="shared" si="2"/>
        <v>46.6</v>
      </c>
      <c r="U17" s="18" t="s">
        <v>89</v>
      </c>
      <c r="W17" s="1">
        <v>126738</v>
      </c>
    </row>
    <row r="18" spans="1:23" ht="15" customHeight="1">
      <c r="A18" s="56" t="s">
        <v>10</v>
      </c>
      <c r="B18" s="57"/>
      <c r="C18" s="73">
        <f t="shared" si="3"/>
        <v>10</v>
      </c>
      <c r="D18" s="74">
        <v>1</v>
      </c>
      <c r="E18" s="74">
        <v>9</v>
      </c>
      <c r="F18" s="74">
        <v>4</v>
      </c>
      <c r="G18" s="74">
        <v>0</v>
      </c>
      <c r="H18" s="74">
        <v>61</v>
      </c>
      <c r="I18" s="74">
        <v>24</v>
      </c>
      <c r="J18" s="74">
        <v>6</v>
      </c>
      <c r="K18" s="74">
        <v>41</v>
      </c>
      <c r="L18" s="74">
        <v>0</v>
      </c>
      <c r="M18" s="74">
        <v>0</v>
      </c>
      <c r="N18" s="74">
        <v>1</v>
      </c>
      <c r="O18" s="74">
        <v>0</v>
      </c>
      <c r="P18" s="3">
        <f t="shared" si="4"/>
        <v>15</v>
      </c>
      <c r="Q18" s="3">
        <f t="shared" si="5"/>
        <v>1.5</v>
      </c>
      <c r="R18" s="3">
        <f t="shared" si="6"/>
        <v>13.5</v>
      </c>
      <c r="S18" s="3">
        <f t="shared" si="7"/>
        <v>91.3</v>
      </c>
      <c r="T18" s="3">
        <f t="shared" si="2"/>
        <v>61.4</v>
      </c>
      <c r="U18" s="18" t="s">
        <v>90</v>
      </c>
      <c r="W18" s="1">
        <v>66808</v>
      </c>
    </row>
    <row r="19" spans="1:23" ht="15" customHeight="1">
      <c r="A19" s="56" t="s">
        <v>11</v>
      </c>
      <c r="B19" s="57"/>
      <c r="C19" s="73">
        <f t="shared" si="3"/>
        <v>17</v>
      </c>
      <c r="D19" s="74">
        <v>3</v>
      </c>
      <c r="E19" s="74">
        <v>14</v>
      </c>
      <c r="F19" s="74">
        <v>5</v>
      </c>
      <c r="G19" s="74">
        <v>0</v>
      </c>
      <c r="H19" s="74">
        <v>48</v>
      </c>
      <c r="I19" s="74">
        <v>22</v>
      </c>
      <c r="J19" s="74">
        <v>2</v>
      </c>
      <c r="K19" s="74">
        <v>34</v>
      </c>
      <c r="L19" s="74">
        <v>0</v>
      </c>
      <c r="M19" s="74">
        <v>0</v>
      </c>
      <c r="N19" s="74">
        <v>0</v>
      </c>
      <c r="O19" s="74">
        <v>3</v>
      </c>
      <c r="P19" s="3">
        <f t="shared" si="4"/>
        <v>27.4</v>
      </c>
      <c r="Q19" s="3">
        <f t="shared" si="5"/>
        <v>4.8</v>
      </c>
      <c r="R19" s="3">
        <f t="shared" si="6"/>
        <v>22.6</v>
      </c>
      <c r="S19" s="3">
        <f t="shared" si="7"/>
        <v>77.5</v>
      </c>
      <c r="T19" s="3">
        <f t="shared" si="2"/>
        <v>54.9</v>
      </c>
      <c r="U19" s="18" t="s">
        <v>91</v>
      </c>
      <c r="W19" s="1">
        <v>61957</v>
      </c>
    </row>
    <row r="20" spans="1:23" ht="15" customHeight="1">
      <c r="A20" s="56" t="s">
        <v>12</v>
      </c>
      <c r="B20" s="57"/>
      <c r="C20" s="73">
        <f t="shared" si="3"/>
        <v>8</v>
      </c>
      <c r="D20" s="74">
        <v>1</v>
      </c>
      <c r="E20" s="74">
        <v>7</v>
      </c>
      <c r="F20" s="74">
        <v>2</v>
      </c>
      <c r="G20" s="74">
        <v>0</v>
      </c>
      <c r="H20" s="74">
        <v>36</v>
      </c>
      <c r="I20" s="74">
        <v>11</v>
      </c>
      <c r="J20" s="74">
        <v>1</v>
      </c>
      <c r="K20" s="74">
        <v>21</v>
      </c>
      <c r="L20" s="74">
        <v>1</v>
      </c>
      <c r="M20" s="74">
        <v>0</v>
      </c>
      <c r="N20" s="74">
        <v>1</v>
      </c>
      <c r="O20" s="74">
        <v>3</v>
      </c>
      <c r="P20" s="3">
        <f t="shared" si="4"/>
        <v>16.2</v>
      </c>
      <c r="Q20" s="3">
        <f t="shared" si="5"/>
        <v>2</v>
      </c>
      <c r="R20" s="3">
        <f t="shared" si="6"/>
        <v>14.1</v>
      </c>
      <c r="S20" s="3">
        <f t="shared" si="7"/>
        <v>72.8</v>
      </c>
      <c r="T20" s="3">
        <f t="shared" si="2"/>
        <v>42.4</v>
      </c>
      <c r="U20" s="18" t="s">
        <v>92</v>
      </c>
      <c r="W20" s="1">
        <v>49484</v>
      </c>
    </row>
    <row r="21" spans="1:23" ht="15" customHeight="1">
      <c r="A21" s="56" t="s">
        <v>13</v>
      </c>
      <c r="B21" s="57"/>
      <c r="C21" s="73">
        <f t="shared" si="3"/>
        <v>4</v>
      </c>
      <c r="D21" s="74">
        <v>0</v>
      </c>
      <c r="E21" s="74">
        <v>4</v>
      </c>
      <c r="F21" s="74">
        <v>3</v>
      </c>
      <c r="G21" s="74">
        <v>1</v>
      </c>
      <c r="H21" s="74">
        <v>32</v>
      </c>
      <c r="I21" s="74">
        <v>10</v>
      </c>
      <c r="J21" s="74">
        <v>2</v>
      </c>
      <c r="K21" s="74">
        <v>14</v>
      </c>
      <c r="L21" s="74">
        <v>0</v>
      </c>
      <c r="M21" s="74">
        <v>0</v>
      </c>
      <c r="N21" s="74">
        <v>0</v>
      </c>
      <c r="O21" s="74">
        <v>0</v>
      </c>
      <c r="P21" s="3">
        <f t="shared" si="4"/>
        <v>11.3</v>
      </c>
      <c r="Q21" s="3">
        <f t="shared" si="5"/>
        <v>0</v>
      </c>
      <c r="R21" s="3">
        <f t="shared" si="6"/>
        <v>11.3</v>
      </c>
      <c r="S21" s="3">
        <f t="shared" si="7"/>
        <v>90.7</v>
      </c>
      <c r="T21" s="3">
        <f t="shared" si="2"/>
        <v>39.7</v>
      </c>
      <c r="U21" s="18" t="s">
        <v>93</v>
      </c>
      <c r="W21" s="1">
        <v>35272</v>
      </c>
    </row>
    <row r="22" spans="1:23" ht="15" customHeight="1">
      <c r="A22" s="56" t="s">
        <v>14</v>
      </c>
      <c r="B22" s="57"/>
      <c r="C22" s="73">
        <f t="shared" si="3"/>
        <v>1</v>
      </c>
      <c r="D22" s="74">
        <v>0</v>
      </c>
      <c r="E22" s="74">
        <v>1</v>
      </c>
      <c r="F22" s="74">
        <v>0</v>
      </c>
      <c r="G22" s="74">
        <v>0</v>
      </c>
      <c r="H22" s="74">
        <v>16</v>
      </c>
      <c r="I22" s="74">
        <v>2</v>
      </c>
      <c r="J22" s="74">
        <v>0</v>
      </c>
      <c r="K22" s="74">
        <v>10</v>
      </c>
      <c r="L22" s="74">
        <v>0</v>
      </c>
      <c r="M22" s="74">
        <v>0</v>
      </c>
      <c r="N22" s="74">
        <v>0</v>
      </c>
      <c r="O22" s="74">
        <v>0</v>
      </c>
      <c r="P22" s="3">
        <f t="shared" si="4"/>
        <v>4.4</v>
      </c>
      <c r="Q22" s="3">
        <f t="shared" si="5"/>
        <v>0</v>
      </c>
      <c r="R22" s="3">
        <f t="shared" si="6"/>
        <v>4.4</v>
      </c>
      <c r="S22" s="3">
        <f t="shared" si="7"/>
        <v>71</v>
      </c>
      <c r="T22" s="3">
        <f t="shared" si="2"/>
        <v>44.3</v>
      </c>
      <c r="U22" s="18" t="s">
        <v>94</v>
      </c>
      <c r="W22" s="1">
        <v>22549</v>
      </c>
    </row>
    <row r="23" spans="1:23" ht="15" customHeight="1">
      <c r="A23" s="56" t="s">
        <v>15</v>
      </c>
      <c r="B23" s="57"/>
      <c r="C23" s="73">
        <f t="shared" si="3"/>
        <v>2</v>
      </c>
      <c r="D23" s="74">
        <v>1</v>
      </c>
      <c r="E23" s="74">
        <v>1</v>
      </c>
      <c r="F23" s="74">
        <v>1</v>
      </c>
      <c r="G23" s="74">
        <v>0</v>
      </c>
      <c r="H23" s="74">
        <v>22</v>
      </c>
      <c r="I23" s="74">
        <v>7</v>
      </c>
      <c r="J23" s="74">
        <v>3</v>
      </c>
      <c r="K23" s="74">
        <v>8</v>
      </c>
      <c r="L23" s="74">
        <v>0</v>
      </c>
      <c r="M23" s="74">
        <v>0</v>
      </c>
      <c r="N23" s="74">
        <v>1</v>
      </c>
      <c r="O23" s="74">
        <v>1</v>
      </c>
      <c r="P23" s="3">
        <f t="shared" si="4"/>
        <v>11.8</v>
      </c>
      <c r="Q23" s="3">
        <f t="shared" si="5"/>
        <v>5.9</v>
      </c>
      <c r="R23" s="3">
        <f t="shared" si="6"/>
        <v>5.9</v>
      </c>
      <c r="S23" s="3">
        <f t="shared" si="7"/>
        <v>130</v>
      </c>
      <c r="T23" s="3">
        <f t="shared" si="2"/>
        <v>47.3</v>
      </c>
      <c r="U23" s="18" t="s">
        <v>95</v>
      </c>
      <c r="W23" s="1">
        <v>16922</v>
      </c>
    </row>
    <row r="24" spans="1:23" ht="15" customHeight="1">
      <c r="A24" s="56" t="s">
        <v>16</v>
      </c>
      <c r="B24" s="57"/>
      <c r="C24" s="73">
        <f t="shared" si="3"/>
        <v>3</v>
      </c>
      <c r="D24" s="74">
        <v>1</v>
      </c>
      <c r="E24" s="74">
        <v>2</v>
      </c>
      <c r="F24" s="74">
        <v>2</v>
      </c>
      <c r="G24" s="74">
        <v>0</v>
      </c>
      <c r="H24" s="74">
        <v>14</v>
      </c>
      <c r="I24" s="74">
        <v>4</v>
      </c>
      <c r="J24" s="74">
        <v>1</v>
      </c>
      <c r="K24" s="74">
        <v>14</v>
      </c>
      <c r="L24" s="74">
        <v>0</v>
      </c>
      <c r="M24" s="74">
        <v>0</v>
      </c>
      <c r="N24" s="74">
        <v>0</v>
      </c>
      <c r="O24" s="74">
        <v>0</v>
      </c>
      <c r="P24" s="3">
        <f t="shared" si="4"/>
        <v>16.4</v>
      </c>
      <c r="Q24" s="3">
        <f t="shared" si="5"/>
        <v>5.5</v>
      </c>
      <c r="R24" s="3">
        <f t="shared" si="6"/>
        <v>10.9</v>
      </c>
      <c r="S24" s="3">
        <f t="shared" si="7"/>
        <v>76.4</v>
      </c>
      <c r="T24" s="3">
        <f t="shared" si="2"/>
        <v>76.4</v>
      </c>
      <c r="U24" s="18" t="s">
        <v>96</v>
      </c>
      <c r="W24" s="1">
        <v>18335</v>
      </c>
    </row>
    <row r="25" spans="1:23" ht="15" customHeight="1">
      <c r="A25" s="56" t="s">
        <v>17</v>
      </c>
      <c r="B25" s="57"/>
      <c r="C25" s="73">
        <f t="shared" si="3"/>
        <v>2</v>
      </c>
      <c r="D25" s="74">
        <v>1</v>
      </c>
      <c r="E25" s="74">
        <v>1</v>
      </c>
      <c r="F25" s="74">
        <v>0</v>
      </c>
      <c r="G25" s="74">
        <v>0</v>
      </c>
      <c r="H25" s="74">
        <v>16</v>
      </c>
      <c r="I25" s="74">
        <v>8</v>
      </c>
      <c r="J25" s="74">
        <v>2</v>
      </c>
      <c r="K25" s="74">
        <v>10</v>
      </c>
      <c r="L25" s="74">
        <v>0</v>
      </c>
      <c r="M25" s="74">
        <v>0</v>
      </c>
      <c r="N25" s="74">
        <v>1</v>
      </c>
      <c r="O25" s="74">
        <v>0</v>
      </c>
      <c r="P25" s="3">
        <f t="shared" si="4"/>
        <v>8.7</v>
      </c>
      <c r="Q25" s="3">
        <f t="shared" si="5"/>
        <v>4.4</v>
      </c>
      <c r="R25" s="3">
        <f t="shared" si="6"/>
        <v>4.4</v>
      </c>
      <c r="S25" s="3">
        <f t="shared" si="7"/>
        <v>69.7</v>
      </c>
      <c r="T25" s="3">
        <f t="shared" si="2"/>
        <v>43.6</v>
      </c>
      <c r="U25" s="18" t="s">
        <v>97</v>
      </c>
      <c r="W25" s="1">
        <v>22942</v>
      </c>
    </row>
    <row r="26" spans="1:23" ht="15" customHeight="1">
      <c r="A26" s="56" t="s">
        <v>18</v>
      </c>
      <c r="B26" s="57"/>
      <c r="C26" s="73">
        <f t="shared" si="3"/>
        <v>10</v>
      </c>
      <c r="D26" s="74">
        <v>1</v>
      </c>
      <c r="E26" s="74">
        <v>9</v>
      </c>
      <c r="F26" s="74">
        <v>4</v>
      </c>
      <c r="G26" s="74">
        <v>0</v>
      </c>
      <c r="H26" s="74">
        <v>33</v>
      </c>
      <c r="I26" s="74">
        <v>18</v>
      </c>
      <c r="J26" s="74">
        <v>3</v>
      </c>
      <c r="K26" s="74">
        <v>22</v>
      </c>
      <c r="L26" s="74">
        <v>0</v>
      </c>
      <c r="M26" s="74">
        <v>0</v>
      </c>
      <c r="N26" s="74">
        <v>2</v>
      </c>
      <c r="O26" s="74">
        <v>1</v>
      </c>
      <c r="P26" s="3">
        <f t="shared" si="4"/>
        <v>20.3</v>
      </c>
      <c r="Q26" s="3">
        <f t="shared" si="5"/>
        <v>2</v>
      </c>
      <c r="R26" s="3">
        <f t="shared" si="6"/>
        <v>18.3</v>
      </c>
      <c r="S26" s="3">
        <f t="shared" si="7"/>
        <v>67</v>
      </c>
      <c r="T26" s="3">
        <f t="shared" si="2"/>
        <v>44.7</v>
      </c>
      <c r="U26" s="18" t="s">
        <v>98</v>
      </c>
      <c r="W26" s="1">
        <v>49243</v>
      </c>
    </row>
    <row r="27" spans="1:23" ht="6.75" customHeight="1">
      <c r="A27" s="13"/>
      <c r="B27" s="14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2"/>
      <c r="N27" s="72"/>
      <c r="O27" s="72"/>
      <c r="P27" s="15"/>
      <c r="Q27" s="20"/>
      <c r="R27" s="20"/>
      <c r="S27" s="20"/>
      <c r="T27" s="20"/>
      <c r="U27" s="18"/>
      <c r="W27" s="1"/>
    </row>
    <row r="28" spans="1:23" ht="15" customHeight="1">
      <c r="A28" s="46" t="s">
        <v>19</v>
      </c>
      <c r="B28" s="47"/>
      <c r="C28" s="69">
        <f t="shared" si="3"/>
        <v>0</v>
      </c>
      <c r="D28" s="69">
        <f aca="true" t="shared" si="8" ref="D28:O28">SUM(D29:D31)</f>
        <v>0</v>
      </c>
      <c r="E28" s="69">
        <f t="shared" si="8"/>
        <v>0</v>
      </c>
      <c r="F28" s="69">
        <f>SUM(F29:F31)</f>
        <v>0</v>
      </c>
      <c r="G28" s="69">
        <f>SUM(G29:G31)</f>
        <v>0</v>
      </c>
      <c r="H28" s="69">
        <f t="shared" si="8"/>
        <v>7</v>
      </c>
      <c r="I28" s="69">
        <f t="shared" si="8"/>
        <v>2</v>
      </c>
      <c r="J28" s="69">
        <f t="shared" si="8"/>
        <v>0</v>
      </c>
      <c r="K28" s="69">
        <f t="shared" si="8"/>
        <v>3</v>
      </c>
      <c r="L28" s="69">
        <f>SUM(L29:L31)</f>
        <v>0</v>
      </c>
      <c r="M28" s="69">
        <f t="shared" si="8"/>
        <v>0</v>
      </c>
      <c r="N28" s="69">
        <f t="shared" si="8"/>
        <v>0</v>
      </c>
      <c r="O28" s="69">
        <f t="shared" si="8"/>
        <v>0</v>
      </c>
      <c r="P28" s="2">
        <f aca="true" t="shared" si="9" ref="P28:P47">ROUND(C28/W28*100000,1)</f>
        <v>0</v>
      </c>
      <c r="Q28" s="2">
        <f aca="true" t="shared" si="10" ref="Q28:Q47">ROUND(D28/W28*100000,1)</f>
        <v>0</v>
      </c>
      <c r="R28" s="2">
        <f aca="true" t="shared" si="11" ref="R28:R47">ROUND(E28/W28*100000,1)</f>
        <v>0</v>
      </c>
      <c r="S28" s="2">
        <f aca="true" t="shared" si="12" ref="S28:S47">ROUND(H28/W28*100000,1)</f>
        <v>74.6</v>
      </c>
      <c r="T28" s="2">
        <f t="shared" si="2"/>
        <v>32</v>
      </c>
      <c r="U28" s="12" t="s">
        <v>99</v>
      </c>
      <c r="W28" s="1">
        <v>9380</v>
      </c>
    </row>
    <row r="29" spans="1:23" ht="15" customHeight="1">
      <c r="A29" s="13"/>
      <c r="B29" s="19" t="s">
        <v>20</v>
      </c>
      <c r="C29" s="73">
        <f t="shared" si="3"/>
        <v>0</v>
      </c>
      <c r="D29" s="74">
        <v>0</v>
      </c>
      <c r="E29" s="74">
        <v>0</v>
      </c>
      <c r="F29" s="74">
        <v>0</v>
      </c>
      <c r="G29" s="74">
        <v>0</v>
      </c>
      <c r="H29" s="74">
        <v>3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3">
        <f t="shared" si="9"/>
        <v>0</v>
      </c>
      <c r="Q29" s="3">
        <f t="shared" si="10"/>
        <v>0</v>
      </c>
      <c r="R29" s="3">
        <f t="shared" si="11"/>
        <v>0</v>
      </c>
      <c r="S29" s="3">
        <f t="shared" si="12"/>
        <v>162</v>
      </c>
      <c r="T29" s="3">
        <f t="shared" si="2"/>
        <v>0</v>
      </c>
      <c r="U29" s="18" t="s">
        <v>88</v>
      </c>
      <c r="W29" s="1">
        <v>1852</v>
      </c>
    </row>
    <row r="30" spans="1:23" ht="15" customHeight="1">
      <c r="A30" s="13"/>
      <c r="B30" s="19" t="s">
        <v>21</v>
      </c>
      <c r="C30" s="73">
        <f t="shared" si="3"/>
        <v>0</v>
      </c>
      <c r="D30" s="74">
        <v>0</v>
      </c>
      <c r="E30" s="74">
        <v>0</v>
      </c>
      <c r="F30" s="74">
        <v>0</v>
      </c>
      <c r="G30" s="74">
        <v>0</v>
      </c>
      <c r="H30" s="74">
        <v>3</v>
      </c>
      <c r="I30" s="74">
        <v>1</v>
      </c>
      <c r="J30" s="74">
        <v>0</v>
      </c>
      <c r="K30" s="74">
        <v>1</v>
      </c>
      <c r="L30" s="74">
        <v>0</v>
      </c>
      <c r="M30" s="74">
        <v>0</v>
      </c>
      <c r="N30" s="74">
        <v>0</v>
      </c>
      <c r="O30" s="74">
        <v>0</v>
      </c>
      <c r="P30" s="3">
        <f t="shared" si="9"/>
        <v>0</v>
      </c>
      <c r="Q30" s="3">
        <f t="shared" si="10"/>
        <v>0</v>
      </c>
      <c r="R30" s="3">
        <f t="shared" si="11"/>
        <v>0</v>
      </c>
      <c r="S30" s="3">
        <f t="shared" si="12"/>
        <v>77.8</v>
      </c>
      <c r="T30" s="3">
        <f t="shared" si="2"/>
        <v>25.9</v>
      </c>
      <c r="U30" s="18" t="s">
        <v>100</v>
      </c>
      <c r="W30" s="1">
        <v>3854</v>
      </c>
    </row>
    <row r="31" spans="1:23" ht="15" customHeight="1">
      <c r="A31" s="13"/>
      <c r="B31" s="19" t="s">
        <v>22</v>
      </c>
      <c r="C31" s="73">
        <f t="shared" si="3"/>
        <v>0</v>
      </c>
      <c r="D31" s="74">
        <v>0</v>
      </c>
      <c r="E31" s="74">
        <v>0</v>
      </c>
      <c r="F31" s="74">
        <v>0</v>
      </c>
      <c r="G31" s="74">
        <v>0</v>
      </c>
      <c r="H31" s="74">
        <v>1</v>
      </c>
      <c r="I31" s="74">
        <v>1</v>
      </c>
      <c r="J31" s="74">
        <v>0</v>
      </c>
      <c r="K31" s="74">
        <v>2</v>
      </c>
      <c r="L31" s="74">
        <v>0</v>
      </c>
      <c r="M31" s="74">
        <v>0</v>
      </c>
      <c r="N31" s="74">
        <v>0</v>
      </c>
      <c r="O31" s="74">
        <v>0</v>
      </c>
      <c r="P31" s="3">
        <f t="shared" si="9"/>
        <v>0</v>
      </c>
      <c r="Q31" s="3">
        <f t="shared" si="10"/>
        <v>0</v>
      </c>
      <c r="R31" s="3">
        <f t="shared" si="11"/>
        <v>0</v>
      </c>
      <c r="S31" s="3">
        <f t="shared" si="12"/>
        <v>27.2</v>
      </c>
      <c r="T31" s="3">
        <f t="shared" si="2"/>
        <v>54.4</v>
      </c>
      <c r="U31" s="18" t="s">
        <v>101</v>
      </c>
      <c r="W31" s="1">
        <v>3674</v>
      </c>
    </row>
    <row r="32" spans="1:23" ht="15" customHeight="1">
      <c r="A32" s="46" t="s">
        <v>23</v>
      </c>
      <c r="B32" s="47"/>
      <c r="C32" s="69">
        <f t="shared" si="3"/>
        <v>2</v>
      </c>
      <c r="D32" s="69">
        <f aca="true" t="shared" si="13" ref="D32:O32">SUM(D33:D37)</f>
        <v>0</v>
      </c>
      <c r="E32" s="69">
        <f t="shared" si="13"/>
        <v>2</v>
      </c>
      <c r="F32" s="69">
        <f>SUM(F33:F37)</f>
        <v>2</v>
      </c>
      <c r="G32" s="69">
        <f>SUM(G33:G37)</f>
        <v>0</v>
      </c>
      <c r="H32" s="69">
        <f t="shared" si="13"/>
        <v>23</v>
      </c>
      <c r="I32" s="69">
        <f t="shared" si="13"/>
        <v>10</v>
      </c>
      <c r="J32" s="69">
        <f t="shared" si="13"/>
        <v>5</v>
      </c>
      <c r="K32" s="69">
        <f t="shared" si="13"/>
        <v>14</v>
      </c>
      <c r="L32" s="69">
        <f>SUM(L33:L37)</f>
        <v>0</v>
      </c>
      <c r="M32" s="69">
        <f t="shared" si="13"/>
        <v>0</v>
      </c>
      <c r="N32" s="69">
        <f t="shared" si="13"/>
        <v>1</v>
      </c>
      <c r="O32" s="69">
        <f t="shared" si="13"/>
        <v>4</v>
      </c>
      <c r="P32" s="2">
        <f t="shared" si="9"/>
        <v>5.3</v>
      </c>
      <c r="Q32" s="2">
        <f t="shared" si="10"/>
        <v>0</v>
      </c>
      <c r="R32" s="2">
        <f t="shared" si="11"/>
        <v>5.3</v>
      </c>
      <c r="S32" s="2">
        <f t="shared" si="12"/>
        <v>61.3</v>
      </c>
      <c r="T32" s="2">
        <f t="shared" si="2"/>
        <v>37.3</v>
      </c>
      <c r="U32" s="12" t="s">
        <v>102</v>
      </c>
      <c r="W32" s="1">
        <v>37527</v>
      </c>
    </row>
    <row r="33" spans="1:23" ht="15" customHeight="1">
      <c r="A33" s="13"/>
      <c r="B33" s="19" t="s">
        <v>24</v>
      </c>
      <c r="C33" s="73">
        <f t="shared" si="3"/>
        <v>1</v>
      </c>
      <c r="D33" s="74">
        <v>0</v>
      </c>
      <c r="E33" s="74">
        <v>1</v>
      </c>
      <c r="F33" s="74">
        <v>1</v>
      </c>
      <c r="G33" s="74">
        <v>0</v>
      </c>
      <c r="H33" s="74">
        <v>3</v>
      </c>
      <c r="I33" s="74">
        <v>1</v>
      </c>
      <c r="J33" s="74">
        <v>1</v>
      </c>
      <c r="K33" s="74">
        <v>2</v>
      </c>
      <c r="L33" s="74">
        <v>0</v>
      </c>
      <c r="M33" s="74">
        <v>0</v>
      </c>
      <c r="N33" s="74">
        <v>0</v>
      </c>
      <c r="O33" s="74">
        <v>0</v>
      </c>
      <c r="P33" s="3">
        <f t="shared" si="9"/>
        <v>18.1</v>
      </c>
      <c r="Q33" s="3">
        <f t="shared" si="10"/>
        <v>0</v>
      </c>
      <c r="R33" s="3">
        <f t="shared" si="11"/>
        <v>18.1</v>
      </c>
      <c r="S33" s="3">
        <f t="shared" si="12"/>
        <v>54.3</v>
      </c>
      <c r="T33" s="3">
        <f t="shared" si="2"/>
        <v>36.2</v>
      </c>
      <c r="U33" s="18" t="s">
        <v>103</v>
      </c>
      <c r="W33" s="1">
        <v>5522</v>
      </c>
    </row>
    <row r="34" spans="1:23" ht="15" customHeight="1">
      <c r="A34" s="13"/>
      <c r="B34" s="19" t="s">
        <v>25</v>
      </c>
      <c r="C34" s="73">
        <f t="shared" si="3"/>
        <v>0</v>
      </c>
      <c r="D34" s="74">
        <v>0</v>
      </c>
      <c r="E34" s="74">
        <v>0</v>
      </c>
      <c r="F34" s="74">
        <v>0</v>
      </c>
      <c r="G34" s="74">
        <v>0</v>
      </c>
      <c r="H34" s="74">
        <v>1</v>
      </c>
      <c r="I34" s="74">
        <v>1</v>
      </c>
      <c r="J34" s="74">
        <v>1</v>
      </c>
      <c r="K34" s="74">
        <v>0</v>
      </c>
      <c r="L34" s="74">
        <v>0</v>
      </c>
      <c r="M34" s="74">
        <v>0</v>
      </c>
      <c r="N34" s="74">
        <v>1</v>
      </c>
      <c r="O34" s="74">
        <v>0</v>
      </c>
      <c r="P34" s="3">
        <f t="shared" si="9"/>
        <v>0</v>
      </c>
      <c r="Q34" s="3">
        <f t="shared" si="10"/>
        <v>0</v>
      </c>
      <c r="R34" s="3">
        <f t="shared" si="11"/>
        <v>0</v>
      </c>
      <c r="S34" s="3">
        <f t="shared" si="12"/>
        <v>37.3</v>
      </c>
      <c r="T34" s="3">
        <f t="shared" si="2"/>
        <v>0</v>
      </c>
      <c r="U34" s="18" t="s">
        <v>104</v>
      </c>
      <c r="W34" s="1">
        <v>2681</v>
      </c>
    </row>
    <row r="35" spans="1:23" ht="15" customHeight="1">
      <c r="A35" s="13"/>
      <c r="B35" s="19" t="s">
        <v>26</v>
      </c>
      <c r="C35" s="73">
        <f t="shared" si="3"/>
        <v>0</v>
      </c>
      <c r="D35" s="74">
        <v>0</v>
      </c>
      <c r="E35" s="74">
        <v>0</v>
      </c>
      <c r="F35" s="74">
        <v>0</v>
      </c>
      <c r="G35" s="74">
        <v>0</v>
      </c>
      <c r="H35" s="74">
        <v>9</v>
      </c>
      <c r="I35" s="74">
        <v>6</v>
      </c>
      <c r="J35" s="74">
        <v>3</v>
      </c>
      <c r="K35" s="74">
        <v>6</v>
      </c>
      <c r="L35" s="74">
        <v>0</v>
      </c>
      <c r="M35" s="74">
        <v>0</v>
      </c>
      <c r="N35" s="74">
        <v>0</v>
      </c>
      <c r="O35" s="74">
        <v>1</v>
      </c>
      <c r="P35" s="3">
        <f t="shared" si="9"/>
        <v>0</v>
      </c>
      <c r="Q35" s="3">
        <f t="shared" si="10"/>
        <v>0</v>
      </c>
      <c r="R35" s="3">
        <f t="shared" si="11"/>
        <v>0</v>
      </c>
      <c r="S35" s="3">
        <f t="shared" si="12"/>
        <v>66.5</v>
      </c>
      <c r="T35" s="3">
        <f t="shared" si="2"/>
        <v>44.4</v>
      </c>
      <c r="U35" s="18" t="s">
        <v>103</v>
      </c>
      <c r="W35" s="1">
        <v>13527</v>
      </c>
    </row>
    <row r="36" spans="1:23" ht="15" customHeight="1">
      <c r="A36" s="13"/>
      <c r="B36" s="19" t="s">
        <v>27</v>
      </c>
      <c r="C36" s="73">
        <f t="shared" si="3"/>
        <v>0</v>
      </c>
      <c r="D36" s="74">
        <v>0</v>
      </c>
      <c r="E36" s="74">
        <v>0</v>
      </c>
      <c r="F36" s="74">
        <v>0</v>
      </c>
      <c r="G36" s="74">
        <v>0</v>
      </c>
      <c r="H36" s="74">
        <v>6</v>
      </c>
      <c r="I36" s="74">
        <v>1</v>
      </c>
      <c r="J36" s="74">
        <v>0</v>
      </c>
      <c r="K36" s="74">
        <v>3</v>
      </c>
      <c r="L36" s="74">
        <v>0</v>
      </c>
      <c r="M36" s="74">
        <v>0</v>
      </c>
      <c r="N36" s="74">
        <v>0</v>
      </c>
      <c r="O36" s="74">
        <v>1</v>
      </c>
      <c r="P36" s="3">
        <f t="shared" si="9"/>
        <v>0</v>
      </c>
      <c r="Q36" s="3">
        <f t="shared" si="10"/>
        <v>0</v>
      </c>
      <c r="R36" s="3">
        <f t="shared" si="11"/>
        <v>0</v>
      </c>
      <c r="S36" s="3">
        <f t="shared" si="12"/>
        <v>101.4</v>
      </c>
      <c r="T36" s="3">
        <f t="shared" si="2"/>
        <v>50.7</v>
      </c>
      <c r="U36" s="18" t="s">
        <v>105</v>
      </c>
      <c r="W36" s="1">
        <v>5915</v>
      </c>
    </row>
    <row r="37" spans="1:23" ht="15" customHeight="1">
      <c r="A37" s="13"/>
      <c r="B37" s="19" t="s">
        <v>28</v>
      </c>
      <c r="C37" s="73">
        <f t="shared" si="3"/>
        <v>1</v>
      </c>
      <c r="D37" s="74">
        <v>0</v>
      </c>
      <c r="E37" s="74">
        <v>1</v>
      </c>
      <c r="F37" s="74">
        <v>1</v>
      </c>
      <c r="G37" s="74">
        <v>0</v>
      </c>
      <c r="H37" s="74">
        <v>4</v>
      </c>
      <c r="I37" s="74">
        <v>1</v>
      </c>
      <c r="J37" s="74">
        <v>0</v>
      </c>
      <c r="K37" s="74">
        <v>3</v>
      </c>
      <c r="L37" s="74">
        <v>0</v>
      </c>
      <c r="M37" s="74">
        <v>0</v>
      </c>
      <c r="N37" s="74">
        <v>0</v>
      </c>
      <c r="O37" s="74">
        <v>2</v>
      </c>
      <c r="P37" s="3">
        <f t="shared" si="9"/>
        <v>10.1</v>
      </c>
      <c r="Q37" s="3">
        <f t="shared" si="10"/>
        <v>0</v>
      </c>
      <c r="R37" s="3">
        <f t="shared" si="11"/>
        <v>10.1</v>
      </c>
      <c r="S37" s="3">
        <f t="shared" si="12"/>
        <v>40.5</v>
      </c>
      <c r="T37" s="3">
        <f t="shared" si="2"/>
        <v>30.4</v>
      </c>
      <c r="U37" s="18" t="s">
        <v>106</v>
      </c>
      <c r="W37" s="1">
        <v>9882</v>
      </c>
    </row>
    <row r="38" spans="1:23" ht="15" customHeight="1">
      <c r="A38" s="46" t="s">
        <v>29</v>
      </c>
      <c r="B38" s="47"/>
      <c r="C38" s="69">
        <f t="shared" si="3"/>
        <v>5</v>
      </c>
      <c r="D38" s="69">
        <f aca="true" t="shared" si="14" ref="D38:O38">SUM(D39:D40)</f>
        <v>0</v>
      </c>
      <c r="E38" s="69">
        <f t="shared" si="14"/>
        <v>5</v>
      </c>
      <c r="F38" s="69">
        <f>SUM(F39:F40)</f>
        <v>4</v>
      </c>
      <c r="G38" s="69">
        <f>SUM(G39:G40)</f>
        <v>0</v>
      </c>
      <c r="H38" s="69">
        <f t="shared" si="14"/>
        <v>25</v>
      </c>
      <c r="I38" s="69">
        <f t="shared" si="14"/>
        <v>10</v>
      </c>
      <c r="J38" s="69">
        <f t="shared" si="14"/>
        <v>4</v>
      </c>
      <c r="K38" s="69">
        <f t="shared" si="14"/>
        <v>10</v>
      </c>
      <c r="L38" s="69">
        <f>SUM(L39:L40)</f>
        <v>0</v>
      </c>
      <c r="M38" s="69">
        <f t="shared" si="14"/>
        <v>0</v>
      </c>
      <c r="N38" s="69">
        <f t="shared" si="14"/>
        <v>0</v>
      </c>
      <c r="O38" s="69">
        <f t="shared" si="14"/>
        <v>0</v>
      </c>
      <c r="P38" s="2">
        <f t="shared" si="9"/>
        <v>14.2</v>
      </c>
      <c r="Q38" s="2">
        <f t="shared" si="10"/>
        <v>0</v>
      </c>
      <c r="R38" s="2">
        <f t="shared" si="11"/>
        <v>14.2</v>
      </c>
      <c r="S38" s="2">
        <f t="shared" si="12"/>
        <v>70.8</v>
      </c>
      <c r="T38" s="2">
        <f t="shared" si="2"/>
        <v>28.3</v>
      </c>
      <c r="U38" s="12" t="s">
        <v>107</v>
      </c>
      <c r="W38" s="1">
        <v>35333</v>
      </c>
    </row>
    <row r="39" spans="1:23" ht="15" customHeight="1">
      <c r="A39" s="13"/>
      <c r="B39" s="19" t="s">
        <v>30</v>
      </c>
      <c r="C39" s="73">
        <f t="shared" si="3"/>
        <v>3</v>
      </c>
      <c r="D39" s="74">
        <v>0</v>
      </c>
      <c r="E39" s="74">
        <v>3</v>
      </c>
      <c r="F39" s="74">
        <v>2</v>
      </c>
      <c r="G39" s="74">
        <v>0</v>
      </c>
      <c r="H39" s="74">
        <v>19</v>
      </c>
      <c r="I39" s="74">
        <v>9</v>
      </c>
      <c r="J39" s="74">
        <v>3</v>
      </c>
      <c r="K39" s="74">
        <v>8</v>
      </c>
      <c r="L39" s="74">
        <v>0</v>
      </c>
      <c r="M39" s="74">
        <v>0</v>
      </c>
      <c r="N39" s="74">
        <v>0</v>
      </c>
      <c r="O39" s="74">
        <v>0</v>
      </c>
      <c r="P39" s="3">
        <f t="shared" si="9"/>
        <v>11.2</v>
      </c>
      <c r="Q39" s="3">
        <f t="shared" si="10"/>
        <v>0</v>
      </c>
      <c r="R39" s="3">
        <f t="shared" si="11"/>
        <v>11.2</v>
      </c>
      <c r="S39" s="3">
        <f t="shared" si="12"/>
        <v>71.2</v>
      </c>
      <c r="T39" s="3">
        <f t="shared" si="2"/>
        <v>30</v>
      </c>
      <c r="U39" s="18" t="s">
        <v>91</v>
      </c>
      <c r="W39" s="1">
        <v>26684</v>
      </c>
    </row>
    <row r="40" spans="1:23" ht="15" customHeight="1">
      <c r="A40" s="13"/>
      <c r="B40" s="19" t="s">
        <v>31</v>
      </c>
      <c r="C40" s="73">
        <f t="shared" si="3"/>
        <v>2</v>
      </c>
      <c r="D40" s="74">
        <v>0</v>
      </c>
      <c r="E40" s="74">
        <v>2</v>
      </c>
      <c r="F40" s="74">
        <v>2</v>
      </c>
      <c r="G40" s="74">
        <v>0</v>
      </c>
      <c r="H40" s="74">
        <v>6</v>
      </c>
      <c r="I40" s="74">
        <v>1</v>
      </c>
      <c r="J40" s="74">
        <v>1</v>
      </c>
      <c r="K40" s="74">
        <v>2</v>
      </c>
      <c r="L40" s="74">
        <v>0</v>
      </c>
      <c r="M40" s="74">
        <v>0</v>
      </c>
      <c r="N40" s="74">
        <v>0</v>
      </c>
      <c r="O40" s="74">
        <v>0</v>
      </c>
      <c r="P40" s="3">
        <f t="shared" si="9"/>
        <v>23.1</v>
      </c>
      <c r="Q40" s="3">
        <f t="shared" si="10"/>
        <v>0</v>
      </c>
      <c r="R40" s="3">
        <f t="shared" si="11"/>
        <v>23.1</v>
      </c>
      <c r="S40" s="3">
        <f t="shared" si="12"/>
        <v>69.4</v>
      </c>
      <c r="T40" s="3">
        <f t="shared" si="2"/>
        <v>23.1</v>
      </c>
      <c r="U40" s="18" t="s">
        <v>108</v>
      </c>
      <c r="W40" s="1">
        <v>8649</v>
      </c>
    </row>
    <row r="41" spans="1:23" ht="15" customHeight="1">
      <c r="A41" s="46" t="s">
        <v>32</v>
      </c>
      <c r="B41" s="47"/>
      <c r="C41" s="69">
        <f t="shared" si="3"/>
        <v>4</v>
      </c>
      <c r="D41" s="69">
        <f aca="true" t="shared" si="15" ref="D41:O41">SUM(D42:D45)</f>
        <v>0</v>
      </c>
      <c r="E41" s="69">
        <f t="shared" si="15"/>
        <v>4</v>
      </c>
      <c r="F41" s="69">
        <f>SUM(F42:F45)</f>
        <v>2</v>
      </c>
      <c r="G41" s="69">
        <f>SUM(G42:G45)</f>
        <v>0</v>
      </c>
      <c r="H41" s="69">
        <f t="shared" si="15"/>
        <v>25</v>
      </c>
      <c r="I41" s="69">
        <f t="shared" si="15"/>
        <v>10</v>
      </c>
      <c r="J41" s="69">
        <f t="shared" si="15"/>
        <v>4</v>
      </c>
      <c r="K41" s="69">
        <f t="shared" si="15"/>
        <v>12</v>
      </c>
      <c r="L41" s="69">
        <f>SUM(L42:L45)</f>
        <v>0</v>
      </c>
      <c r="M41" s="69">
        <f t="shared" si="15"/>
        <v>0</v>
      </c>
      <c r="N41" s="69">
        <f t="shared" si="15"/>
        <v>0</v>
      </c>
      <c r="O41" s="69">
        <f t="shared" si="15"/>
        <v>1</v>
      </c>
      <c r="P41" s="2">
        <f t="shared" si="9"/>
        <v>9.8</v>
      </c>
      <c r="Q41" s="2">
        <f t="shared" si="10"/>
        <v>0</v>
      </c>
      <c r="R41" s="2">
        <f t="shared" si="11"/>
        <v>9.8</v>
      </c>
      <c r="S41" s="2">
        <f t="shared" si="12"/>
        <v>61.5</v>
      </c>
      <c r="T41" s="2">
        <f t="shared" si="2"/>
        <v>29.5</v>
      </c>
      <c r="U41" s="12" t="s">
        <v>109</v>
      </c>
      <c r="W41" s="1">
        <v>40668</v>
      </c>
    </row>
    <row r="42" spans="1:23" ht="15" customHeight="1">
      <c r="A42" s="13"/>
      <c r="B42" s="19" t="s">
        <v>33</v>
      </c>
      <c r="C42" s="73">
        <f t="shared" si="3"/>
        <v>0</v>
      </c>
      <c r="D42" s="74">
        <v>0</v>
      </c>
      <c r="E42" s="74">
        <v>0</v>
      </c>
      <c r="F42" s="74">
        <v>0</v>
      </c>
      <c r="G42" s="74">
        <v>0</v>
      </c>
      <c r="H42" s="74">
        <v>5</v>
      </c>
      <c r="I42" s="74">
        <v>2</v>
      </c>
      <c r="J42" s="74">
        <v>0</v>
      </c>
      <c r="K42" s="74">
        <v>2</v>
      </c>
      <c r="L42" s="74">
        <v>0</v>
      </c>
      <c r="M42" s="74">
        <v>0</v>
      </c>
      <c r="N42" s="74">
        <v>0</v>
      </c>
      <c r="O42" s="74">
        <v>0</v>
      </c>
      <c r="P42" s="3">
        <f t="shared" si="9"/>
        <v>0</v>
      </c>
      <c r="Q42" s="3">
        <f t="shared" si="10"/>
        <v>0</v>
      </c>
      <c r="R42" s="3">
        <f t="shared" si="11"/>
        <v>0</v>
      </c>
      <c r="S42" s="3">
        <f t="shared" si="12"/>
        <v>99.5</v>
      </c>
      <c r="T42" s="3">
        <f t="shared" si="2"/>
        <v>39.8</v>
      </c>
      <c r="U42" s="18" t="s">
        <v>110</v>
      </c>
      <c r="W42" s="1">
        <v>5026</v>
      </c>
    </row>
    <row r="43" spans="1:23" ht="15" customHeight="1">
      <c r="A43" s="13"/>
      <c r="B43" s="19" t="s">
        <v>34</v>
      </c>
      <c r="C43" s="73">
        <f t="shared" si="3"/>
        <v>1</v>
      </c>
      <c r="D43" s="74">
        <v>0</v>
      </c>
      <c r="E43" s="74">
        <v>1</v>
      </c>
      <c r="F43" s="74">
        <v>0</v>
      </c>
      <c r="G43" s="74">
        <v>0</v>
      </c>
      <c r="H43" s="74">
        <v>9</v>
      </c>
      <c r="I43" s="74">
        <v>5</v>
      </c>
      <c r="J43" s="74">
        <v>2</v>
      </c>
      <c r="K43" s="74">
        <v>4</v>
      </c>
      <c r="L43" s="74">
        <v>0</v>
      </c>
      <c r="M43" s="74">
        <v>0</v>
      </c>
      <c r="N43" s="74">
        <v>0</v>
      </c>
      <c r="O43" s="74">
        <v>0</v>
      </c>
      <c r="P43" s="3">
        <f t="shared" si="9"/>
        <v>6.7</v>
      </c>
      <c r="Q43" s="3">
        <f t="shared" si="10"/>
        <v>0</v>
      </c>
      <c r="R43" s="3">
        <f t="shared" si="11"/>
        <v>6.7</v>
      </c>
      <c r="S43" s="3">
        <f t="shared" si="12"/>
        <v>60.1</v>
      </c>
      <c r="T43" s="3">
        <f t="shared" si="2"/>
        <v>26.7</v>
      </c>
      <c r="U43" s="18" t="s">
        <v>111</v>
      </c>
      <c r="W43" s="1">
        <v>14965</v>
      </c>
    </row>
    <row r="44" spans="1:23" ht="15" customHeight="1">
      <c r="A44" s="13"/>
      <c r="B44" s="19" t="s">
        <v>35</v>
      </c>
      <c r="C44" s="73">
        <f t="shared" si="3"/>
        <v>0</v>
      </c>
      <c r="D44" s="74">
        <v>0</v>
      </c>
      <c r="E44" s="74">
        <v>0</v>
      </c>
      <c r="F44" s="74">
        <v>0</v>
      </c>
      <c r="G44" s="74">
        <v>0</v>
      </c>
      <c r="H44" s="74">
        <v>6</v>
      </c>
      <c r="I44" s="74">
        <v>2</v>
      </c>
      <c r="J44" s="74">
        <v>2</v>
      </c>
      <c r="K44" s="74">
        <v>2</v>
      </c>
      <c r="L44" s="74">
        <v>0</v>
      </c>
      <c r="M44" s="74">
        <v>0</v>
      </c>
      <c r="N44" s="74">
        <v>0</v>
      </c>
      <c r="O44" s="74">
        <v>1</v>
      </c>
      <c r="P44" s="3">
        <f t="shared" si="9"/>
        <v>0</v>
      </c>
      <c r="Q44" s="3">
        <f t="shared" si="10"/>
        <v>0</v>
      </c>
      <c r="R44" s="3">
        <f t="shared" si="11"/>
        <v>0</v>
      </c>
      <c r="S44" s="3">
        <f t="shared" si="12"/>
        <v>65</v>
      </c>
      <c r="T44" s="3">
        <f t="shared" si="2"/>
        <v>21.7</v>
      </c>
      <c r="U44" s="18" t="s">
        <v>112</v>
      </c>
      <c r="W44" s="1">
        <v>9230</v>
      </c>
    </row>
    <row r="45" spans="1:23" ht="15" customHeight="1">
      <c r="A45" s="13"/>
      <c r="B45" s="19" t="s">
        <v>36</v>
      </c>
      <c r="C45" s="73">
        <f t="shared" si="3"/>
        <v>3</v>
      </c>
      <c r="D45" s="74">
        <v>0</v>
      </c>
      <c r="E45" s="74">
        <v>3</v>
      </c>
      <c r="F45" s="74">
        <v>2</v>
      </c>
      <c r="G45" s="74">
        <v>0</v>
      </c>
      <c r="H45" s="74">
        <v>5</v>
      </c>
      <c r="I45" s="74">
        <v>1</v>
      </c>
      <c r="J45" s="74">
        <v>0</v>
      </c>
      <c r="K45" s="74">
        <v>4</v>
      </c>
      <c r="L45" s="74">
        <v>0</v>
      </c>
      <c r="M45" s="74">
        <v>0</v>
      </c>
      <c r="N45" s="74">
        <v>0</v>
      </c>
      <c r="O45" s="74">
        <v>0</v>
      </c>
      <c r="P45" s="3">
        <f t="shared" si="9"/>
        <v>26.2</v>
      </c>
      <c r="Q45" s="3">
        <f t="shared" si="10"/>
        <v>0</v>
      </c>
      <c r="R45" s="3">
        <f t="shared" si="11"/>
        <v>26.2</v>
      </c>
      <c r="S45" s="3">
        <f t="shared" si="12"/>
        <v>43.7</v>
      </c>
      <c r="T45" s="3">
        <f t="shared" si="2"/>
        <v>34.9</v>
      </c>
      <c r="U45" s="18" t="s">
        <v>113</v>
      </c>
      <c r="W45" s="1">
        <v>11447</v>
      </c>
    </row>
    <row r="46" spans="1:23" ht="15" customHeight="1">
      <c r="A46" s="46" t="s">
        <v>37</v>
      </c>
      <c r="B46" s="47"/>
      <c r="C46" s="69">
        <f t="shared" si="3"/>
        <v>1</v>
      </c>
      <c r="D46" s="69">
        <f aca="true" t="shared" si="16" ref="D46:O46">SUM(D47)</f>
        <v>0</v>
      </c>
      <c r="E46" s="69">
        <f t="shared" si="16"/>
        <v>1</v>
      </c>
      <c r="F46" s="69">
        <f t="shared" si="16"/>
        <v>1</v>
      </c>
      <c r="G46" s="69">
        <f t="shared" si="16"/>
        <v>0</v>
      </c>
      <c r="H46" s="69">
        <f t="shared" si="16"/>
        <v>5</v>
      </c>
      <c r="I46" s="69">
        <f t="shared" si="16"/>
        <v>1</v>
      </c>
      <c r="J46" s="69">
        <f t="shared" si="16"/>
        <v>0</v>
      </c>
      <c r="K46" s="69">
        <f t="shared" si="16"/>
        <v>4</v>
      </c>
      <c r="L46" s="69">
        <f t="shared" si="16"/>
        <v>0</v>
      </c>
      <c r="M46" s="69">
        <f t="shared" si="16"/>
        <v>0</v>
      </c>
      <c r="N46" s="69">
        <f t="shared" si="16"/>
        <v>0</v>
      </c>
      <c r="O46" s="69">
        <f t="shared" si="16"/>
        <v>0</v>
      </c>
      <c r="P46" s="2">
        <f t="shared" si="9"/>
        <v>8</v>
      </c>
      <c r="Q46" s="2">
        <f t="shared" si="10"/>
        <v>0</v>
      </c>
      <c r="R46" s="2">
        <f t="shared" si="11"/>
        <v>8</v>
      </c>
      <c r="S46" s="2">
        <f t="shared" si="12"/>
        <v>40.1</v>
      </c>
      <c r="T46" s="2">
        <f t="shared" si="2"/>
        <v>32.1</v>
      </c>
      <c r="U46" s="12" t="s">
        <v>114</v>
      </c>
      <c r="W46" s="1">
        <v>12454</v>
      </c>
    </row>
    <row r="47" spans="1:23" ht="15" customHeight="1">
      <c r="A47" s="21"/>
      <c r="B47" s="22" t="s">
        <v>38</v>
      </c>
      <c r="C47" s="75">
        <f t="shared" si="3"/>
        <v>1</v>
      </c>
      <c r="D47" s="76">
        <v>0</v>
      </c>
      <c r="E47" s="76">
        <v>1</v>
      </c>
      <c r="F47" s="76">
        <v>1</v>
      </c>
      <c r="G47" s="76">
        <v>0</v>
      </c>
      <c r="H47" s="76">
        <v>5</v>
      </c>
      <c r="I47" s="76">
        <v>1</v>
      </c>
      <c r="J47" s="76">
        <v>0</v>
      </c>
      <c r="K47" s="76">
        <v>4</v>
      </c>
      <c r="L47" s="76">
        <v>0</v>
      </c>
      <c r="M47" s="76">
        <v>0</v>
      </c>
      <c r="N47" s="76">
        <v>0</v>
      </c>
      <c r="O47" s="76">
        <v>0</v>
      </c>
      <c r="P47" s="4">
        <f t="shared" si="9"/>
        <v>8</v>
      </c>
      <c r="Q47" s="4">
        <f t="shared" si="10"/>
        <v>0</v>
      </c>
      <c r="R47" s="4">
        <f t="shared" si="11"/>
        <v>8</v>
      </c>
      <c r="S47" s="4">
        <f t="shared" si="12"/>
        <v>40.1</v>
      </c>
      <c r="T47" s="5">
        <f t="shared" si="2"/>
        <v>32.1</v>
      </c>
      <c r="U47" s="23" t="s">
        <v>92</v>
      </c>
      <c r="W47" s="1">
        <v>12454</v>
      </c>
    </row>
    <row r="48" spans="1:21" ht="13.5">
      <c r="A48" s="29" t="s">
        <v>152</v>
      </c>
      <c r="U48" s="24"/>
    </row>
    <row r="49" spans="1:21" ht="13.5">
      <c r="A49" s="29" t="s">
        <v>153</v>
      </c>
      <c r="U49" s="25"/>
    </row>
    <row r="50" ht="13.5">
      <c r="U50" s="25"/>
    </row>
    <row r="51" ht="13.5">
      <c r="U51" s="25"/>
    </row>
  </sheetData>
  <mergeCells count="48">
    <mergeCell ref="C1:S3"/>
    <mergeCell ref="A12:B12"/>
    <mergeCell ref="R4:U4"/>
    <mergeCell ref="P5:T5"/>
    <mergeCell ref="S6:S9"/>
    <mergeCell ref="Q7:Q9"/>
    <mergeCell ref="R7:R9"/>
    <mergeCell ref="U5:U9"/>
    <mergeCell ref="M7:M9"/>
    <mergeCell ref="C6:G6"/>
    <mergeCell ref="A24:B24"/>
    <mergeCell ref="A25:B25"/>
    <mergeCell ref="C5:O5"/>
    <mergeCell ref="P6:R6"/>
    <mergeCell ref="A22:B22"/>
    <mergeCell ref="A5:B9"/>
    <mergeCell ref="A14:B14"/>
    <mergeCell ref="M6:O6"/>
    <mergeCell ref="A23:B23"/>
    <mergeCell ref="F8:F9"/>
    <mergeCell ref="A46:B46"/>
    <mergeCell ref="A16:B16"/>
    <mergeCell ref="A17:B17"/>
    <mergeCell ref="A18:B18"/>
    <mergeCell ref="A19:B19"/>
    <mergeCell ref="A20:B20"/>
    <mergeCell ref="A21:B21"/>
    <mergeCell ref="A38:B38"/>
    <mergeCell ref="A26:B26"/>
    <mergeCell ref="A28:B28"/>
    <mergeCell ref="A32:B32"/>
    <mergeCell ref="P7:P9"/>
    <mergeCell ref="A41:B41"/>
    <mergeCell ref="T6:T9"/>
    <mergeCell ref="O7:O9"/>
    <mergeCell ref="C7:C9"/>
    <mergeCell ref="D7:D9"/>
    <mergeCell ref="E7:E9"/>
    <mergeCell ref="A10:B10"/>
    <mergeCell ref="N7:N9"/>
    <mergeCell ref="K6:L6"/>
    <mergeCell ref="K7:K9"/>
    <mergeCell ref="L7:L9"/>
    <mergeCell ref="G8:G9"/>
    <mergeCell ref="J8:J9"/>
    <mergeCell ref="H6:J6"/>
    <mergeCell ref="I7:I9"/>
    <mergeCell ref="H7:H9"/>
  </mergeCells>
  <printOptions horizontalCentered="1"/>
  <pageMargins left="0.58" right="0.3937007874015748" top="0.6" bottom="0.53" header="0" footer="0"/>
  <pageSetup blackAndWhite="1" fitToHeight="1" fitToWidth="1" orientation="landscape" paperSize="9" scale="83" r:id="rId1"/>
  <ignoredErrors>
    <ignoredError sqref="C16:C26 C29:C4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zoomScale="75" zoomScaleNormal="75" workbookViewId="0" topLeftCell="A1">
      <pane xSplit="2" ySplit="9" topLeftCell="C10" activePane="bottomRight" state="frozen"/>
      <selection pane="topLeft" activeCell="M27" sqref="M27"/>
      <selection pane="topRight" activeCell="M27" sqref="M27"/>
      <selection pane="bottomLeft" activeCell="M27" sqref="M27"/>
      <selection pane="bottomRight" activeCell="C10" sqref="C10"/>
    </sheetView>
  </sheetViews>
  <sheetFormatPr defaultColWidth="9.00390625" defaultRowHeight="13.5"/>
  <cols>
    <col min="1" max="1" width="3.50390625" style="6" customWidth="1"/>
    <col min="2" max="2" width="11.00390625" style="6" bestFit="1" customWidth="1"/>
    <col min="3" max="12" width="7.75390625" style="6" customWidth="1"/>
    <col min="13" max="20" width="7.875" style="6" customWidth="1"/>
    <col min="21" max="21" width="6.00390625" style="6" bestFit="1" customWidth="1"/>
    <col min="22" max="16384" width="9.00390625" style="6" customWidth="1"/>
  </cols>
  <sheetData>
    <row r="1" spans="1:21" ht="13.5" customHeight="1">
      <c r="A1" s="31" t="s">
        <v>145</v>
      </c>
      <c r="B1" s="31"/>
      <c r="C1" s="63" t="s">
        <v>142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28"/>
      <c r="U1" s="28"/>
    </row>
    <row r="2" spans="1:21" ht="13.5" customHeight="1">
      <c r="A2" s="31" t="s">
        <v>147</v>
      </c>
      <c r="B2" s="3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8"/>
      <c r="U2" s="28"/>
    </row>
    <row r="3" spans="3:21" ht="3" customHeight="1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U3" s="7"/>
    </row>
    <row r="4" spans="1:21" ht="17.25" customHeight="1" thickBot="1">
      <c r="A4" s="8"/>
      <c r="B4" s="8"/>
      <c r="R4" s="65" t="s">
        <v>157</v>
      </c>
      <c r="S4" s="65"/>
      <c r="T4" s="65"/>
      <c r="U4" s="65"/>
    </row>
    <row r="5" spans="1:21" ht="18.75" customHeight="1">
      <c r="A5" s="51" t="s">
        <v>82</v>
      </c>
      <c r="B5" s="61"/>
      <c r="C5" s="58" t="s">
        <v>139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  <c r="P5" s="59" t="s">
        <v>6</v>
      </c>
      <c r="Q5" s="59"/>
      <c r="R5" s="59"/>
      <c r="S5" s="59"/>
      <c r="T5" s="60"/>
      <c r="U5" s="66" t="s">
        <v>81</v>
      </c>
    </row>
    <row r="6" spans="1:23" ht="18.75" customHeight="1">
      <c r="A6" s="51"/>
      <c r="B6" s="61"/>
      <c r="C6" s="43" t="s">
        <v>150</v>
      </c>
      <c r="D6" s="44"/>
      <c r="E6" s="44"/>
      <c r="F6" s="44"/>
      <c r="G6" s="45"/>
      <c r="H6" s="43" t="s">
        <v>149</v>
      </c>
      <c r="I6" s="44"/>
      <c r="J6" s="45"/>
      <c r="K6" s="34" t="s">
        <v>151</v>
      </c>
      <c r="L6" s="35"/>
      <c r="M6" s="43" t="s">
        <v>141</v>
      </c>
      <c r="N6" s="44"/>
      <c r="O6" s="45"/>
      <c r="P6" s="43" t="s">
        <v>140</v>
      </c>
      <c r="Q6" s="44"/>
      <c r="R6" s="45"/>
      <c r="S6" s="35" t="s">
        <v>143</v>
      </c>
      <c r="T6" s="35" t="s">
        <v>144</v>
      </c>
      <c r="U6" s="67"/>
      <c r="W6" s="6" t="s">
        <v>158</v>
      </c>
    </row>
    <row r="7" spans="1:21" ht="3" customHeight="1">
      <c r="A7" s="51"/>
      <c r="B7" s="61"/>
      <c r="C7" s="51" t="s">
        <v>0</v>
      </c>
      <c r="D7" s="53" t="s">
        <v>3</v>
      </c>
      <c r="E7" s="55" t="s">
        <v>4</v>
      </c>
      <c r="F7" s="32"/>
      <c r="G7" s="9"/>
      <c r="H7" s="39" t="s">
        <v>0</v>
      </c>
      <c r="I7" s="33" t="s">
        <v>1</v>
      </c>
      <c r="J7" s="10"/>
      <c r="K7" s="36" t="s">
        <v>0</v>
      </c>
      <c r="L7" s="33" t="s">
        <v>1</v>
      </c>
      <c r="M7" s="36" t="s">
        <v>78</v>
      </c>
      <c r="N7" s="50" t="s">
        <v>80</v>
      </c>
      <c r="O7" s="50" t="s">
        <v>79</v>
      </c>
      <c r="P7" s="36" t="s">
        <v>0</v>
      </c>
      <c r="Q7" s="50" t="s">
        <v>3</v>
      </c>
      <c r="R7" s="50" t="s">
        <v>4</v>
      </c>
      <c r="S7" s="48"/>
      <c r="T7" s="48"/>
      <c r="U7" s="67"/>
    </row>
    <row r="8" spans="1:21" ht="17.25" customHeight="1">
      <c r="A8" s="51"/>
      <c r="B8" s="61"/>
      <c r="C8" s="51"/>
      <c r="D8" s="54"/>
      <c r="E8" s="54"/>
      <c r="F8" s="41" t="s">
        <v>154</v>
      </c>
      <c r="G8" s="41" t="s">
        <v>155</v>
      </c>
      <c r="H8" s="39"/>
      <c r="I8" s="39"/>
      <c r="J8" s="41" t="s">
        <v>156</v>
      </c>
      <c r="K8" s="37"/>
      <c r="L8" s="39"/>
      <c r="M8" s="37"/>
      <c r="N8" s="37"/>
      <c r="O8" s="37"/>
      <c r="P8" s="37"/>
      <c r="Q8" s="37"/>
      <c r="R8" s="37"/>
      <c r="S8" s="48"/>
      <c r="T8" s="48"/>
      <c r="U8" s="67"/>
    </row>
    <row r="9" spans="1:23" ht="18.75" customHeight="1">
      <c r="A9" s="52"/>
      <c r="B9" s="62"/>
      <c r="C9" s="52"/>
      <c r="D9" s="54"/>
      <c r="E9" s="54"/>
      <c r="F9" s="42"/>
      <c r="G9" s="42"/>
      <c r="H9" s="40"/>
      <c r="I9" s="40"/>
      <c r="J9" s="42"/>
      <c r="K9" s="38"/>
      <c r="L9" s="40"/>
      <c r="M9" s="38"/>
      <c r="N9" s="38"/>
      <c r="O9" s="38"/>
      <c r="P9" s="38"/>
      <c r="Q9" s="38"/>
      <c r="R9" s="38"/>
      <c r="S9" s="49"/>
      <c r="T9" s="49"/>
      <c r="U9" s="68"/>
      <c r="W9" s="11" t="s">
        <v>84</v>
      </c>
    </row>
    <row r="10" spans="1:23" ht="15" customHeight="1">
      <c r="A10" s="46" t="s">
        <v>39</v>
      </c>
      <c r="B10" s="47"/>
      <c r="C10" s="69">
        <f>SUM(D10:E10)</f>
        <v>1</v>
      </c>
      <c r="D10" s="69">
        <f aca="true" t="shared" si="0" ref="D10:O10">SUM(D11:D18)</f>
        <v>0</v>
      </c>
      <c r="E10" s="69">
        <f t="shared" si="0"/>
        <v>1</v>
      </c>
      <c r="F10" s="69">
        <f>SUM(F11:F18)</f>
        <v>0</v>
      </c>
      <c r="G10" s="69">
        <f>SUM(G11:G18)</f>
        <v>0</v>
      </c>
      <c r="H10" s="69">
        <f t="shared" si="0"/>
        <v>25</v>
      </c>
      <c r="I10" s="69">
        <f t="shared" si="0"/>
        <v>9</v>
      </c>
      <c r="J10" s="69">
        <f t="shared" si="0"/>
        <v>0</v>
      </c>
      <c r="K10" s="69">
        <f t="shared" si="0"/>
        <v>7</v>
      </c>
      <c r="L10" s="69">
        <f>SUM(L11:L18)</f>
        <v>0</v>
      </c>
      <c r="M10" s="69">
        <f t="shared" si="0"/>
        <v>0</v>
      </c>
      <c r="N10" s="69">
        <f t="shared" si="0"/>
        <v>0</v>
      </c>
      <c r="O10" s="69">
        <f t="shared" si="0"/>
        <v>0</v>
      </c>
      <c r="P10" s="2">
        <f aca="true" t="shared" si="1" ref="P10:P44">ROUND(C10/W10*100000,1)</f>
        <v>3</v>
      </c>
      <c r="Q10" s="2">
        <f aca="true" t="shared" si="2" ref="Q10:Q48">ROUND(D10/W10*100000,1)</f>
        <v>0</v>
      </c>
      <c r="R10" s="2">
        <f aca="true" t="shared" si="3" ref="R10:R48">ROUND(E10/W10*100000,1)</f>
        <v>3</v>
      </c>
      <c r="S10" s="2">
        <f aca="true" t="shared" si="4" ref="S10:S48">ROUND(H10/W10*100000,1)</f>
        <v>74.4</v>
      </c>
      <c r="T10" s="2">
        <f>ROUND(K10/W10*100000,1)</f>
        <v>20.8</v>
      </c>
      <c r="U10" s="12" t="s">
        <v>115</v>
      </c>
      <c r="W10" s="1">
        <v>33587</v>
      </c>
    </row>
    <row r="11" spans="1:23" ht="15" customHeight="1">
      <c r="A11" s="13"/>
      <c r="B11" s="19" t="s">
        <v>40</v>
      </c>
      <c r="C11" s="69">
        <f>SUM(D11:E11)</f>
        <v>0</v>
      </c>
      <c r="D11" s="74">
        <v>0</v>
      </c>
      <c r="E11" s="74">
        <v>0</v>
      </c>
      <c r="F11" s="74">
        <v>0</v>
      </c>
      <c r="G11" s="74">
        <v>0</v>
      </c>
      <c r="H11" s="74">
        <v>2</v>
      </c>
      <c r="I11" s="74">
        <v>0</v>
      </c>
      <c r="J11" s="74">
        <v>0</v>
      </c>
      <c r="K11" s="74">
        <v>1</v>
      </c>
      <c r="L11" s="74">
        <v>0</v>
      </c>
      <c r="M11" s="74">
        <v>0</v>
      </c>
      <c r="N11" s="74">
        <v>0</v>
      </c>
      <c r="O11" s="74">
        <v>0</v>
      </c>
      <c r="P11" s="3">
        <f t="shared" si="1"/>
        <v>0</v>
      </c>
      <c r="Q11" s="3">
        <f t="shared" si="2"/>
        <v>0</v>
      </c>
      <c r="R11" s="3">
        <f t="shared" si="3"/>
        <v>0</v>
      </c>
      <c r="S11" s="3">
        <f t="shared" si="4"/>
        <v>75.7</v>
      </c>
      <c r="T11" s="3">
        <f aca="true" t="shared" si="5" ref="T11:T47">ROUND(K11/W11*100000,1)</f>
        <v>37.9</v>
      </c>
      <c r="U11" s="18" t="s">
        <v>116</v>
      </c>
      <c r="W11" s="1">
        <v>2641</v>
      </c>
    </row>
    <row r="12" spans="1:23" ht="15" customHeight="1">
      <c r="A12" s="27"/>
      <c r="B12" s="19" t="s">
        <v>41</v>
      </c>
      <c r="C12" s="69">
        <f aca="true" t="shared" si="6" ref="C12:C18">SUM(D12:E12)</f>
        <v>0</v>
      </c>
      <c r="D12" s="74">
        <v>0</v>
      </c>
      <c r="E12" s="74">
        <v>0</v>
      </c>
      <c r="F12" s="74">
        <v>0</v>
      </c>
      <c r="G12" s="74">
        <v>0</v>
      </c>
      <c r="H12" s="74">
        <v>4</v>
      </c>
      <c r="I12" s="74">
        <v>3</v>
      </c>
      <c r="J12" s="74">
        <v>0</v>
      </c>
      <c r="K12" s="74">
        <v>1</v>
      </c>
      <c r="L12" s="74">
        <v>0</v>
      </c>
      <c r="M12" s="74">
        <v>0</v>
      </c>
      <c r="N12" s="74">
        <v>0</v>
      </c>
      <c r="O12" s="74">
        <v>0</v>
      </c>
      <c r="P12" s="3">
        <f t="shared" si="1"/>
        <v>0</v>
      </c>
      <c r="Q12" s="3">
        <f t="shared" si="2"/>
        <v>0</v>
      </c>
      <c r="R12" s="3">
        <f t="shared" si="3"/>
        <v>0</v>
      </c>
      <c r="S12" s="3">
        <f t="shared" si="4"/>
        <v>55.7</v>
      </c>
      <c r="T12" s="3">
        <f t="shared" si="5"/>
        <v>13.9</v>
      </c>
      <c r="U12" s="18" t="s">
        <v>117</v>
      </c>
      <c r="W12" s="1">
        <v>7186</v>
      </c>
    </row>
    <row r="13" spans="1:23" ht="15" customHeight="1">
      <c r="A13" s="13"/>
      <c r="B13" s="19" t="s">
        <v>42</v>
      </c>
      <c r="C13" s="69">
        <f t="shared" si="6"/>
        <v>0</v>
      </c>
      <c r="D13" s="74">
        <v>0</v>
      </c>
      <c r="E13" s="74">
        <v>0</v>
      </c>
      <c r="F13" s="74">
        <v>0</v>
      </c>
      <c r="G13" s="74">
        <v>0</v>
      </c>
      <c r="H13" s="74">
        <v>1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3">
        <f t="shared" si="1"/>
        <v>0</v>
      </c>
      <c r="Q13" s="3">
        <f t="shared" si="2"/>
        <v>0</v>
      </c>
      <c r="R13" s="3">
        <f t="shared" si="3"/>
        <v>0</v>
      </c>
      <c r="S13" s="3">
        <f t="shared" si="4"/>
        <v>49.9</v>
      </c>
      <c r="T13" s="3">
        <f t="shared" si="5"/>
        <v>0</v>
      </c>
      <c r="U13" s="18" t="s">
        <v>118</v>
      </c>
      <c r="W13" s="1">
        <v>2006</v>
      </c>
    </row>
    <row r="14" spans="1:23" ht="15" customHeight="1">
      <c r="A14" s="27"/>
      <c r="B14" s="19" t="s">
        <v>43</v>
      </c>
      <c r="C14" s="69">
        <f t="shared" si="6"/>
        <v>0</v>
      </c>
      <c r="D14" s="74">
        <v>0</v>
      </c>
      <c r="E14" s="74">
        <v>0</v>
      </c>
      <c r="F14" s="74">
        <v>0</v>
      </c>
      <c r="G14" s="74">
        <v>0</v>
      </c>
      <c r="H14" s="74">
        <v>2</v>
      </c>
      <c r="I14" s="74">
        <v>2</v>
      </c>
      <c r="J14" s="74">
        <v>0</v>
      </c>
      <c r="K14" s="74">
        <v>1</v>
      </c>
      <c r="L14" s="74">
        <v>0</v>
      </c>
      <c r="M14" s="74">
        <v>0</v>
      </c>
      <c r="N14" s="74">
        <v>0</v>
      </c>
      <c r="O14" s="74">
        <v>0</v>
      </c>
      <c r="P14" s="3">
        <f t="shared" si="1"/>
        <v>0</v>
      </c>
      <c r="Q14" s="3">
        <f t="shared" si="2"/>
        <v>0</v>
      </c>
      <c r="R14" s="3">
        <f t="shared" si="3"/>
        <v>0</v>
      </c>
      <c r="S14" s="3">
        <f t="shared" si="4"/>
        <v>55.6</v>
      </c>
      <c r="T14" s="3">
        <f t="shared" si="5"/>
        <v>27.8</v>
      </c>
      <c r="U14" s="18" t="s">
        <v>98</v>
      </c>
      <c r="V14" s="16"/>
      <c r="W14" s="1">
        <v>3596</v>
      </c>
    </row>
    <row r="15" spans="1:23" ht="15" customHeight="1">
      <c r="A15" s="13"/>
      <c r="B15" s="19" t="s">
        <v>44</v>
      </c>
      <c r="C15" s="69">
        <f t="shared" si="6"/>
        <v>0</v>
      </c>
      <c r="D15" s="74">
        <v>0</v>
      </c>
      <c r="E15" s="74">
        <v>0</v>
      </c>
      <c r="F15" s="74">
        <v>0</v>
      </c>
      <c r="G15" s="74">
        <v>0</v>
      </c>
      <c r="H15" s="74">
        <v>4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3">
        <f t="shared" si="1"/>
        <v>0</v>
      </c>
      <c r="Q15" s="3">
        <f t="shared" si="2"/>
        <v>0</v>
      </c>
      <c r="R15" s="3">
        <f t="shared" si="3"/>
        <v>0</v>
      </c>
      <c r="S15" s="3">
        <f t="shared" si="4"/>
        <v>143.3</v>
      </c>
      <c r="T15" s="3">
        <f t="shared" si="5"/>
        <v>0</v>
      </c>
      <c r="U15" s="18" t="s">
        <v>119</v>
      </c>
      <c r="W15" s="1">
        <v>2791</v>
      </c>
    </row>
    <row r="16" spans="1:23" ht="15" customHeight="1">
      <c r="A16" s="27"/>
      <c r="B16" s="19" t="s">
        <v>45</v>
      </c>
      <c r="C16" s="69">
        <f t="shared" si="6"/>
        <v>0</v>
      </c>
      <c r="D16" s="74">
        <v>0</v>
      </c>
      <c r="E16" s="74">
        <v>0</v>
      </c>
      <c r="F16" s="74">
        <v>0</v>
      </c>
      <c r="G16" s="74">
        <v>0</v>
      </c>
      <c r="H16" s="74">
        <v>3</v>
      </c>
      <c r="I16" s="74">
        <v>1</v>
      </c>
      <c r="J16" s="74">
        <v>0</v>
      </c>
      <c r="K16" s="74">
        <v>1</v>
      </c>
      <c r="L16" s="74">
        <v>0</v>
      </c>
      <c r="M16" s="74">
        <v>0</v>
      </c>
      <c r="N16" s="74">
        <v>0</v>
      </c>
      <c r="O16" s="74">
        <v>0</v>
      </c>
      <c r="P16" s="3">
        <f t="shared" si="1"/>
        <v>0</v>
      </c>
      <c r="Q16" s="3">
        <f t="shared" si="2"/>
        <v>0</v>
      </c>
      <c r="R16" s="3">
        <f t="shared" si="3"/>
        <v>0</v>
      </c>
      <c r="S16" s="3">
        <f t="shared" si="4"/>
        <v>71.6</v>
      </c>
      <c r="T16" s="3">
        <f t="shared" si="5"/>
        <v>23.9</v>
      </c>
      <c r="U16" s="18" t="s">
        <v>120</v>
      </c>
      <c r="W16" s="1">
        <v>4191</v>
      </c>
    </row>
    <row r="17" spans="1:23" ht="15" customHeight="1">
      <c r="A17" s="27"/>
      <c r="B17" s="19" t="s">
        <v>46</v>
      </c>
      <c r="C17" s="69">
        <f t="shared" si="6"/>
        <v>0</v>
      </c>
      <c r="D17" s="74">
        <v>0</v>
      </c>
      <c r="E17" s="74">
        <v>0</v>
      </c>
      <c r="F17" s="74">
        <v>0</v>
      </c>
      <c r="G17" s="74">
        <v>0</v>
      </c>
      <c r="H17" s="74">
        <v>1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3">
        <f t="shared" si="1"/>
        <v>0</v>
      </c>
      <c r="Q17" s="3">
        <f t="shared" si="2"/>
        <v>0</v>
      </c>
      <c r="R17" s="3">
        <f t="shared" si="3"/>
        <v>0</v>
      </c>
      <c r="S17" s="3">
        <f t="shared" si="4"/>
        <v>41.5</v>
      </c>
      <c r="T17" s="3">
        <f t="shared" si="5"/>
        <v>0</v>
      </c>
      <c r="U17" s="18" t="s">
        <v>121</v>
      </c>
      <c r="W17" s="1">
        <v>2412</v>
      </c>
    </row>
    <row r="18" spans="1:23" ht="15" customHeight="1">
      <c r="A18" s="27"/>
      <c r="B18" s="19" t="s">
        <v>47</v>
      </c>
      <c r="C18" s="69">
        <f t="shared" si="6"/>
        <v>1</v>
      </c>
      <c r="D18" s="74">
        <v>0</v>
      </c>
      <c r="E18" s="74">
        <v>1</v>
      </c>
      <c r="F18" s="74">
        <v>0</v>
      </c>
      <c r="G18" s="74">
        <v>0</v>
      </c>
      <c r="H18" s="74">
        <v>8</v>
      </c>
      <c r="I18" s="74">
        <v>3</v>
      </c>
      <c r="J18" s="74">
        <v>0</v>
      </c>
      <c r="K18" s="74">
        <v>3</v>
      </c>
      <c r="L18" s="74">
        <v>0</v>
      </c>
      <c r="M18" s="74">
        <v>0</v>
      </c>
      <c r="N18" s="74">
        <v>0</v>
      </c>
      <c r="O18" s="74">
        <v>0</v>
      </c>
      <c r="P18" s="3">
        <f t="shared" si="1"/>
        <v>11.4</v>
      </c>
      <c r="Q18" s="3">
        <f t="shared" si="2"/>
        <v>0</v>
      </c>
      <c r="R18" s="3">
        <f t="shared" si="3"/>
        <v>11.4</v>
      </c>
      <c r="S18" s="3">
        <f t="shared" si="4"/>
        <v>91.3</v>
      </c>
      <c r="T18" s="3">
        <f t="shared" si="5"/>
        <v>34.2</v>
      </c>
      <c r="U18" s="18" t="s">
        <v>122</v>
      </c>
      <c r="W18" s="1">
        <v>8764</v>
      </c>
    </row>
    <row r="19" spans="1:23" ht="15" customHeight="1">
      <c r="A19" s="46" t="s">
        <v>48</v>
      </c>
      <c r="B19" s="47"/>
      <c r="C19" s="69">
        <f aca="true" t="shared" si="7" ref="C19:C48">SUM(D19:E19)</f>
        <v>7</v>
      </c>
      <c r="D19" s="69">
        <f aca="true" t="shared" si="8" ref="D19:O19">SUM(D20:D27)</f>
        <v>0</v>
      </c>
      <c r="E19" s="69">
        <f t="shared" si="8"/>
        <v>7</v>
      </c>
      <c r="F19" s="69">
        <f>SUM(F20:F27)</f>
        <v>3</v>
      </c>
      <c r="G19" s="69">
        <f>SUM(G20:G27)</f>
        <v>0</v>
      </c>
      <c r="H19" s="69">
        <f t="shared" si="8"/>
        <v>34</v>
      </c>
      <c r="I19" s="69">
        <f t="shared" si="8"/>
        <v>8</v>
      </c>
      <c r="J19" s="69">
        <f t="shared" si="8"/>
        <v>2</v>
      </c>
      <c r="K19" s="69">
        <f t="shared" si="8"/>
        <v>18</v>
      </c>
      <c r="L19" s="69">
        <f>SUM(L20:L27)</f>
        <v>0</v>
      </c>
      <c r="M19" s="69">
        <f t="shared" si="8"/>
        <v>0</v>
      </c>
      <c r="N19" s="69">
        <f t="shared" si="8"/>
        <v>1</v>
      </c>
      <c r="O19" s="69">
        <f t="shared" si="8"/>
        <v>0</v>
      </c>
      <c r="P19" s="2">
        <f t="shared" si="1"/>
        <v>13.4</v>
      </c>
      <c r="Q19" s="2">
        <f t="shared" si="2"/>
        <v>0</v>
      </c>
      <c r="R19" s="2">
        <f t="shared" si="3"/>
        <v>13.4</v>
      </c>
      <c r="S19" s="2">
        <f t="shared" si="4"/>
        <v>65.1</v>
      </c>
      <c r="T19" s="2">
        <f t="shared" si="5"/>
        <v>34.5</v>
      </c>
      <c r="U19" s="12" t="s">
        <v>123</v>
      </c>
      <c r="W19" s="1">
        <v>52203</v>
      </c>
    </row>
    <row r="20" spans="1:23" ht="15" customHeight="1">
      <c r="A20" s="27"/>
      <c r="B20" s="19" t="s">
        <v>49</v>
      </c>
      <c r="C20" s="69">
        <f t="shared" si="7"/>
        <v>1</v>
      </c>
      <c r="D20" s="74">
        <v>0</v>
      </c>
      <c r="E20" s="74">
        <v>1</v>
      </c>
      <c r="F20" s="74">
        <v>0</v>
      </c>
      <c r="G20" s="74">
        <v>0</v>
      </c>
      <c r="H20" s="74">
        <v>4</v>
      </c>
      <c r="I20" s="74">
        <v>2</v>
      </c>
      <c r="J20" s="74">
        <v>1</v>
      </c>
      <c r="K20" s="74">
        <v>2</v>
      </c>
      <c r="L20" s="74">
        <v>0</v>
      </c>
      <c r="M20" s="74">
        <v>0</v>
      </c>
      <c r="N20" s="74">
        <v>0</v>
      </c>
      <c r="O20" s="74">
        <v>0</v>
      </c>
      <c r="P20" s="3">
        <f t="shared" si="1"/>
        <v>10.6</v>
      </c>
      <c r="Q20" s="3">
        <f t="shared" si="2"/>
        <v>0</v>
      </c>
      <c r="R20" s="3">
        <f t="shared" si="3"/>
        <v>10.6</v>
      </c>
      <c r="S20" s="3">
        <f t="shared" si="4"/>
        <v>42.5</v>
      </c>
      <c r="T20" s="3">
        <f t="shared" si="5"/>
        <v>21.3</v>
      </c>
      <c r="U20" s="18" t="s">
        <v>110</v>
      </c>
      <c r="W20" s="1">
        <v>9404</v>
      </c>
    </row>
    <row r="21" spans="1:23" ht="15" customHeight="1">
      <c r="A21" s="27"/>
      <c r="B21" s="19" t="s">
        <v>50</v>
      </c>
      <c r="C21" s="69">
        <f t="shared" si="7"/>
        <v>5</v>
      </c>
      <c r="D21" s="74">
        <v>0</v>
      </c>
      <c r="E21" s="74">
        <v>5</v>
      </c>
      <c r="F21" s="74">
        <v>2</v>
      </c>
      <c r="G21" s="74">
        <v>0</v>
      </c>
      <c r="H21" s="74">
        <v>16</v>
      </c>
      <c r="I21" s="74">
        <v>5</v>
      </c>
      <c r="J21" s="74">
        <v>1</v>
      </c>
      <c r="K21" s="74">
        <v>8</v>
      </c>
      <c r="L21" s="74">
        <v>0</v>
      </c>
      <c r="M21" s="74">
        <v>0</v>
      </c>
      <c r="N21" s="74">
        <v>1</v>
      </c>
      <c r="O21" s="74">
        <v>0</v>
      </c>
      <c r="P21" s="3">
        <f t="shared" si="1"/>
        <v>27.3</v>
      </c>
      <c r="Q21" s="3">
        <f t="shared" si="2"/>
        <v>0</v>
      </c>
      <c r="R21" s="3">
        <f t="shared" si="3"/>
        <v>27.3</v>
      </c>
      <c r="S21" s="3">
        <f t="shared" si="4"/>
        <v>87.4</v>
      </c>
      <c r="T21" s="3">
        <f t="shared" si="5"/>
        <v>43.7</v>
      </c>
      <c r="U21" s="18" t="s">
        <v>124</v>
      </c>
      <c r="W21" s="1">
        <v>18315</v>
      </c>
    </row>
    <row r="22" spans="1:23" ht="15" customHeight="1">
      <c r="A22" s="27"/>
      <c r="B22" s="19" t="s">
        <v>51</v>
      </c>
      <c r="C22" s="69">
        <f t="shared" si="7"/>
        <v>0</v>
      </c>
      <c r="D22" s="74">
        <v>0</v>
      </c>
      <c r="E22" s="74">
        <v>0</v>
      </c>
      <c r="F22" s="74">
        <v>0</v>
      </c>
      <c r="G22" s="74">
        <v>0</v>
      </c>
      <c r="H22" s="74">
        <v>1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3">
        <f t="shared" si="1"/>
        <v>0</v>
      </c>
      <c r="Q22" s="3">
        <f t="shared" si="2"/>
        <v>0</v>
      </c>
      <c r="R22" s="3">
        <f t="shared" si="3"/>
        <v>0</v>
      </c>
      <c r="S22" s="3">
        <f t="shared" si="4"/>
        <v>40</v>
      </c>
      <c r="T22" s="3">
        <f t="shared" si="5"/>
        <v>0</v>
      </c>
      <c r="U22" s="18" t="s">
        <v>125</v>
      </c>
      <c r="W22" s="1">
        <v>2498</v>
      </c>
    </row>
    <row r="23" spans="1:23" ht="15" customHeight="1">
      <c r="A23" s="27"/>
      <c r="B23" s="19" t="s">
        <v>52</v>
      </c>
      <c r="C23" s="69">
        <f t="shared" si="7"/>
        <v>1</v>
      </c>
      <c r="D23" s="74">
        <v>0</v>
      </c>
      <c r="E23" s="74">
        <v>1</v>
      </c>
      <c r="F23" s="74">
        <v>1</v>
      </c>
      <c r="G23" s="74">
        <v>0</v>
      </c>
      <c r="H23" s="74">
        <v>4</v>
      </c>
      <c r="I23" s="74">
        <v>1</v>
      </c>
      <c r="J23" s="74">
        <v>0</v>
      </c>
      <c r="K23" s="74">
        <v>3</v>
      </c>
      <c r="L23" s="74">
        <v>0</v>
      </c>
      <c r="M23" s="74">
        <v>0</v>
      </c>
      <c r="N23" s="74">
        <v>0</v>
      </c>
      <c r="O23" s="74">
        <v>0</v>
      </c>
      <c r="P23" s="3">
        <f t="shared" si="1"/>
        <v>15.8</v>
      </c>
      <c r="Q23" s="3">
        <f t="shared" si="2"/>
        <v>0</v>
      </c>
      <c r="R23" s="3">
        <f t="shared" si="3"/>
        <v>15.8</v>
      </c>
      <c r="S23" s="3">
        <f t="shared" si="4"/>
        <v>63.3</v>
      </c>
      <c r="T23" s="3">
        <f t="shared" si="5"/>
        <v>47.5</v>
      </c>
      <c r="U23" s="18" t="s">
        <v>126</v>
      </c>
      <c r="W23" s="1">
        <v>6322</v>
      </c>
    </row>
    <row r="24" spans="1:23" ht="15" customHeight="1">
      <c r="A24" s="27"/>
      <c r="B24" s="19" t="s">
        <v>53</v>
      </c>
      <c r="C24" s="69">
        <f t="shared" si="7"/>
        <v>0</v>
      </c>
      <c r="D24" s="74">
        <v>0</v>
      </c>
      <c r="E24" s="74">
        <v>0</v>
      </c>
      <c r="F24" s="74">
        <v>0</v>
      </c>
      <c r="G24" s="74">
        <v>0</v>
      </c>
      <c r="H24" s="74">
        <v>2</v>
      </c>
      <c r="I24" s="74">
        <v>0</v>
      </c>
      <c r="J24" s="74">
        <v>0</v>
      </c>
      <c r="K24" s="74">
        <v>1</v>
      </c>
      <c r="L24" s="74">
        <v>0</v>
      </c>
      <c r="M24" s="74">
        <v>0</v>
      </c>
      <c r="N24" s="74">
        <v>0</v>
      </c>
      <c r="O24" s="74">
        <v>0</v>
      </c>
      <c r="P24" s="3">
        <f t="shared" si="1"/>
        <v>0</v>
      </c>
      <c r="Q24" s="3">
        <f t="shared" si="2"/>
        <v>0</v>
      </c>
      <c r="R24" s="3">
        <f t="shared" si="3"/>
        <v>0</v>
      </c>
      <c r="S24" s="3">
        <f t="shared" si="4"/>
        <v>59.9</v>
      </c>
      <c r="T24" s="3">
        <f t="shared" si="5"/>
        <v>29.9</v>
      </c>
      <c r="U24" s="18" t="s">
        <v>127</v>
      </c>
      <c r="W24" s="1">
        <v>3339</v>
      </c>
    </row>
    <row r="25" spans="1:23" ht="15" customHeight="1">
      <c r="A25" s="27"/>
      <c r="B25" s="19" t="s">
        <v>54</v>
      </c>
      <c r="C25" s="69">
        <f t="shared" si="7"/>
        <v>0</v>
      </c>
      <c r="D25" s="74">
        <v>0</v>
      </c>
      <c r="E25" s="74">
        <v>0</v>
      </c>
      <c r="F25" s="74">
        <v>0</v>
      </c>
      <c r="G25" s="74">
        <v>0</v>
      </c>
      <c r="H25" s="74">
        <v>3</v>
      </c>
      <c r="I25" s="74">
        <v>0</v>
      </c>
      <c r="J25" s="74">
        <v>0</v>
      </c>
      <c r="K25" s="74">
        <v>1</v>
      </c>
      <c r="L25" s="74">
        <v>0</v>
      </c>
      <c r="M25" s="74">
        <v>0</v>
      </c>
      <c r="N25" s="74">
        <v>0</v>
      </c>
      <c r="O25" s="74">
        <v>0</v>
      </c>
      <c r="P25" s="3">
        <f t="shared" si="1"/>
        <v>0</v>
      </c>
      <c r="Q25" s="3">
        <f t="shared" si="2"/>
        <v>0</v>
      </c>
      <c r="R25" s="3">
        <f t="shared" si="3"/>
        <v>0</v>
      </c>
      <c r="S25" s="3">
        <f t="shared" si="4"/>
        <v>55.4</v>
      </c>
      <c r="T25" s="3">
        <f t="shared" si="5"/>
        <v>18.5</v>
      </c>
      <c r="U25" s="18" t="s">
        <v>88</v>
      </c>
      <c r="W25" s="1">
        <v>5411</v>
      </c>
    </row>
    <row r="26" spans="1:23" ht="15" customHeight="1">
      <c r="A26" s="27"/>
      <c r="B26" s="19" t="s">
        <v>55</v>
      </c>
      <c r="C26" s="69">
        <f t="shared" si="7"/>
        <v>0</v>
      </c>
      <c r="D26" s="74">
        <v>0</v>
      </c>
      <c r="E26" s="74">
        <v>0</v>
      </c>
      <c r="F26" s="74">
        <v>0</v>
      </c>
      <c r="G26" s="74">
        <v>0</v>
      </c>
      <c r="H26" s="74">
        <v>2</v>
      </c>
      <c r="I26" s="74">
        <v>0</v>
      </c>
      <c r="J26" s="74">
        <v>0</v>
      </c>
      <c r="K26" s="74">
        <v>1</v>
      </c>
      <c r="L26" s="74">
        <v>0</v>
      </c>
      <c r="M26" s="74">
        <v>0</v>
      </c>
      <c r="N26" s="74">
        <v>0</v>
      </c>
      <c r="O26" s="74">
        <v>0</v>
      </c>
      <c r="P26" s="3">
        <f t="shared" si="1"/>
        <v>0</v>
      </c>
      <c r="Q26" s="3">
        <f t="shared" si="2"/>
        <v>0</v>
      </c>
      <c r="R26" s="3">
        <f t="shared" si="3"/>
        <v>0</v>
      </c>
      <c r="S26" s="3">
        <f t="shared" si="4"/>
        <v>79.5</v>
      </c>
      <c r="T26" s="3">
        <f t="shared" si="5"/>
        <v>39.7</v>
      </c>
      <c r="U26" s="18" t="s">
        <v>128</v>
      </c>
      <c r="W26" s="1">
        <v>2516</v>
      </c>
    </row>
    <row r="27" spans="1:23" ht="15" customHeight="1">
      <c r="A27" s="13"/>
      <c r="B27" s="19" t="s">
        <v>56</v>
      </c>
      <c r="C27" s="69">
        <f t="shared" si="7"/>
        <v>0</v>
      </c>
      <c r="D27" s="74">
        <v>0</v>
      </c>
      <c r="E27" s="74">
        <v>0</v>
      </c>
      <c r="F27" s="74">
        <v>0</v>
      </c>
      <c r="G27" s="74">
        <v>0</v>
      </c>
      <c r="H27" s="74">
        <v>2</v>
      </c>
      <c r="I27" s="74">
        <v>0</v>
      </c>
      <c r="J27" s="74">
        <v>0</v>
      </c>
      <c r="K27" s="74">
        <v>2</v>
      </c>
      <c r="L27" s="74">
        <v>0</v>
      </c>
      <c r="M27" s="74">
        <v>0</v>
      </c>
      <c r="N27" s="74">
        <v>0</v>
      </c>
      <c r="O27" s="74">
        <v>0</v>
      </c>
      <c r="P27" s="3">
        <f t="shared" si="1"/>
        <v>0</v>
      </c>
      <c r="Q27" s="3">
        <f t="shared" si="2"/>
        <v>0</v>
      </c>
      <c r="R27" s="3">
        <f t="shared" si="3"/>
        <v>0</v>
      </c>
      <c r="S27" s="3">
        <f t="shared" si="4"/>
        <v>45.5</v>
      </c>
      <c r="T27" s="3">
        <f t="shared" si="5"/>
        <v>45.5</v>
      </c>
      <c r="U27" s="18" t="s">
        <v>129</v>
      </c>
      <c r="W27" s="1">
        <v>4398</v>
      </c>
    </row>
    <row r="28" spans="1:23" ht="15" customHeight="1">
      <c r="A28" s="46" t="s">
        <v>57</v>
      </c>
      <c r="B28" s="47"/>
      <c r="C28" s="69">
        <f t="shared" si="7"/>
        <v>1</v>
      </c>
      <c r="D28" s="69">
        <f aca="true" t="shared" si="9" ref="D28:O28">SUM(D29:D31)</f>
        <v>0</v>
      </c>
      <c r="E28" s="69">
        <f t="shared" si="9"/>
        <v>1</v>
      </c>
      <c r="F28" s="69">
        <f>SUM(F29:F31)</f>
        <v>1</v>
      </c>
      <c r="G28" s="69">
        <f>SUM(G29:G31)</f>
        <v>0</v>
      </c>
      <c r="H28" s="69">
        <f t="shared" si="9"/>
        <v>6</v>
      </c>
      <c r="I28" s="69">
        <f t="shared" si="9"/>
        <v>2</v>
      </c>
      <c r="J28" s="69">
        <f t="shared" si="9"/>
        <v>2</v>
      </c>
      <c r="K28" s="69">
        <f t="shared" si="9"/>
        <v>3</v>
      </c>
      <c r="L28" s="69">
        <f>SUM(L29:L31)</f>
        <v>0</v>
      </c>
      <c r="M28" s="69">
        <f t="shared" si="9"/>
        <v>0</v>
      </c>
      <c r="N28" s="69">
        <f t="shared" si="9"/>
        <v>0</v>
      </c>
      <c r="O28" s="69">
        <f t="shared" si="9"/>
        <v>0</v>
      </c>
      <c r="P28" s="2">
        <f t="shared" si="1"/>
        <v>9</v>
      </c>
      <c r="Q28" s="2">
        <f t="shared" si="2"/>
        <v>0</v>
      </c>
      <c r="R28" s="2">
        <f t="shared" si="3"/>
        <v>9</v>
      </c>
      <c r="S28" s="2">
        <f t="shared" si="4"/>
        <v>54.1</v>
      </c>
      <c r="T28" s="2">
        <f t="shared" si="5"/>
        <v>27.1</v>
      </c>
      <c r="U28" s="12" t="s">
        <v>119</v>
      </c>
      <c r="W28" s="1">
        <v>11084</v>
      </c>
    </row>
    <row r="29" spans="1:23" ht="15" customHeight="1">
      <c r="A29" s="13"/>
      <c r="B29" s="19" t="s">
        <v>58</v>
      </c>
      <c r="C29" s="69">
        <f t="shared" si="7"/>
        <v>0</v>
      </c>
      <c r="D29" s="74">
        <v>0</v>
      </c>
      <c r="E29" s="74">
        <v>0</v>
      </c>
      <c r="F29" s="74">
        <v>0</v>
      </c>
      <c r="G29" s="74">
        <v>0</v>
      </c>
      <c r="H29" s="74">
        <v>1</v>
      </c>
      <c r="I29" s="74">
        <v>0</v>
      </c>
      <c r="J29" s="74">
        <v>0</v>
      </c>
      <c r="K29" s="74">
        <v>1</v>
      </c>
      <c r="L29" s="74">
        <v>0</v>
      </c>
      <c r="M29" s="74">
        <v>0</v>
      </c>
      <c r="N29" s="74">
        <v>0</v>
      </c>
      <c r="O29" s="74">
        <v>0</v>
      </c>
      <c r="P29" s="3">
        <f t="shared" si="1"/>
        <v>0</v>
      </c>
      <c r="Q29" s="3">
        <f t="shared" si="2"/>
        <v>0</v>
      </c>
      <c r="R29" s="3">
        <f t="shared" si="3"/>
        <v>0</v>
      </c>
      <c r="S29" s="3">
        <f t="shared" si="4"/>
        <v>28.4</v>
      </c>
      <c r="T29" s="3">
        <f t="shared" si="5"/>
        <v>28.4</v>
      </c>
      <c r="U29" s="18" t="s">
        <v>130</v>
      </c>
      <c r="W29" s="1">
        <v>3521</v>
      </c>
    </row>
    <row r="30" spans="1:23" ht="15" customHeight="1">
      <c r="A30" s="13"/>
      <c r="B30" s="19" t="s">
        <v>59</v>
      </c>
      <c r="C30" s="69">
        <f t="shared" si="7"/>
        <v>1</v>
      </c>
      <c r="D30" s="74">
        <v>0</v>
      </c>
      <c r="E30" s="74">
        <v>1</v>
      </c>
      <c r="F30" s="74">
        <v>1</v>
      </c>
      <c r="G30" s="74">
        <v>0</v>
      </c>
      <c r="H30" s="74">
        <v>3</v>
      </c>
      <c r="I30" s="74">
        <v>1</v>
      </c>
      <c r="J30" s="74">
        <v>1</v>
      </c>
      <c r="K30" s="74">
        <v>1</v>
      </c>
      <c r="L30" s="74">
        <v>0</v>
      </c>
      <c r="M30" s="74">
        <v>0</v>
      </c>
      <c r="N30" s="74">
        <v>0</v>
      </c>
      <c r="O30" s="74">
        <v>0</v>
      </c>
      <c r="P30" s="3">
        <f t="shared" si="1"/>
        <v>21.2</v>
      </c>
      <c r="Q30" s="3">
        <f t="shared" si="2"/>
        <v>0</v>
      </c>
      <c r="R30" s="3">
        <f t="shared" si="3"/>
        <v>21.2</v>
      </c>
      <c r="S30" s="3">
        <f t="shared" si="4"/>
        <v>63.6</v>
      </c>
      <c r="T30" s="3">
        <f t="shared" si="5"/>
        <v>21.2</v>
      </c>
      <c r="U30" s="18" t="s">
        <v>131</v>
      </c>
      <c r="W30" s="1">
        <v>4715</v>
      </c>
    </row>
    <row r="31" spans="1:23" ht="15" customHeight="1">
      <c r="A31" s="13"/>
      <c r="B31" s="19" t="s">
        <v>60</v>
      </c>
      <c r="C31" s="69">
        <f t="shared" si="7"/>
        <v>0</v>
      </c>
      <c r="D31" s="74">
        <v>0</v>
      </c>
      <c r="E31" s="74">
        <v>0</v>
      </c>
      <c r="F31" s="74">
        <v>0</v>
      </c>
      <c r="G31" s="74">
        <v>0</v>
      </c>
      <c r="H31" s="74">
        <v>2</v>
      </c>
      <c r="I31" s="74">
        <v>1</v>
      </c>
      <c r="J31" s="74">
        <v>1</v>
      </c>
      <c r="K31" s="74">
        <v>1</v>
      </c>
      <c r="L31" s="74">
        <v>0</v>
      </c>
      <c r="M31" s="74">
        <v>0</v>
      </c>
      <c r="N31" s="74">
        <v>0</v>
      </c>
      <c r="O31" s="74">
        <v>0</v>
      </c>
      <c r="P31" s="3">
        <f t="shared" si="1"/>
        <v>0</v>
      </c>
      <c r="Q31" s="3">
        <f t="shared" si="2"/>
        <v>0</v>
      </c>
      <c r="R31" s="3">
        <f t="shared" si="3"/>
        <v>0</v>
      </c>
      <c r="S31" s="3">
        <f t="shared" si="4"/>
        <v>70.2</v>
      </c>
      <c r="T31" s="3">
        <f t="shared" si="5"/>
        <v>35.1</v>
      </c>
      <c r="U31" s="18" t="s">
        <v>119</v>
      </c>
      <c r="W31" s="1">
        <v>2848</v>
      </c>
    </row>
    <row r="32" spans="1:23" ht="15" customHeight="1">
      <c r="A32" s="46" t="s">
        <v>61</v>
      </c>
      <c r="B32" s="47"/>
      <c r="C32" s="69">
        <f t="shared" si="7"/>
        <v>3</v>
      </c>
      <c r="D32" s="69">
        <f aca="true" t="shared" si="10" ref="D32:O32">SUM(D33:D34)</f>
        <v>0</v>
      </c>
      <c r="E32" s="69">
        <f t="shared" si="10"/>
        <v>3</v>
      </c>
      <c r="F32" s="69">
        <f>SUM(F33:F34)</f>
        <v>2</v>
      </c>
      <c r="G32" s="69">
        <f>SUM(G33:G34)</f>
        <v>0</v>
      </c>
      <c r="H32" s="69">
        <f t="shared" si="10"/>
        <v>19</v>
      </c>
      <c r="I32" s="69">
        <f t="shared" si="10"/>
        <v>7</v>
      </c>
      <c r="J32" s="69">
        <f t="shared" si="10"/>
        <v>3</v>
      </c>
      <c r="K32" s="69">
        <f t="shared" si="10"/>
        <v>12</v>
      </c>
      <c r="L32" s="69">
        <f>SUM(L33:L34)</f>
        <v>0</v>
      </c>
      <c r="M32" s="69">
        <f t="shared" si="10"/>
        <v>0</v>
      </c>
      <c r="N32" s="69">
        <f t="shared" si="10"/>
        <v>0</v>
      </c>
      <c r="O32" s="69">
        <f t="shared" si="10"/>
        <v>0</v>
      </c>
      <c r="P32" s="2">
        <f t="shared" si="1"/>
        <v>9.9</v>
      </c>
      <c r="Q32" s="2">
        <f t="shared" si="2"/>
        <v>0</v>
      </c>
      <c r="R32" s="2">
        <f t="shared" si="3"/>
        <v>9.9</v>
      </c>
      <c r="S32" s="2">
        <f t="shared" si="4"/>
        <v>63</v>
      </c>
      <c r="T32" s="2">
        <f t="shared" si="5"/>
        <v>39.8</v>
      </c>
      <c r="U32" s="12" t="s">
        <v>132</v>
      </c>
      <c r="W32" s="1">
        <v>30151</v>
      </c>
    </row>
    <row r="33" spans="1:23" ht="15" customHeight="1">
      <c r="A33" s="13"/>
      <c r="B33" s="19" t="s">
        <v>62</v>
      </c>
      <c r="C33" s="69">
        <f t="shared" si="7"/>
        <v>0</v>
      </c>
      <c r="D33" s="74">
        <v>0</v>
      </c>
      <c r="E33" s="74">
        <v>0</v>
      </c>
      <c r="F33" s="74">
        <v>0</v>
      </c>
      <c r="G33" s="74">
        <v>0</v>
      </c>
      <c r="H33" s="74">
        <v>5</v>
      </c>
      <c r="I33" s="74">
        <v>2</v>
      </c>
      <c r="J33" s="74">
        <v>2</v>
      </c>
      <c r="K33" s="74">
        <v>4</v>
      </c>
      <c r="L33" s="74">
        <v>0</v>
      </c>
      <c r="M33" s="74">
        <v>0</v>
      </c>
      <c r="N33" s="74">
        <v>0</v>
      </c>
      <c r="O33" s="74">
        <v>0</v>
      </c>
      <c r="P33" s="3">
        <f t="shared" si="1"/>
        <v>0</v>
      </c>
      <c r="Q33" s="3">
        <f t="shared" si="2"/>
        <v>0</v>
      </c>
      <c r="R33" s="3">
        <f t="shared" si="3"/>
        <v>0</v>
      </c>
      <c r="S33" s="3">
        <f t="shared" si="4"/>
        <v>43.9</v>
      </c>
      <c r="T33" s="3">
        <f t="shared" si="5"/>
        <v>35.1</v>
      </c>
      <c r="U33" s="18" t="s">
        <v>133</v>
      </c>
      <c r="W33" s="1">
        <v>11387</v>
      </c>
    </row>
    <row r="34" spans="1:23" ht="15" customHeight="1">
      <c r="A34" s="13"/>
      <c r="B34" s="19" t="s">
        <v>63</v>
      </c>
      <c r="C34" s="69">
        <f t="shared" si="7"/>
        <v>3</v>
      </c>
      <c r="D34" s="74">
        <v>0</v>
      </c>
      <c r="E34" s="74">
        <v>3</v>
      </c>
      <c r="F34" s="74">
        <v>2</v>
      </c>
      <c r="G34" s="74">
        <v>0</v>
      </c>
      <c r="H34" s="74">
        <v>14</v>
      </c>
      <c r="I34" s="74">
        <v>5</v>
      </c>
      <c r="J34" s="74">
        <v>1</v>
      </c>
      <c r="K34" s="74">
        <v>8</v>
      </c>
      <c r="L34" s="74">
        <v>0</v>
      </c>
      <c r="M34" s="74">
        <v>0</v>
      </c>
      <c r="N34" s="74">
        <v>0</v>
      </c>
      <c r="O34" s="74">
        <v>0</v>
      </c>
      <c r="P34" s="3">
        <f t="shared" si="1"/>
        <v>16</v>
      </c>
      <c r="Q34" s="3">
        <f t="shared" si="2"/>
        <v>0</v>
      </c>
      <c r="R34" s="3">
        <f t="shared" si="3"/>
        <v>16</v>
      </c>
      <c r="S34" s="3">
        <f t="shared" si="4"/>
        <v>74.6</v>
      </c>
      <c r="T34" s="3">
        <f t="shared" si="5"/>
        <v>42.6</v>
      </c>
      <c r="U34" s="18" t="s">
        <v>132</v>
      </c>
      <c r="W34" s="1">
        <v>18764</v>
      </c>
    </row>
    <row r="35" spans="1:23" ht="15" customHeight="1">
      <c r="A35" s="46" t="s">
        <v>64</v>
      </c>
      <c r="B35" s="47"/>
      <c r="C35" s="69">
        <f t="shared" si="7"/>
        <v>1</v>
      </c>
      <c r="D35" s="69">
        <f aca="true" t="shared" si="11" ref="D35:O35">SUM(D36:D40)</f>
        <v>0</v>
      </c>
      <c r="E35" s="69">
        <f t="shared" si="11"/>
        <v>1</v>
      </c>
      <c r="F35" s="69">
        <f>SUM(F36:F40)</f>
        <v>1</v>
      </c>
      <c r="G35" s="69">
        <f>SUM(G36:G40)</f>
        <v>0</v>
      </c>
      <c r="H35" s="69">
        <f t="shared" si="11"/>
        <v>11</v>
      </c>
      <c r="I35" s="69">
        <f t="shared" si="11"/>
        <v>3</v>
      </c>
      <c r="J35" s="69">
        <f t="shared" si="11"/>
        <v>0</v>
      </c>
      <c r="K35" s="69">
        <f t="shared" si="11"/>
        <v>5</v>
      </c>
      <c r="L35" s="69">
        <f>SUM(L36:L40)</f>
        <v>0</v>
      </c>
      <c r="M35" s="69">
        <f t="shared" si="11"/>
        <v>0</v>
      </c>
      <c r="N35" s="69">
        <f t="shared" si="11"/>
        <v>0</v>
      </c>
      <c r="O35" s="69">
        <f t="shared" si="11"/>
        <v>0</v>
      </c>
      <c r="P35" s="2">
        <f t="shared" si="1"/>
        <v>6.9</v>
      </c>
      <c r="Q35" s="2">
        <f t="shared" si="2"/>
        <v>0</v>
      </c>
      <c r="R35" s="2">
        <f t="shared" si="3"/>
        <v>6.9</v>
      </c>
      <c r="S35" s="2">
        <f t="shared" si="4"/>
        <v>76.2</v>
      </c>
      <c r="T35" s="2">
        <f t="shared" si="5"/>
        <v>34.6</v>
      </c>
      <c r="U35" s="12" t="s">
        <v>91</v>
      </c>
      <c r="W35" s="1">
        <v>14438</v>
      </c>
    </row>
    <row r="36" spans="1:23" ht="15" customHeight="1">
      <c r="A36" s="13"/>
      <c r="B36" s="19" t="s">
        <v>65</v>
      </c>
      <c r="C36" s="69">
        <f t="shared" si="7"/>
        <v>0</v>
      </c>
      <c r="D36" s="74">
        <v>0</v>
      </c>
      <c r="E36" s="74">
        <v>0</v>
      </c>
      <c r="F36" s="74">
        <v>0</v>
      </c>
      <c r="G36" s="74">
        <v>0</v>
      </c>
      <c r="H36" s="74">
        <v>1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3">
        <f t="shared" si="1"/>
        <v>0</v>
      </c>
      <c r="Q36" s="3">
        <f t="shared" si="2"/>
        <v>0</v>
      </c>
      <c r="R36" s="3">
        <f t="shared" si="3"/>
        <v>0</v>
      </c>
      <c r="S36" s="3">
        <f t="shared" si="4"/>
        <v>61.8</v>
      </c>
      <c r="T36" s="3">
        <f t="shared" si="5"/>
        <v>0</v>
      </c>
      <c r="U36" s="18" t="s">
        <v>134</v>
      </c>
      <c r="W36" s="1">
        <v>1619</v>
      </c>
    </row>
    <row r="37" spans="1:23" ht="15" customHeight="1">
      <c r="A37" s="13"/>
      <c r="B37" s="19" t="s">
        <v>66</v>
      </c>
      <c r="C37" s="69">
        <f t="shared" si="7"/>
        <v>0</v>
      </c>
      <c r="D37" s="74">
        <v>0</v>
      </c>
      <c r="E37" s="74">
        <v>0</v>
      </c>
      <c r="F37" s="74">
        <v>0</v>
      </c>
      <c r="G37" s="74">
        <v>0</v>
      </c>
      <c r="H37" s="74">
        <v>2</v>
      </c>
      <c r="I37" s="74">
        <v>0</v>
      </c>
      <c r="J37" s="74">
        <v>0</v>
      </c>
      <c r="K37" s="74">
        <v>1</v>
      </c>
      <c r="L37" s="74">
        <v>0</v>
      </c>
      <c r="M37" s="74">
        <v>0</v>
      </c>
      <c r="N37" s="74">
        <v>0</v>
      </c>
      <c r="O37" s="74">
        <v>0</v>
      </c>
      <c r="P37" s="3">
        <f t="shared" si="1"/>
        <v>0</v>
      </c>
      <c r="Q37" s="3">
        <f t="shared" si="2"/>
        <v>0</v>
      </c>
      <c r="R37" s="3">
        <f t="shared" si="3"/>
        <v>0</v>
      </c>
      <c r="S37" s="3">
        <f t="shared" si="4"/>
        <v>153.3</v>
      </c>
      <c r="T37" s="3">
        <f t="shared" si="5"/>
        <v>76.6</v>
      </c>
      <c r="U37" s="18" t="s">
        <v>90</v>
      </c>
      <c r="W37" s="1">
        <v>1305</v>
      </c>
    </row>
    <row r="38" spans="1:23" ht="15" customHeight="1">
      <c r="A38" s="27"/>
      <c r="B38" s="19" t="s">
        <v>67</v>
      </c>
      <c r="C38" s="69">
        <f t="shared" si="7"/>
        <v>0</v>
      </c>
      <c r="D38" s="74">
        <v>0</v>
      </c>
      <c r="E38" s="74">
        <v>0</v>
      </c>
      <c r="F38" s="74">
        <v>0</v>
      </c>
      <c r="G38" s="74">
        <v>0</v>
      </c>
      <c r="H38" s="74">
        <v>1</v>
      </c>
      <c r="I38" s="74">
        <v>1</v>
      </c>
      <c r="J38" s="74">
        <v>0</v>
      </c>
      <c r="K38" s="74">
        <v>1</v>
      </c>
      <c r="L38" s="74">
        <v>0</v>
      </c>
      <c r="M38" s="74">
        <v>0</v>
      </c>
      <c r="N38" s="74">
        <v>0</v>
      </c>
      <c r="O38" s="74">
        <v>0</v>
      </c>
      <c r="P38" s="3">
        <f t="shared" si="1"/>
        <v>0</v>
      </c>
      <c r="Q38" s="3">
        <f t="shared" si="2"/>
        <v>0</v>
      </c>
      <c r="R38" s="3">
        <f t="shared" si="3"/>
        <v>0</v>
      </c>
      <c r="S38" s="3">
        <f t="shared" si="4"/>
        <v>77.5</v>
      </c>
      <c r="T38" s="3">
        <f t="shared" si="5"/>
        <v>77.5</v>
      </c>
      <c r="U38" s="18" t="s">
        <v>116</v>
      </c>
      <c r="W38" s="1">
        <v>1291</v>
      </c>
    </row>
    <row r="39" spans="1:23" ht="15" customHeight="1">
      <c r="A39" s="13"/>
      <c r="B39" s="19" t="s">
        <v>68</v>
      </c>
      <c r="C39" s="69">
        <f t="shared" si="7"/>
        <v>0</v>
      </c>
      <c r="D39" s="74">
        <v>0</v>
      </c>
      <c r="E39" s="74">
        <v>0</v>
      </c>
      <c r="F39" s="74">
        <v>0</v>
      </c>
      <c r="G39" s="74">
        <v>0</v>
      </c>
      <c r="H39" s="74">
        <v>1</v>
      </c>
      <c r="I39" s="74">
        <v>1</v>
      </c>
      <c r="J39" s="74">
        <v>0</v>
      </c>
      <c r="K39" s="74">
        <v>2</v>
      </c>
      <c r="L39" s="74">
        <v>0</v>
      </c>
      <c r="M39" s="74">
        <v>0</v>
      </c>
      <c r="N39" s="74">
        <v>0</v>
      </c>
      <c r="O39" s="74">
        <v>0</v>
      </c>
      <c r="P39" s="3">
        <f t="shared" si="1"/>
        <v>0</v>
      </c>
      <c r="Q39" s="3">
        <f t="shared" si="2"/>
        <v>0</v>
      </c>
      <c r="R39" s="3">
        <f t="shared" si="3"/>
        <v>0</v>
      </c>
      <c r="S39" s="3">
        <f t="shared" si="4"/>
        <v>26.3</v>
      </c>
      <c r="T39" s="3">
        <f t="shared" si="5"/>
        <v>52.6</v>
      </c>
      <c r="U39" s="18" t="s">
        <v>88</v>
      </c>
      <c r="W39" s="1">
        <v>3800</v>
      </c>
    </row>
    <row r="40" spans="1:23" ht="15" customHeight="1">
      <c r="A40" s="13"/>
      <c r="B40" s="19" t="s">
        <v>69</v>
      </c>
      <c r="C40" s="69">
        <f t="shared" si="7"/>
        <v>1</v>
      </c>
      <c r="D40" s="74">
        <v>0</v>
      </c>
      <c r="E40" s="74">
        <v>1</v>
      </c>
      <c r="F40" s="74">
        <v>1</v>
      </c>
      <c r="G40" s="74">
        <v>0</v>
      </c>
      <c r="H40" s="74">
        <v>6</v>
      </c>
      <c r="I40" s="74">
        <v>1</v>
      </c>
      <c r="J40" s="74">
        <v>0</v>
      </c>
      <c r="K40" s="74">
        <v>1</v>
      </c>
      <c r="L40" s="74">
        <v>0</v>
      </c>
      <c r="M40" s="74">
        <v>0</v>
      </c>
      <c r="N40" s="74">
        <v>0</v>
      </c>
      <c r="O40" s="74">
        <v>0</v>
      </c>
      <c r="P40" s="3">
        <f t="shared" si="1"/>
        <v>15.6</v>
      </c>
      <c r="Q40" s="3">
        <f t="shared" si="2"/>
        <v>0</v>
      </c>
      <c r="R40" s="3">
        <f t="shared" si="3"/>
        <v>15.6</v>
      </c>
      <c r="S40" s="3">
        <f t="shared" si="4"/>
        <v>93.4</v>
      </c>
      <c r="T40" s="3">
        <f t="shared" si="5"/>
        <v>15.6</v>
      </c>
      <c r="U40" s="18" t="s">
        <v>135</v>
      </c>
      <c r="W40" s="1">
        <v>6423</v>
      </c>
    </row>
    <row r="41" spans="1:23" ht="15" customHeight="1">
      <c r="A41" s="46" t="s">
        <v>70</v>
      </c>
      <c r="B41" s="47"/>
      <c r="C41" s="69">
        <f t="shared" si="7"/>
        <v>1</v>
      </c>
      <c r="D41" s="69">
        <f aca="true" t="shared" si="12" ref="D41:O41">SUM(D42:D45)</f>
        <v>0</v>
      </c>
      <c r="E41" s="69">
        <f t="shared" si="12"/>
        <v>1</v>
      </c>
      <c r="F41" s="69">
        <f>SUM(F42:F45)</f>
        <v>0</v>
      </c>
      <c r="G41" s="69">
        <f>SUM(G42:G45)</f>
        <v>0</v>
      </c>
      <c r="H41" s="69">
        <f t="shared" si="12"/>
        <v>19</v>
      </c>
      <c r="I41" s="69">
        <f t="shared" si="12"/>
        <v>4</v>
      </c>
      <c r="J41" s="69">
        <f t="shared" si="12"/>
        <v>1</v>
      </c>
      <c r="K41" s="69">
        <f t="shared" si="12"/>
        <v>3</v>
      </c>
      <c r="L41" s="69">
        <f>SUM(L42:L45)</f>
        <v>0</v>
      </c>
      <c r="M41" s="69">
        <f t="shared" si="12"/>
        <v>0</v>
      </c>
      <c r="N41" s="69">
        <f t="shared" si="12"/>
        <v>1</v>
      </c>
      <c r="O41" s="69">
        <f t="shared" si="12"/>
        <v>0</v>
      </c>
      <c r="P41" s="2">
        <f t="shared" si="1"/>
        <v>5.5</v>
      </c>
      <c r="Q41" s="2">
        <f t="shared" si="2"/>
        <v>0</v>
      </c>
      <c r="R41" s="2">
        <f t="shared" si="3"/>
        <v>5.5</v>
      </c>
      <c r="S41" s="2">
        <f t="shared" si="4"/>
        <v>105.3</v>
      </c>
      <c r="T41" s="2">
        <f t="shared" si="5"/>
        <v>16.6</v>
      </c>
      <c r="U41" s="12" t="s">
        <v>136</v>
      </c>
      <c r="W41" s="1">
        <v>18041</v>
      </c>
    </row>
    <row r="42" spans="1:23" ht="15" customHeight="1">
      <c r="A42" s="13"/>
      <c r="B42" s="19" t="s">
        <v>71</v>
      </c>
      <c r="C42" s="69">
        <f t="shared" si="7"/>
        <v>1</v>
      </c>
      <c r="D42" s="74">
        <v>0</v>
      </c>
      <c r="E42" s="74">
        <v>1</v>
      </c>
      <c r="F42" s="74">
        <v>0</v>
      </c>
      <c r="G42" s="74">
        <v>0</v>
      </c>
      <c r="H42" s="74">
        <v>7</v>
      </c>
      <c r="I42" s="74">
        <v>1</v>
      </c>
      <c r="J42" s="74">
        <v>1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3">
        <f t="shared" si="1"/>
        <v>17.7</v>
      </c>
      <c r="Q42" s="3">
        <f t="shared" si="2"/>
        <v>0</v>
      </c>
      <c r="R42" s="3">
        <f t="shared" si="3"/>
        <v>17.7</v>
      </c>
      <c r="S42" s="3">
        <f t="shared" si="4"/>
        <v>124.1</v>
      </c>
      <c r="T42" s="3">
        <f t="shared" si="5"/>
        <v>0</v>
      </c>
      <c r="U42" s="18" t="s">
        <v>124</v>
      </c>
      <c r="W42" s="1">
        <v>5639</v>
      </c>
    </row>
    <row r="43" spans="1:23" ht="15" customHeight="1">
      <c r="A43" s="13"/>
      <c r="B43" s="19" t="s">
        <v>72</v>
      </c>
      <c r="C43" s="69">
        <f t="shared" si="7"/>
        <v>0</v>
      </c>
      <c r="D43" s="74">
        <v>0</v>
      </c>
      <c r="E43" s="74">
        <v>0</v>
      </c>
      <c r="F43" s="74">
        <v>0</v>
      </c>
      <c r="G43" s="74">
        <v>0</v>
      </c>
      <c r="H43" s="74">
        <v>3</v>
      </c>
      <c r="I43" s="74">
        <v>0</v>
      </c>
      <c r="J43" s="74">
        <v>0</v>
      </c>
      <c r="K43" s="74">
        <v>1</v>
      </c>
      <c r="L43" s="74">
        <v>0</v>
      </c>
      <c r="M43" s="74">
        <v>0</v>
      </c>
      <c r="N43" s="74">
        <v>0</v>
      </c>
      <c r="O43" s="74">
        <v>0</v>
      </c>
      <c r="P43" s="3">
        <f t="shared" si="1"/>
        <v>0</v>
      </c>
      <c r="Q43" s="3">
        <f t="shared" si="2"/>
        <v>0</v>
      </c>
      <c r="R43" s="3">
        <f t="shared" si="3"/>
        <v>0</v>
      </c>
      <c r="S43" s="3">
        <f t="shared" si="4"/>
        <v>79.5</v>
      </c>
      <c r="T43" s="3">
        <f t="shared" si="5"/>
        <v>26.5</v>
      </c>
      <c r="U43" s="18" t="s">
        <v>118</v>
      </c>
      <c r="W43" s="1">
        <v>3773</v>
      </c>
    </row>
    <row r="44" spans="1:23" ht="15" customHeight="1">
      <c r="A44" s="13"/>
      <c r="B44" s="19" t="s">
        <v>73</v>
      </c>
      <c r="C44" s="69">
        <f t="shared" si="7"/>
        <v>0</v>
      </c>
      <c r="D44" s="74">
        <v>0</v>
      </c>
      <c r="E44" s="74">
        <v>0</v>
      </c>
      <c r="F44" s="74">
        <v>0</v>
      </c>
      <c r="G44" s="74">
        <v>0</v>
      </c>
      <c r="H44" s="74">
        <v>6</v>
      </c>
      <c r="I44" s="74">
        <v>1</v>
      </c>
      <c r="J44" s="74">
        <v>0</v>
      </c>
      <c r="K44" s="74">
        <v>1</v>
      </c>
      <c r="L44" s="74">
        <v>0</v>
      </c>
      <c r="M44" s="74">
        <v>0</v>
      </c>
      <c r="N44" s="74">
        <v>1</v>
      </c>
      <c r="O44" s="74">
        <v>0</v>
      </c>
      <c r="P44" s="3">
        <f t="shared" si="1"/>
        <v>0</v>
      </c>
      <c r="Q44" s="3">
        <f t="shared" si="2"/>
        <v>0</v>
      </c>
      <c r="R44" s="3">
        <f t="shared" si="3"/>
        <v>0</v>
      </c>
      <c r="S44" s="3">
        <f t="shared" si="4"/>
        <v>113.2</v>
      </c>
      <c r="T44" s="3">
        <f t="shared" si="5"/>
        <v>18.9</v>
      </c>
      <c r="U44" s="18" t="s">
        <v>137</v>
      </c>
      <c r="W44" s="1">
        <v>5299</v>
      </c>
    </row>
    <row r="45" spans="1:23" ht="15" customHeight="1">
      <c r="A45" s="13"/>
      <c r="B45" s="19" t="s">
        <v>74</v>
      </c>
      <c r="C45" s="69">
        <f t="shared" si="7"/>
        <v>0</v>
      </c>
      <c r="D45" s="74">
        <v>0</v>
      </c>
      <c r="E45" s="74">
        <v>0</v>
      </c>
      <c r="F45" s="74">
        <v>0</v>
      </c>
      <c r="G45" s="74">
        <v>0</v>
      </c>
      <c r="H45" s="74">
        <v>3</v>
      </c>
      <c r="I45" s="74">
        <v>2</v>
      </c>
      <c r="J45" s="74">
        <v>0</v>
      </c>
      <c r="K45" s="74">
        <v>1</v>
      </c>
      <c r="L45" s="74">
        <v>0</v>
      </c>
      <c r="M45" s="74">
        <v>0</v>
      </c>
      <c r="N45" s="74">
        <v>0</v>
      </c>
      <c r="O45" s="74">
        <v>0</v>
      </c>
      <c r="P45" s="3">
        <v>0</v>
      </c>
      <c r="Q45" s="3">
        <f t="shared" si="2"/>
        <v>0</v>
      </c>
      <c r="R45" s="3">
        <f t="shared" si="3"/>
        <v>0</v>
      </c>
      <c r="S45" s="3">
        <f t="shared" si="4"/>
        <v>90.1</v>
      </c>
      <c r="T45" s="3">
        <f t="shared" si="5"/>
        <v>30</v>
      </c>
      <c r="U45" s="18" t="s">
        <v>108</v>
      </c>
      <c r="W45" s="1">
        <v>3330</v>
      </c>
    </row>
    <row r="46" spans="1:23" ht="15" customHeight="1">
      <c r="A46" s="46" t="s">
        <v>75</v>
      </c>
      <c r="B46" s="47"/>
      <c r="C46" s="69">
        <f t="shared" si="7"/>
        <v>0</v>
      </c>
      <c r="D46" s="69">
        <f aca="true" t="shared" si="13" ref="D46:O46">SUM(D47:D48)</f>
        <v>0</v>
      </c>
      <c r="E46" s="69">
        <f t="shared" si="13"/>
        <v>0</v>
      </c>
      <c r="F46" s="69">
        <f>SUM(F47:F48)</f>
        <v>0</v>
      </c>
      <c r="G46" s="69">
        <f>SUM(G47:G48)</f>
        <v>0</v>
      </c>
      <c r="H46" s="69">
        <f t="shared" si="13"/>
        <v>11</v>
      </c>
      <c r="I46" s="69">
        <f t="shared" si="13"/>
        <v>3</v>
      </c>
      <c r="J46" s="69">
        <f t="shared" si="13"/>
        <v>2</v>
      </c>
      <c r="K46" s="69">
        <f t="shared" si="13"/>
        <v>3</v>
      </c>
      <c r="L46" s="69">
        <f>SUM(L47:L48)</f>
        <v>0</v>
      </c>
      <c r="M46" s="69">
        <f t="shared" si="13"/>
        <v>0</v>
      </c>
      <c r="N46" s="69">
        <f t="shared" si="13"/>
        <v>1</v>
      </c>
      <c r="O46" s="69">
        <f t="shared" si="13"/>
        <v>1</v>
      </c>
      <c r="P46" s="2">
        <f>ROUND(C46/W46*100000,1)</f>
        <v>0</v>
      </c>
      <c r="Q46" s="2">
        <f t="shared" si="2"/>
        <v>0</v>
      </c>
      <c r="R46" s="2">
        <f t="shared" si="3"/>
        <v>0</v>
      </c>
      <c r="S46" s="2">
        <f t="shared" si="4"/>
        <v>85.5</v>
      </c>
      <c r="T46" s="2">
        <f t="shared" si="5"/>
        <v>23.3</v>
      </c>
      <c r="U46" s="12" t="s">
        <v>98</v>
      </c>
      <c r="W46" s="1">
        <v>12859</v>
      </c>
    </row>
    <row r="47" spans="1:23" ht="15" customHeight="1">
      <c r="A47" s="26"/>
      <c r="B47" s="19" t="s">
        <v>76</v>
      </c>
      <c r="C47" s="69">
        <f t="shared" si="7"/>
        <v>0</v>
      </c>
      <c r="D47" s="74">
        <v>0</v>
      </c>
      <c r="E47" s="74">
        <v>0</v>
      </c>
      <c r="F47" s="74">
        <v>0</v>
      </c>
      <c r="G47" s="74">
        <v>0</v>
      </c>
      <c r="H47" s="74">
        <v>4</v>
      </c>
      <c r="I47" s="74">
        <v>2</v>
      </c>
      <c r="J47" s="74">
        <v>1</v>
      </c>
      <c r="K47" s="74">
        <v>0</v>
      </c>
      <c r="L47" s="74">
        <v>0</v>
      </c>
      <c r="M47" s="74">
        <v>0</v>
      </c>
      <c r="N47" s="74">
        <v>1</v>
      </c>
      <c r="O47" s="74">
        <v>1</v>
      </c>
      <c r="P47" s="3">
        <f>ROUND(C47/W47*100000,1)</f>
        <v>0</v>
      </c>
      <c r="Q47" s="3">
        <f t="shared" si="2"/>
        <v>0</v>
      </c>
      <c r="R47" s="3">
        <f t="shared" si="3"/>
        <v>0</v>
      </c>
      <c r="S47" s="3">
        <f t="shared" si="4"/>
        <v>81.2</v>
      </c>
      <c r="T47" s="3">
        <f t="shared" si="5"/>
        <v>0</v>
      </c>
      <c r="U47" s="18" t="s">
        <v>138</v>
      </c>
      <c r="W47" s="1">
        <v>4925</v>
      </c>
    </row>
    <row r="48" spans="1:23" ht="15" customHeight="1">
      <c r="A48" s="21"/>
      <c r="B48" s="22" t="s">
        <v>77</v>
      </c>
      <c r="C48" s="77">
        <f t="shared" si="7"/>
        <v>0</v>
      </c>
      <c r="D48" s="76">
        <v>0</v>
      </c>
      <c r="E48" s="76">
        <v>0</v>
      </c>
      <c r="F48" s="76">
        <v>0</v>
      </c>
      <c r="G48" s="76">
        <v>0</v>
      </c>
      <c r="H48" s="76">
        <v>7</v>
      </c>
      <c r="I48" s="76">
        <v>1</v>
      </c>
      <c r="J48" s="76">
        <v>1</v>
      </c>
      <c r="K48" s="76">
        <v>3</v>
      </c>
      <c r="L48" s="76">
        <v>0</v>
      </c>
      <c r="M48" s="76">
        <v>0</v>
      </c>
      <c r="N48" s="76">
        <v>0</v>
      </c>
      <c r="O48" s="76">
        <v>0</v>
      </c>
      <c r="P48" s="4">
        <f>ROUND(C48/W48*100000,1)</f>
        <v>0</v>
      </c>
      <c r="Q48" s="4">
        <f t="shared" si="2"/>
        <v>0</v>
      </c>
      <c r="R48" s="4">
        <f t="shared" si="3"/>
        <v>0</v>
      </c>
      <c r="S48" s="4">
        <f t="shared" si="4"/>
        <v>88.2</v>
      </c>
      <c r="T48" s="5">
        <f>ROUND(K48/W48*100000,1)</f>
        <v>37.8</v>
      </c>
      <c r="U48" s="23" t="s">
        <v>106</v>
      </c>
      <c r="W48" s="1">
        <v>7934</v>
      </c>
    </row>
    <row r="49" ht="13.5">
      <c r="U49" s="24"/>
    </row>
    <row r="50" ht="13.5">
      <c r="U50" s="25"/>
    </row>
    <row r="51" ht="13.5">
      <c r="U51" s="25"/>
    </row>
    <row r="52" ht="13.5">
      <c r="U52" s="25"/>
    </row>
  </sheetData>
  <mergeCells count="36">
    <mergeCell ref="M7:M9"/>
    <mergeCell ref="C1:S3"/>
    <mergeCell ref="A46:B46"/>
    <mergeCell ref="A19:B19"/>
    <mergeCell ref="C5:O5"/>
    <mergeCell ref="A32:B32"/>
    <mergeCell ref="A41:B41"/>
    <mergeCell ref="A28:B28"/>
    <mergeCell ref="P5:T5"/>
    <mergeCell ref="R4:U4"/>
    <mergeCell ref="S6:S9"/>
    <mergeCell ref="T6:T9"/>
    <mergeCell ref="P6:R6"/>
    <mergeCell ref="P7:P9"/>
    <mergeCell ref="Q7:Q9"/>
    <mergeCell ref="R7:R9"/>
    <mergeCell ref="U5:U9"/>
    <mergeCell ref="A35:B35"/>
    <mergeCell ref="A10:B10"/>
    <mergeCell ref="A5:B9"/>
    <mergeCell ref="M6:O6"/>
    <mergeCell ref="O7:O9"/>
    <mergeCell ref="D7:D9"/>
    <mergeCell ref="E7:E9"/>
    <mergeCell ref="H7:H9"/>
    <mergeCell ref="I7:I9"/>
    <mergeCell ref="N7:N9"/>
    <mergeCell ref="C6:G6"/>
    <mergeCell ref="F8:F9"/>
    <mergeCell ref="G8:G9"/>
    <mergeCell ref="K6:L6"/>
    <mergeCell ref="K7:K9"/>
    <mergeCell ref="L7:L9"/>
    <mergeCell ref="C7:C9"/>
    <mergeCell ref="J8:J9"/>
    <mergeCell ref="H6:J6"/>
  </mergeCells>
  <printOptions horizontalCentered="1"/>
  <pageMargins left="0.63" right="0.56" top="0.55" bottom="0.51" header="0" footer="0"/>
  <pageSetup blackAndWhite="1" fitToHeight="1" fitToWidth="1" orientation="landscape" paperSize="9" scale="80" r:id="rId1"/>
  <ignoredErrors>
    <ignoredError sqref="C11:C39 C40:C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 </cp:lastModifiedBy>
  <cp:lastPrinted>2004-06-30T01:22:06Z</cp:lastPrinted>
  <dcterms:created xsi:type="dcterms:W3CDTF">2002-01-07T05:49:56Z</dcterms:created>
  <dcterms:modified xsi:type="dcterms:W3CDTF">2004-06-30T02:55:43Z</dcterms:modified>
  <cp:category/>
  <cp:version/>
  <cp:contentType/>
  <cp:contentStatus/>
</cp:coreProperties>
</file>