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<sst xmlns="http://schemas.openxmlformats.org/spreadsheetml/2006/main" count="74" uniqueCount="42">
  <si>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病院の種類</t>
  </si>
  <si>
    <t>病床の種類</t>
  </si>
  <si>
    <t>平均在院日数</t>
  </si>
  <si>
    <t>総数</t>
  </si>
  <si>
    <t>精神病院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</si>
  <si>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</si>
  <si>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</si>
  <si>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</si>
  <si>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</si>
  <si>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</si>
  <si>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</si>
  <si>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</si>
  <si>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</si>
  <si>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</si>
  <si>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新　入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</si>
  <si>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</si>
  <si>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</si>
  <si>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</si>
  <si>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</si>
  <si>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</si>
  <si>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</si>
  <si>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</si>
  <si>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年　間　延　数</t>
  </si>
  <si>
    <t>一 日 平 均 数</t>
  </si>
  <si>
    <t>病床利用率
（％）</t>
  </si>
  <si>
    <t>医療施設</t>
  </si>
  <si>
    <t>１３表</t>
  </si>
  <si>
    <t>第１３表　病院の在院・外来患者数，病床利用率・平均在院日数，病院－病床の種類別</t>
  </si>
  <si>
    <t>その他の病床等</t>
  </si>
  <si>
    <t>（再掲）</t>
  </si>
  <si>
    <t>療 養 病 床 等</t>
  </si>
  <si>
    <t>療</t>
  </si>
  <si>
    <t>　　２）療養病床等とは、療養病床及び経過的旧療養型病床群である。</t>
  </si>
  <si>
    <t>注：１）その他の病床等とは、療養病床、一般病床及び経過的旧その他の病床（経過的旧療養型病床群を含む。）である。</t>
  </si>
  <si>
    <t>…</t>
  </si>
  <si>
    <t>…</t>
  </si>
  <si>
    <t>…</t>
  </si>
  <si>
    <t>…</t>
  </si>
  <si>
    <t>そ</t>
  </si>
  <si>
    <t>…</t>
  </si>
  <si>
    <t>…</t>
  </si>
  <si>
    <t>平成14年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</si>
</sst>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9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vertical="center"/>
    </xf>
    <xf numFmtId="177" fontId="3" fillId="0" borderId="8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2.75390625" style="1" customWidth="1"/>
    <col min="2" max="2" width="20.375" style="1" customWidth="1"/>
    <col min="3" max="12" width="18.25390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6" t="s">
        <v>25</v>
      </c>
      <c r="B1" s="46"/>
      <c r="C1" s="45" t="s">
        <v>27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26</v>
      </c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1:13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7" t="s">
        <v>41</v>
      </c>
      <c r="M4" s="57"/>
    </row>
    <row r="5" spans="1:14" s="9" customFormat="1" ht="33" customHeight="1">
      <c r="A5" s="49" t="s">
        <v>0</v>
      </c>
      <c r="B5" s="49"/>
      <c r="C5" s="62" t="s">
        <v>13</v>
      </c>
      <c r="D5" s="62"/>
      <c r="E5" s="62" t="s">
        <v>14</v>
      </c>
      <c r="F5" s="62"/>
      <c r="G5" s="62" t="s">
        <v>15</v>
      </c>
      <c r="H5" s="62"/>
      <c r="I5" s="62" t="s">
        <v>16</v>
      </c>
      <c r="J5" s="62"/>
      <c r="K5" s="60" t="s">
        <v>24</v>
      </c>
      <c r="L5" s="62" t="s">
        <v>2</v>
      </c>
      <c r="M5" s="63" t="s">
        <v>10</v>
      </c>
      <c r="N5" s="10"/>
    </row>
    <row r="6" spans="1:14" s="9" customFormat="1" ht="33" customHeight="1">
      <c r="A6" s="50" t="s">
        <v>1</v>
      </c>
      <c r="B6" s="51"/>
      <c r="C6" s="11" t="s">
        <v>22</v>
      </c>
      <c r="D6" s="11" t="s">
        <v>23</v>
      </c>
      <c r="E6" s="11" t="s">
        <v>22</v>
      </c>
      <c r="F6" s="11" t="s">
        <v>23</v>
      </c>
      <c r="G6" s="11" t="s">
        <v>22</v>
      </c>
      <c r="H6" s="11" t="s">
        <v>23</v>
      </c>
      <c r="I6" s="11" t="s">
        <v>22</v>
      </c>
      <c r="J6" s="11" t="s">
        <v>23</v>
      </c>
      <c r="K6" s="61"/>
      <c r="L6" s="61"/>
      <c r="M6" s="64"/>
      <c r="N6" s="10"/>
    </row>
    <row r="7" spans="1:13" s="15" customFormat="1" ht="21" customHeight="1">
      <c r="A7" s="12"/>
      <c r="B7" s="13"/>
      <c r="C7" s="39" t="s">
        <v>11</v>
      </c>
      <c r="D7" s="58"/>
      <c r="E7" s="58"/>
      <c r="F7" s="58"/>
      <c r="G7" s="58"/>
      <c r="H7" s="58"/>
      <c r="I7" s="58"/>
      <c r="J7" s="58"/>
      <c r="K7" s="58"/>
      <c r="L7" s="59"/>
      <c r="M7" s="14"/>
    </row>
    <row r="8" spans="1:13" s="15" customFormat="1" ht="15" customHeight="1">
      <c r="A8" s="16"/>
      <c r="B8" s="17"/>
      <c r="M8" s="18"/>
    </row>
    <row r="9" spans="1:13" s="15" customFormat="1" ht="15" customHeight="1">
      <c r="A9" s="16"/>
      <c r="B9" s="17"/>
      <c r="M9" s="18"/>
    </row>
    <row r="10" spans="1:13" s="20" customFormat="1" ht="21" customHeight="1">
      <c r="A10" s="47" t="s">
        <v>3</v>
      </c>
      <c r="B10" s="48"/>
      <c r="C10" s="34">
        <f>C12+C14+C16</f>
        <v>6827794</v>
      </c>
      <c r="D10" s="42">
        <f aca="true" t="shared" si="0" ref="D10:J10">D12+D14+D16</f>
        <v>18706</v>
      </c>
      <c r="E10" s="42">
        <f t="shared" si="0"/>
        <v>174466</v>
      </c>
      <c r="F10" s="42">
        <f t="shared" si="0"/>
        <v>478</v>
      </c>
      <c r="G10" s="42">
        <f t="shared" si="0"/>
        <v>174425</v>
      </c>
      <c r="H10" s="42">
        <f>IF((H12+H14+H16)&lt;&gt;G10/365,G10/365,(H12+H14+H16))</f>
        <v>477.8767123287671</v>
      </c>
      <c r="I10" s="43">
        <f t="shared" si="0"/>
        <v>6465685</v>
      </c>
      <c r="J10" s="42">
        <f>IF((J12+J14+J16)&lt;&gt;I10/365,I10/365,(J12+J14+J16))</f>
        <v>17714.205479452055</v>
      </c>
      <c r="K10" s="35">
        <v>89.2</v>
      </c>
      <c r="L10" s="35">
        <v>39.1</v>
      </c>
      <c r="M10" s="19" t="s">
        <v>17</v>
      </c>
    </row>
    <row r="11" spans="1:13" s="15" customFormat="1" ht="21" customHeight="1">
      <c r="A11" s="16"/>
      <c r="B11" s="17"/>
      <c r="C11" s="44"/>
      <c r="D11" s="44"/>
      <c r="E11" s="44"/>
      <c r="F11" s="44"/>
      <c r="G11" s="44"/>
      <c r="H11" s="44"/>
      <c r="I11" s="44"/>
      <c r="J11" s="44"/>
      <c r="K11" s="29"/>
      <c r="L11" s="29"/>
      <c r="M11" s="18"/>
    </row>
    <row r="12" spans="1:13" s="15" customFormat="1" ht="21" customHeight="1">
      <c r="A12" s="52" t="s">
        <v>4</v>
      </c>
      <c r="B12" s="53"/>
      <c r="C12" s="30">
        <v>1792136</v>
      </c>
      <c r="D12" s="27">
        <f>ROUND(+C12/365,0)</f>
        <v>4910</v>
      </c>
      <c r="E12" s="30">
        <v>3489</v>
      </c>
      <c r="F12" s="27">
        <f>ROUND(+E12/365,0)</f>
        <v>10</v>
      </c>
      <c r="G12" s="30">
        <v>3442</v>
      </c>
      <c r="H12" s="27">
        <f>ROUND(+G12/365,0)</f>
        <v>9</v>
      </c>
      <c r="I12" s="30">
        <v>249121</v>
      </c>
      <c r="J12" s="27">
        <f>ROUND(+I12/365,0)</f>
        <v>683</v>
      </c>
      <c r="K12" s="29">
        <v>97.9</v>
      </c>
      <c r="L12" s="29">
        <v>517.1</v>
      </c>
      <c r="M12" s="18" t="s">
        <v>18</v>
      </c>
    </row>
    <row r="13" spans="1:13" s="15" customFormat="1" ht="21" customHeight="1">
      <c r="A13" s="16"/>
      <c r="B13" s="17"/>
      <c r="C13" s="6"/>
      <c r="D13" s="6"/>
      <c r="E13" s="6"/>
      <c r="F13" s="6"/>
      <c r="G13" s="6"/>
      <c r="H13" s="6"/>
      <c r="I13" s="6"/>
      <c r="J13" s="6"/>
      <c r="K13" s="5"/>
      <c r="L13" s="5"/>
      <c r="M13" s="18"/>
    </row>
    <row r="14" spans="1:13" s="15" customFormat="1" ht="21" customHeight="1">
      <c r="A14" s="52" t="s">
        <v>5</v>
      </c>
      <c r="B14" s="53"/>
      <c r="C14" s="6">
        <v>0</v>
      </c>
      <c r="D14" s="7">
        <f>ROUND(+C14/365,0)</f>
        <v>0</v>
      </c>
      <c r="E14" s="6">
        <v>0</v>
      </c>
      <c r="F14" s="7">
        <f>ROUND(+E14/365,0)</f>
        <v>0</v>
      </c>
      <c r="G14" s="6">
        <v>0</v>
      </c>
      <c r="H14" s="7">
        <f>ROUND(+G14/365,0)</f>
        <v>0</v>
      </c>
      <c r="I14" s="6">
        <v>0</v>
      </c>
      <c r="J14" s="7">
        <f>ROUND(+I14/365,0)</f>
        <v>0</v>
      </c>
      <c r="K14" s="5">
        <v>0</v>
      </c>
      <c r="L14" s="5">
        <v>0</v>
      </c>
      <c r="M14" s="18" t="s">
        <v>19</v>
      </c>
    </row>
    <row r="15" spans="1:13" s="15" customFormat="1" ht="21" customHeight="1">
      <c r="A15" s="16"/>
      <c r="B15" s="17"/>
      <c r="C15" s="6"/>
      <c r="D15" s="6"/>
      <c r="E15" s="6"/>
      <c r="F15" s="6"/>
      <c r="G15" s="6"/>
      <c r="H15" s="6"/>
      <c r="I15" s="6"/>
      <c r="J15" s="6"/>
      <c r="K15" s="5"/>
      <c r="L15" s="5"/>
      <c r="M15" s="18"/>
    </row>
    <row r="16" spans="1:13" s="15" customFormat="1" ht="21" customHeight="1">
      <c r="A16" s="52" t="s">
        <v>6</v>
      </c>
      <c r="B16" s="53"/>
      <c r="C16" s="27">
        <f aca="true" t="shared" si="1" ref="C16:H16">SUM(C18:C24)</f>
        <v>5035658</v>
      </c>
      <c r="D16" s="27">
        <f t="shared" si="1"/>
        <v>13796</v>
      </c>
      <c r="E16" s="27">
        <f t="shared" si="1"/>
        <v>170977</v>
      </c>
      <c r="F16" s="27">
        <f t="shared" si="1"/>
        <v>468</v>
      </c>
      <c r="G16" s="27">
        <f t="shared" si="1"/>
        <v>170983</v>
      </c>
      <c r="H16" s="27">
        <f t="shared" si="1"/>
        <v>468</v>
      </c>
      <c r="I16" s="28">
        <v>6216564</v>
      </c>
      <c r="J16" s="27">
        <f>ROUND(+I16/365,0)</f>
        <v>17032</v>
      </c>
      <c r="K16" s="29">
        <v>86.5</v>
      </c>
      <c r="L16" s="29">
        <v>29.5</v>
      </c>
      <c r="M16" s="18" t="s">
        <v>20</v>
      </c>
    </row>
    <row r="17" spans="1:13" s="15" customFormat="1" ht="21" customHeight="1">
      <c r="A17" s="16"/>
      <c r="B17" s="17"/>
      <c r="C17" s="30"/>
      <c r="D17" s="30"/>
      <c r="E17" s="30"/>
      <c r="F17" s="30"/>
      <c r="G17" s="30"/>
      <c r="H17" s="30"/>
      <c r="I17" s="30"/>
      <c r="J17" s="30"/>
      <c r="K17" s="29"/>
      <c r="L17" s="29"/>
      <c r="M17" s="18"/>
    </row>
    <row r="18" spans="1:13" s="15" customFormat="1" ht="21" customHeight="1">
      <c r="A18" s="16"/>
      <c r="B18" s="22" t="s">
        <v>7</v>
      </c>
      <c r="C18" s="30">
        <v>137257</v>
      </c>
      <c r="D18" s="27">
        <f>ROUND(+C18/365,0)</f>
        <v>376</v>
      </c>
      <c r="E18" s="30">
        <v>757</v>
      </c>
      <c r="F18" s="27">
        <f>ROUND(+E18/365,0)</f>
        <v>2</v>
      </c>
      <c r="G18" s="30">
        <v>772</v>
      </c>
      <c r="H18" s="27">
        <f>ROUND(+G18/365,0)</f>
        <v>2</v>
      </c>
      <c r="I18" s="30" t="s">
        <v>34</v>
      </c>
      <c r="J18" s="30" t="s">
        <v>34</v>
      </c>
      <c r="K18" s="29">
        <v>96.4</v>
      </c>
      <c r="L18" s="29">
        <v>179.5</v>
      </c>
      <c r="M18" s="18" t="s">
        <v>18</v>
      </c>
    </row>
    <row r="19" spans="1:13" s="15" customFormat="1" ht="21" customHeight="1">
      <c r="A19" s="16"/>
      <c r="B19" s="17"/>
      <c r="C19" s="30"/>
      <c r="D19" s="30"/>
      <c r="E19" s="30"/>
      <c r="F19" s="30"/>
      <c r="G19" s="30"/>
      <c r="H19" s="30"/>
      <c r="I19" s="30"/>
      <c r="J19" s="30"/>
      <c r="K19" s="29"/>
      <c r="L19" s="29"/>
      <c r="M19" s="18"/>
    </row>
    <row r="20" spans="1:13" s="15" customFormat="1" ht="21" customHeight="1">
      <c r="A20" s="16"/>
      <c r="B20" s="22" t="s">
        <v>9</v>
      </c>
      <c r="C20" s="30">
        <v>19</v>
      </c>
      <c r="D20" s="27">
        <f>ROUND(+C20/365,0)</f>
        <v>0</v>
      </c>
      <c r="E20" s="30">
        <v>3</v>
      </c>
      <c r="F20" s="27">
        <f>ROUND(+E20/365,0)</f>
        <v>0</v>
      </c>
      <c r="G20" s="30">
        <v>3</v>
      </c>
      <c r="H20" s="27">
        <f>ROUND(+G20/365,0)</f>
        <v>0</v>
      </c>
      <c r="I20" s="30" t="s">
        <v>35</v>
      </c>
      <c r="J20" s="30" t="s">
        <v>35</v>
      </c>
      <c r="K20" s="29">
        <v>0.1</v>
      </c>
      <c r="L20" s="29">
        <v>6.3</v>
      </c>
      <c r="M20" s="18" t="s">
        <v>21</v>
      </c>
    </row>
    <row r="21" spans="1:13" s="15" customFormat="1" ht="21" customHeight="1">
      <c r="A21" s="16"/>
      <c r="B21" s="17"/>
      <c r="C21" s="30"/>
      <c r="D21" s="30"/>
      <c r="E21" s="30"/>
      <c r="F21" s="30"/>
      <c r="G21" s="30"/>
      <c r="H21" s="30"/>
      <c r="I21" s="30"/>
      <c r="J21" s="30"/>
      <c r="K21" s="29"/>
      <c r="L21" s="29"/>
      <c r="M21" s="18"/>
    </row>
    <row r="22" spans="1:13" s="15" customFormat="1" ht="21" customHeight="1">
      <c r="A22" s="16"/>
      <c r="B22" s="22" t="s">
        <v>8</v>
      </c>
      <c r="C22" s="30">
        <v>40120</v>
      </c>
      <c r="D22" s="27">
        <f>ROUND(+C22/365,0)</f>
        <v>110</v>
      </c>
      <c r="E22" s="30">
        <v>468</v>
      </c>
      <c r="F22" s="27">
        <f>ROUND(+E22/365,0)</f>
        <v>1</v>
      </c>
      <c r="G22" s="30">
        <v>476</v>
      </c>
      <c r="H22" s="27">
        <f>ROUND(+G22/365,0)</f>
        <v>1</v>
      </c>
      <c r="I22" s="30" t="s">
        <v>36</v>
      </c>
      <c r="J22" s="30" t="s">
        <v>36</v>
      </c>
      <c r="K22" s="29">
        <v>59.3</v>
      </c>
      <c r="L22" s="29">
        <v>85</v>
      </c>
      <c r="M22" s="18" t="s">
        <v>19</v>
      </c>
    </row>
    <row r="23" spans="1:13" s="15" customFormat="1" ht="21" customHeight="1">
      <c r="A23" s="16"/>
      <c r="B23" s="17"/>
      <c r="C23" s="30"/>
      <c r="D23" s="30"/>
      <c r="E23" s="30"/>
      <c r="F23" s="30"/>
      <c r="G23" s="30"/>
      <c r="H23" s="30"/>
      <c r="I23" s="30"/>
      <c r="J23" s="30"/>
      <c r="K23" s="29"/>
      <c r="L23" s="29"/>
      <c r="M23" s="18"/>
    </row>
    <row r="24" spans="1:13" s="15" customFormat="1" ht="21" customHeight="1">
      <c r="A24" s="16"/>
      <c r="B24" s="22" t="s">
        <v>28</v>
      </c>
      <c r="C24" s="30">
        <v>4858262</v>
      </c>
      <c r="D24" s="27">
        <f>ROUND(+C24/365,0)</f>
        <v>13310</v>
      </c>
      <c r="E24" s="30">
        <v>169749</v>
      </c>
      <c r="F24" s="27">
        <f>ROUND(+E24/365,0)</f>
        <v>465</v>
      </c>
      <c r="G24" s="30">
        <v>169732</v>
      </c>
      <c r="H24" s="27">
        <f>ROUND(+G24/365,0)</f>
        <v>465</v>
      </c>
      <c r="I24" s="30" t="s">
        <v>37</v>
      </c>
      <c r="J24" s="30" t="s">
        <v>37</v>
      </c>
      <c r="K24" s="29">
        <v>86.6</v>
      </c>
      <c r="L24" s="29">
        <v>24.7</v>
      </c>
      <c r="M24" s="18" t="s">
        <v>38</v>
      </c>
    </row>
    <row r="25" spans="1:13" s="15" customFormat="1" ht="6.75" customHeight="1">
      <c r="A25" s="16"/>
      <c r="B25" s="17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18"/>
    </row>
    <row r="26" spans="1:13" s="15" customFormat="1" ht="15" customHeight="1">
      <c r="A26" s="16"/>
      <c r="B26" s="17"/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18"/>
    </row>
    <row r="27" spans="1:13" s="15" customFormat="1" ht="15" customHeight="1">
      <c r="A27" s="16"/>
      <c r="B27" s="23"/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18"/>
    </row>
    <row r="28" spans="1:13" s="15" customFormat="1" ht="15" customHeight="1">
      <c r="A28" s="16"/>
      <c r="B28" s="17"/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18"/>
    </row>
    <row r="29" spans="1:13" s="15" customFormat="1" ht="21" customHeight="1">
      <c r="A29" s="16"/>
      <c r="B29" s="17"/>
      <c r="C29" s="54" t="s">
        <v>12</v>
      </c>
      <c r="D29" s="55"/>
      <c r="E29" s="55"/>
      <c r="F29" s="55"/>
      <c r="G29" s="55"/>
      <c r="H29" s="55"/>
      <c r="I29" s="55"/>
      <c r="J29" s="55"/>
      <c r="K29" s="55"/>
      <c r="L29" s="56"/>
      <c r="M29" s="18"/>
    </row>
    <row r="30" spans="1:13" s="15" customFormat="1" ht="15" customHeight="1">
      <c r="A30" s="16"/>
      <c r="B30" s="1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8"/>
    </row>
    <row r="31" spans="1:13" s="15" customFormat="1" ht="15" customHeight="1">
      <c r="A31" s="16"/>
      <c r="B31" s="1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8"/>
    </row>
    <row r="32" spans="1:13" s="20" customFormat="1" ht="21" customHeight="1">
      <c r="A32" s="47" t="s">
        <v>3</v>
      </c>
      <c r="B32" s="48"/>
      <c r="C32" s="34">
        <f aca="true" t="shared" si="2" ref="C32:H32">SUM(C34:C40)</f>
        <v>6827794</v>
      </c>
      <c r="D32" s="34">
        <f t="shared" si="2"/>
        <v>18706</v>
      </c>
      <c r="E32" s="34">
        <f t="shared" si="2"/>
        <v>174466</v>
      </c>
      <c r="F32" s="34">
        <f t="shared" si="2"/>
        <v>478</v>
      </c>
      <c r="G32" s="34">
        <f t="shared" si="2"/>
        <v>174425</v>
      </c>
      <c r="H32" s="34">
        <f t="shared" si="2"/>
        <v>478</v>
      </c>
      <c r="I32" s="30" t="s">
        <v>39</v>
      </c>
      <c r="J32" s="30" t="s">
        <v>39</v>
      </c>
      <c r="K32" s="35">
        <v>89.2</v>
      </c>
      <c r="L32" s="35">
        <v>39.1</v>
      </c>
      <c r="M32" s="19" t="s">
        <v>17</v>
      </c>
    </row>
    <row r="33" spans="1:13" s="15" customFormat="1" ht="21" customHeight="1">
      <c r="A33" s="16"/>
      <c r="B33" s="17"/>
      <c r="C33" s="31"/>
      <c r="D33" s="31"/>
      <c r="E33" s="31"/>
      <c r="F33" s="31"/>
      <c r="G33" s="31"/>
      <c r="H33" s="31"/>
      <c r="I33" s="31"/>
      <c r="J33" s="31"/>
      <c r="K33" s="29"/>
      <c r="L33" s="29"/>
      <c r="M33" s="18"/>
    </row>
    <row r="34" spans="1:13" s="15" customFormat="1" ht="21" customHeight="1">
      <c r="A34" s="52" t="s">
        <v>7</v>
      </c>
      <c r="B34" s="53"/>
      <c r="C34" s="30">
        <v>1929393</v>
      </c>
      <c r="D34" s="27">
        <f>ROUND(+C34/365,0)</f>
        <v>5286</v>
      </c>
      <c r="E34" s="30">
        <v>4246</v>
      </c>
      <c r="F34" s="27">
        <f>ROUND(+E34/365,0)</f>
        <v>12</v>
      </c>
      <c r="G34" s="30">
        <v>4214</v>
      </c>
      <c r="H34" s="27">
        <f>ROUND(+G34/365,0)</f>
        <v>12</v>
      </c>
      <c r="I34" s="30" t="s">
        <v>34</v>
      </c>
      <c r="J34" s="30" t="s">
        <v>34</v>
      </c>
      <c r="K34" s="29">
        <v>97.6</v>
      </c>
      <c r="L34" s="29">
        <v>456.1</v>
      </c>
      <c r="M34" s="18" t="s">
        <v>18</v>
      </c>
    </row>
    <row r="35" spans="1:13" s="15" customFormat="1" ht="21" customHeight="1">
      <c r="A35" s="16"/>
      <c r="B35" s="17"/>
      <c r="C35" s="30"/>
      <c r="D35" s="30"/>
      <c r="E35" s="30"/>
      <c r="F35" s="30"/>
      <c r="G35" s="30"/>
      <c r="H35" s="30"/>
      <c r="I35" s="30"/>
      <c r="J35" s="30"/>
      <c r="K35" s="29"/>
      <c r="L35" s="29"/>
      <c r="M35" s="18"/>
    </row>
    <row r="36" spans="1:13" s="15" customFormat="1" ht="21" customHeight="1">
      <c r="A36" s="52" t="s">
        <v>9</v>
      </c>
      <c r="B36" s="53"/>
      <c r="C36" s="30">
        <v>19</v>
      </c>
      <c r="D36" s="27">
        <f>ROUND(+C36/365,0)</f>
        <v>0</v>
      </c>
      <c r="E36" s="30">
        <v>3</v>
      </c>
      <c r="F36" s="27">
        <f>ROUND(+E36/365,0)</f>
        <v>0</v>
      </c>
      <c r="G36" s="30">
        <v>3</v>
      </c>
      <c r="H36" s="27">
        <f>ROUND(+G36/365,0)</f>
        <v>0</v>
      </c>
      <c r="I36" s="30" t="s">
        <v>35</v>
      </c>
      <c r="J36" s="30" t="s">
        <v>35</v>
      </c>
      <c r="K36" s="29">
        <v>0.1</v>
      </c>
      <c r="L36" s="29">
        <v>6.3</v>
      </c>
      <c r="M36" s="18" t="s">
        <v>21</v>
      </c>
    </row>
    <row r="37" spans="1:13" s="15" customFormat="1" ht="21" customHeight="1">
      <c r="A37" s="16"/>
      <c r="B37" s="17"/>
      <c r="C37" s="30"/>
      <c r="D37" s="30"/>
      <c r="E37" s="30"/>
      <c r="F37" s="30"/>
      <c r="G37" s="30"/>
      <c r="H37" s="30"/>
      <c r="I37" s="30"/>
      <c r="J37" s="30"/>
      <c r="K37" s="29"/>
      <c r="L37" s="29"/>
      <c r="M37" s="18"/>
    </row>
    <row r="38" spans="1:13" s="15" customFormat="1" ht="21" customHeight="1">
      <c r="A38" s="52" t="s">
        <v>8</v>
      </c>
      <c r="B38" s="53"/>
      <c r="C38" s="30">
        <v>40120</v>
      </c>
      <c r="D38" s="27">
        <f>ROUND(+C38/365,0)</f>
        <v>110</v>
      </c>
      <c r="E38" s="30">
        <v>468</v>
      </c>
      <c r="F38" s="27">
        <f>ROUND(+E38/365,0)</f>
        <v>1</v>
      </c>
      <c r="G38" s="30">
        <v>476</v>
      </c>
      <c r="H38" s="27">
        <f>ROUND(+G38/365,0)</f>
        <v>1</v>
      </c>
      <c r="I38" s="30" t="s">
        <v>36</v>
      </c>
      <c r="J38" s="30" t="s">
        <v>36</v>
      </c>
      <c r="K38" s="29">
        <v>59.3</v>
      </c>
      <c r="L38" s="29">
        <v>85</v>
      </c>
      <c r="M38" s="18" t="s">
        <v>19</v>
      </c>
    </row>
    <row r="39" spans="1:13" s="15" customFormat="1" ht="21" customHeight="1">
      <c r="A39" s="21"/>
      <c r="B39" s="22"/>
      <c r="C39" s="30"/>
      <c r="D39" s="30"/>
      <c r="E39" s="30"/>
      <c r="F39" s="30"/>
      <c r="G39" s="30"/>
      <c r="H39" s="30"/>
      <c r="I39" s="30"/>
      <c r="J39" s="30"/>
      <c r="K39" s="29"/>
      <c r="L39" s="29"/>
      <c r="M39" s="18"/>
    </row>
    <row r="40" spans="1:13" s="15" customFormat="1" ht="21" customHeight="1">
      <c r="A40" s="52" t="s">
        <v>28</v>
      </c>
      <c r="B40" s="53"/>
      <c r="C40" s="30">
        <v>4858262</v>
      </c>
      <c r="D40" s="27">
        <f>ROUND(+C40/365,0)</f>
        <v>13310</v>
      </c>
      <c r="E40" s="30">
        <v>169749</v>
      </c>
      <c r="F40" s="27">
        <f>ROUND(+E40/365,0)</f>
        <v>465</v>
      </c>
      <c r="G40" s="30">
        <v>169732</v>
      </c>
      <c r="H40" s="27">
        <f>ROUND(+G40/365,0)</f>
        <v>465</v>
      </c>
      <c r="I40" s="30" t="s">
        <v>37</v>
      </c>
      <c r="J40" s="30" t="s">
        <v>37</v>
      </c>
      <c r="K40" s="29">
        <v>86.8</v>
      </c>
      <c r="L40" s="29">
        <v>28.6</v>
      </c>
      <c r="M40" s="18" t="s">
        <v>38</v>
      </c>
    </row>
    <row r="41" spans="1:13" s="15" customFormat="1" ht="12" customHeight="1">
      <c r="A41" s="21"/>
      <c r="B41" s="22"/>
      <c r="C41" s="30"/>
      <c r="D41" s="30"/>
      <c r="E41" s="30"/>
      <c r="F41" s="30"/>
      <c r="G41" s="30"/>
      <c r="H41" s="30"/>
      <c r="I41" s="30"/>
      <c r="J41" s="30"/>
      <c r="K41" s="29"/>
      <c r="L41" s="29"/>
      <c r="M41" s="18"/>
    </row>
    <row r="42" spans="1:13" s="15" customFormat="1" ht="16.5" customHeight="1">
      <c r="A42" s="17" t="s">
        <v>29</v>
      </c>
      <c r="B42" s="17"/>
      <c r="C42" s="30"/>
      <c r="D42" s="30"/>
      <c r="E42" s="30"/>
      <c r="F42" s="30"/>
      <c r="G42" s="30"/>
      <c r="H42" s="30"/>
      <c r="I42" s="30"/>
      <c r="J42" s="30"/>
      <c r="K42" s="29"/>
      <c r="L42" s="29"/>
      <c r="M42" s="18"/>
    </row>
    <row r="43" spans="1:13" s="15" customFormat="1" ht="21" customHeight="1">
      <c r="A43" s="24"/>
      <c r="B43" s="25" t="s">
        <v>30</v>
      </c>
      <c r="C43" s="36">
        <v>987115</v>
      </c>
      <c r="D43" s="37">
        <f>ROUND(+C43/365,0)</f>
        <v>2704</v>
      </c>
      <c r="E43" s="38">
        <v>2733</v>
      </c>
      <c r="F43" s="37">
        <f>ROUND(+E43/365,0)</f>
        <v>7</v>
      </c>
      <c r="G43" s="38">
        <v>5583</v>
      </c>
      <c r="H43" s="37">
        <f>ROUND(+G43/365,0)</f>
        <v>15</v>
      </c>
      <c r="I43" s="38" t="s">
        <v>40</v>
      </c>
      <c r="J43" s="38" t="s">
        <v>40</v>
      </c>
      <c r="K43" s="40">
        <v>93.9</v>
      </c>
      <c r="L43" s="41">
        <v>148.7</v>
      </c>
      <c r="M43" s="26" t="s">
        <v>31</v>
      </c>
    </row>
    <row r="44" spans="1:13" ht="15.75" customHeight="1">
      <c r="A44" s="4" t="s">
        <v>33</v>
      </c>
      <c r="B44" s="8"/>
      <c r="C44" s="6"/>
      <c r="D44" s="6"/>
      <c r="E44" s="6"/>
      <c r="F44" s="6"/>
      <c r="G44" s="6"/>
      <c r="H44" s="6"/>
      <c r="I44" s="6"/>
      <c r="J44" s="6"/>
      <c r="K44" s="5"/>
      <c r="L44" s="5"/>
      <c r="M44" s="3"/>
    </row>
    <row r="45" spans="1:13" ht="15.75" customHeight="1">
      <c r="A45" s="4" t="s">
        <v>32</v>
      </c>
      <c r="B45" s="8"/>
      <c r="C45" s="6"/>
      <c r="D45" s="6"/>
      <c r="E45" s="6"/>
      <c r="F45" s="6"/>
      <c r="G45" s="6"/>
      <c r="H45" s="6"/>
      <c r="I45" s="6"/>
      <c r="J45" s="6"/>
      <c r="K45" s="5"/>
      <c r="L45" s="5"/>
      <c r="M45" s="3"/>
    </row>
    <row r="46" spans="1:13" ht="21" customHeight="1">
      <c r="A46" s="8"/>
      <c r="B46" s="8"/>
      <c r="C46" s="6"/>
      <c r="D46" s="6"/>
      <c r="E46" s="6"/>
      <c r="F46" s="6"/>
      <c r="G46" s="6"/>
      <c r="H46" s="6"/>
      <c r="I46" s="6"/>
      <c r="J46" s="6"/>
      <c r="K46" s="5"/>
      <c r="L46" s="5"/>
      <c r="M46" s="3"/>
    </row>
  </sheetData>
  <mergeCells count="24">
    <mergeCell ref="C29:L29"/>
    <mergeCell ref="L4:M4"/>
    <mergeCell ref="C7:L7"/>
    <mergeCell ref="K5:K6"/>
    <mergeCell ref="L5:L6"/>
    <mergeCell ref="M5:M6"/>
    <mergeCell ref="E5:F5"/>
    <mergeCell ref="G5:H5"/>
    <mergeCell ref="I5:J5"/>
    <mergeCell ref="C5:D5"/>
    <mergeCell ref="A34:B34"/>
    <mergeCell ref="A38:B38"/>
    <mergeCell ref="A36:B36"/>
    <mergeCell ref="A40:B40"/>
    <mergeCell ref="A12:B12"/>
    <mergeCell ref="A14:B14"/>
    <mergeCell ref="A16:B16"/>
    <mergeCell ref="A32:B32"/>
    <mergeCell ref="C1:M2"/>
    <mergeCell ref="A1:B1"/>
    <mergeCell ref="A2:B2"/>
    <mergeCell ref="A10:B10"/>
    <mergeCell ref="A5:B5"/>
    <mergeCell ref="A6:B6"/>
  </mergeCells>
  <printOptions horizontalCentered="1"/>
  <pageMargins left="0.6" right="0.45" top="0.63" bottom="0.55" header="0" footer="0"/>
  <pageSetup blackAndWhite="1" fitToHeight="1" fitToWidth="1" horizontalDpi="600" verticalDpi="600" orientation="landscape" paperSize="9" scale="64" r:id="rId1"/>
  <ignoredErrors>
    <ignoredError sqref="C10:G24 C32:G43 H32:H43 H11:H24 J11:J24 K10:K24 I11:I24" unlockedFormula="1"/>
    <ignoredError sqref="H10:J1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2003-09-19T02:56:50Z</cp:lastPrinted>
  <dcterms:created xsi:type="dcterms:W3CDTF">2002-01-17T05:53:07Z</dcterms:created>
  <dcterms:modified xsi:type="dcterms:W3CDTF">2004-08-10T07:05:01Z</dcterms:modified>
  <cp:category/>
  <cp:version/>
  <cp:contentType/>
  <cp:contentStatus/>
</cp:coreProperties>
</file>