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<sst xmlns="http://schemas.openxmlformats.org/spreadsheetml/2006/main" count="110" uniqueCount="65">
  <si>
    <t>人 口 動 態</t>
  </si>
  <si>
    <t>総数</t>
  </si>
  <si>
    <t>施　　設　　内</t>
  </si>
  <si>
    <t>施　　設　　外</t>
  </si>
  <si>
    <t>乳児死亡中に</t>
  </si>
  <si>
    <t>4　週</t>
  </si>
  <si>
    <t>（再掲）</t>
  </si>
  <si>
    <t>4週～</t>
  </si>
  <si>
    <t>3ヶ月～</t>
  </si>
  <si>
    <t>6ヶ月～</t>
  </si>
  <si>
    <t>9ヶ月～</t>
  </si>
  <si>
    <t>占める割合(％)</t>
  </si>
  <si>
    <t>1　週</t>
  </si>
  <si>
    <t>1　日</t>
  </si>
  <si>
    <t>3ヶ月</t>
  </si>
  <si>
    <t>6ヶ月</t>
  </si>
  <si>
    <t>9ヶ月</t>
  </si>
  <si>
    <t>1　年</t>
  </si>
  <si>
    <t>病院</t>
  </si>
  <si>
    <t>診療所</t>
  </si>
  <si>
    <t>助産所</t>
  </si>
  <si>
    <t>自宅</t>
  </si>
  <si>
    <t>その他</t>
  </si>
  <si>
    <t>施設内</t>
  </si>
  <si>
    <t>施設外</t>
  </si>
  <si>
    <t>未　満</t>
  </si>
  <si>
    <t>4週未満</t>
  </si>
  <si>
    <t>1週未満</t>
  </si>
  <si>
    <t>昭和</t>
  </si>
  <si>
    <t>年</t>
  </si>
  <si>
    <t>平成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</si>
  <si>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</si>
  <si>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</si>
  <si>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</si>
  <si>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</si>
  <si>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</si>
  <si>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</si>
  <si>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</si>
  <si>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</si>
  <si>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</si>
  <si>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</si>
  <si>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</si>
  <si>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</si>
  <si>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</si>
  <si>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</si>
  <si>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</si>
  <si>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</si>
  <si>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</si>
  <si>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</si>
  <si>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</si>
  <si>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</si>
  <si>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</si>
  <si>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</si>
  <si>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</si>
  <si>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</si>
  <si>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</si>
  <si>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-</t>
  </si>
  <si>
    <t>年　　次
市　　郡</t>
  </si>
  <si>
    <t>３１　表</t>
  </si>
  <si>
    <t>第３１表　　乳児死亡数，割合，死亡の場所・年次・市郡別</t>
  </si>
  <si>
    <t>３２　表</t>
  </si>
  <si>
    <t>第３２表　　乳児死亡数，割合，生存期間・年次・市郡別</t>
  </si>
  <si>
    <t>人 口 動 態</t>
  </si>
  <si>
    <t xml:space="preserve"> </t>
  </si>
  <si>
    <t>昭和30年～平成13年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</si>
</sst>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0.0"/>
    <numFmt numFmtId="201" formatCode="#&quot; &quot;##0"/>
    <numFmt numFmtId="202" formatCode="#&quot;\&quot;\!\ ##0;&quot;△&quot;#&quot;\&quot;\!\ ##0;&quot;-&quot;;@"/>
    <numFmt numFmtId="203" formatCode="#&quot;\&quot;\!\ ##0.0;&quot;△&quot;#&quot;\&quot;\!\ ##0.0;&quot;-&quot;;@"/>
    <numFmt numFmtId="204" formatCode="##&quot;\&quot;\!\ ##0.0;&quot;△&quot;##&quot;\&quot;\!\ ##0.0;&quot;-&quot;;@"/>
    <numFmt numFmtId="205" formatCode="###&quot;\&quot;\!\ ##0.0;&quot;△&quot;###&quot;\&quot;\!\ ##0.0;&quot;-&quot;;@"/>
    <numFmt numFmtId="206" formatCode="####&quot;\&quot;\!\ ##0.0;&quot;△&quot;####&quot;\&quot;\!\ ##0.0;&quot;-&quot;;@"/>
    <numFmt numFmtId="207" formatCode="#&quot;\&quot;##0;&quot;△&quot;#\!\ ##0;&quot;-&quot;;@"/>
    <numFmt numFmtId="208" formatCode="#\!\ ##0;&quot;△&quot;#\!\ ##0;&quot;-&quot;;@"/>
    <numFmt numFmtId="209" formatCode="#.0\!\ ##0;&quot;△&quot;#.0\!\ ##0;&quot;-&quot;;@"/>
    <numFmt numFmtId="210" formatCode="#.\!\ ##0;&quot;△&quot;#.\!\ ##0;&quot;-&quot;;@"/>
    <numFmt numFmtId="211" formatCode=".\!\ ##0;&quot;△&quot;.\!\ ##0;&quot;ĭ&quot;;_㬀"/>
    <numFmt numFmtId="212" formatCode="#\ ##0;&quot;△&quot;#\ ##0;&quot;-&quot;;@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0.5"/>
      <color indexed="10"/>
      <name val="ＭＳ 明朝"/>
      <family val="1"/>
    </font>
    <font>
      <sz val="10.5"/>
      <color indexed="10"/>
      <name val="ＭＳ 明朝"/>
      <family val="1"/>
    </font>
    <font>
      <b/>
      <sz val="11"/>
      <name val="ＭＳ 明朝"/>
      <family val="1"/>
    </font>
    <font>
      <b/>
      <sz val="11"/>
      <name val="ＭＳ Ｐゴシック"/>
      <family val="3"/>
    </font>
    <font>
      <sz val="10.5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200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200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00" fontId="2" fillId="0" borderId="3" xfId="0" applyNumberFormat="1" applyFont="1" applyBorder="1" applyAlignment="1">
      <alignment horizontal="center" vertical="center"/>
    </xf>
    <xf numFmtId="200" fontId="2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vertical="top"/>
    </xf>
    <xf numFmtId="203" fontId="4" fillId="0" borderId="0" xfId="0" applyNumberFormat="1" applyFont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center" vertical="top"/>
    </xf>
    <xf numFmtId="200" fontId="4" fillId="0" borderId="0" xfId="0" applyNumberFormat="1" applyFont="1" applyFill="1" applyBorder="1" applyAlignment="1">
      <alignment horizontal="right" vertical="center"/>
    </xf>
    <xf numFmtId="203" fontId="3" fillId="0" borderId="0" xfId="0" applyNumberFormat="1" applyFont="1" applyBorder="1" applyAlignment="1">
      <alignment horizontal="right" vertical="center"/>
    </xf>
    <xf numFmtId="200" fontId="3" fillId="0" borderId="0" xfId="0" applyNumberFormat="1" applyFont="1" applyFill="1" applyBorder="1" applyAlignment="1">
      <alignment horizontal="right" vertical="center"/>
    </xf>
    <xf numFmtId="200" fontId="4" fillId="0" borderId="8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200" fontId="2" fillId="0" borderId="3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200" fontId="2" fillId="0" borderId="0" xfId="0" applyNumberFormat="1" applyFont="1" applyBorder="1" applyAlignment="1">
      <alignment vertical="center"/>
    </xf>
    <xf numFmtId="200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200" fontId="2" fillId="0" borderId="0" xfId="0" applyNumberFormat="1" applyFont="1" applyBorder="1" applyAlignment="1">
      <alignment horizontal="center" vertical="center"/>
    </xf>
    <xf numFmtId="212" fontId="3" fillId="0" borderId="0" xfId="0" applyNumberFormat="1" applyFont="1" applyBorder="1" applyAlignment="1">
      <alignment horizontal="right" vertical="center"/>
    </xf>
    <xf numFmtId="212" fontId="4" fillId="0" borderId="0" xfId="0" applyNumberFormat="1" applyFont="1" applyBorder="1" applyAlignment="1">
      <alignment horizontal="right" vertical="center"/>
    </xf>
    <xf numFmtId="212" fontId="7" fillId="0" borderId="0" xfId="0" applyNumberFormat="1" applyFont="1" applyBorder="1" applyAlignment="1">
      <alignment horizontal="right" vertical="center"/>
    </xf>
    <xf numFmtId="212" fontId="5" fillId="0" borderId="0" xfId="0" applyNumberFormat="1" applyFont="1" applyAlignment="1" applyProtection="1">
      <alignment vertical="center"/>
      <protection locked="0"/>
    </xf>
    <xf numFmtId="212" fontId="2" fillId="0" borderId="0" xfId="0" applyNumberFormat="1" applyFont="1" applyAlignment="1" applyProtection="1">
      <alignment vertical="center"/>
      <protection locked="0"/>
    </xf>
    <xf numFmtId="212" fontId="3" fillId="0" borderId="8" xfId="0" applyNumberFormat="1" applyFont="1" applyBorder="1" applyAlignment="1">
      <alignment horizontal="right" vertical="center"/>
    </xf>
    <xf numFmtId="212" fontId="4" fillId="0" borderId="8" xfId="0" applyNumberFormat="1" applyFont="1" applyBorder="1" applyAlignment="1">
      <alignment horizontal="right" vertical="center"/>
    </xf>
    <xf numFmtId="212" fontId="7" fillId="0" borderId="8" xfId="0" applyNumberFormat="1" applyFont="1" applyBorder="1" applyAlignment="1">
      <alignment horizontal="right" vertical="center"/>
    </xf>
    <xf numFmtId="212" fontId="2" fillId="0" borderId="0" xfId="0" applyNumberFormat="1" applyFont="1" applyAlignment="1" applyProtection="1">
      <alignment horizontal="right" vertical="center"/>
      <protection locked="0"/>
    </xf>
    <xf numFmtId="0" fontId="2" fillId="0" borderId="8" xfId="0" applyFont="1" applyBorder="1" applyAlignment="1">
      <alignment horizontal="distributed" vertical="center"/>
    </xf>
    <xf numFmtId="0" fontId="0" fillId="0" borderId="8" xfId="0" applyBorder="1" applyAlignment="1">
      <alignment horizontal="distributed"/>
    </xf>
    <xf numFmtId="0" fontId="0" fillId="0" borderId="9" xfId="0" applyBorder="1" applyAlignment="1">
      <alignment horizontal="distributed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/>
    </xf>
    <xf numFmtId="0" fontId="6" fillId="0" borderId="5" xfId="0" applyFont="1" applyBorder="1" applyAlignment="1">
      <alignment horizontal="distributed"/>
    </xf>
    <xf numFmtId="0" fontId="5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/>
    </xf>
    <xf numFmtId="0" fontId="0" fillId="0" borderId="5" xfId="0" applyBorder="1" applyAlignment="1">
      <alignment horizontal="distributed"/>
    </xf>
    <xf numFmtId="0" fontId="2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7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4.625" style="1" customWidth="1"/>
    <col min="2" max="2" width="3.625" style="3" customWidth="1"/>
    <col min="3" max="3" width="3.625" style="1" customWidth="1"/>
    <col min="4" max="5" width="7.875" style="1" customWidth="1"/>
    <col min="6" max="6" width="7.875" style="2" customWidth="1"/>
    <col min="7" max="7" width="7.875" style="1" customWidth="1"/>
    <col min="8" max="8" width="7.875" style="2" customWidth="1"/>
    <col min="9" max="10" width="7.875" style="1" customWidth="1"/>
    <col min="11" max="11" width="7.875" style="2" customWidth="1"/>
    <col min="12" max="12" width="7.875" style="1" customWidth="1"/>
    <col min="13" max="13" width="7.875" style="2" customWidth="1"/>
    <col min="14" max="14" width="3.625" style="31" customWidth="1"/>
    <col min="15" max="15" width="4.625" style="1" customWidth="1"/>
    <col min="16" max="16" width="3.625" style="3" customWidth="1"/>
    <col min="17" max="17" width="3.625" style="1" customWidth="1"/>
    <col min="18" max="19" width="7.875" style="1" customWidth="1"/>
    <col min="20" max="20" width="7.875" style="2" customWidth="1"/>
    <col min="21" max="21" width="7.875" style="1" customWidth="1"/>
    <col min="22" max="22" width="7.875" style="2" customWidth="1"/>
    <col min="23" max="24" width="7.875" style="1" customWidth="1"/>
    <col min="25" max="25" width="7.875" style="2" customWidth="1"/>
    <col min="26" max="26" width="7.875" style="16" customWidth="1"/>
    <col min="27" max="27" width="7.875" style="2" customWidth="1"/>
  </cols>
  <sheetData>
    <row r="1" spans="1:27" ht="17.25">
      <c r="A1" s="47" t="s">
        <v>62</v>
      </c>
      <c r="B1" s="47"/>
      <c r="C1" s="47"/>
      <c r="D1" s="48" t="s">
        <v>59</v>
      </c>
      <c r="E1" s="48"/>
      <c r="F1" s="48"/>
      <c r="G1" s="48"/>
      <c r="H1" s="48"/>
      <c r="I1" s="48"/>
      <c r="J1" s="48"/>
      <c r="K1" s="48"/>
      <c r="L1" s="48"/>
      <c r="M1" s="48"/>
      <c r="N1" s="30"/>
      <c r="O1" s="47" t="s">
        <v>0</v>
      </c>
      <c r="P1" s="47"/>
      <c r="Q1" s="47"/>
      <c r="R1" s="48" t="s">
        <v>61</v>
      </c>
      <c r="S1" s="48"/>
      <c r="T1" s="48"/>
      <c r="U1" s="48"/>
      <c r="V1" s="48"/>
      <c r="W1" s="48"/>
      <c r="X1" s="48"/>
      <c r="Y1" s="48"/>
      <c r="Z1" s="48"/>
      <c r="AA1" s="48"/>
    </row>
    <row r="2" spans="1:17" ht="13.5">
      <c r="A2" s="47" t="s">
        <v>58</v>
      </c>
      <c r="B2" s="47"/>
      <c r="C2" s="47"/>
      <c r="O2" s="47" t="s">
        <v>60</v>
      </c>
      <c r="P2" s="47"/>
      <c r="Q2" s="47"/>
    </row>
    <row r="3" spans="4:27" ht="14.25" thickBot="1">
      <c r="D3" s="1" t="s">
        <v>63</v>
      </c>
      <c r="M3" s="4" t="s">
        <v>64</v>
      </c>
      <c r="N3" s="32"/>
      <c r="AA3" s="4" t="s">
        <v>64</v>
      </c>
    </row>
    <row r="4" spans="1:27" ht="13.5">
      <c r="A4" s="66" t="s">
        <v>57</v>
      </c>
      <c r="B4" s="50"/>
      <c r="C4" s="51"/>
      <c r="D4" s="57" t="s">
        <v>1</v>
      </c>
      <c r="E4" s="49" t="s">
        <v>2</v>
      </c>
      <c r="F4" s="50"/>
      <c r="G4" s="50"/>
      <c r="H4" s="51"/>
      <c r="I4" s="49" t="s">
        <v>3</v>
      </c>
      <c r="J4" s="50"/>
      <c r="K4" s="51"/>
      <c r="L4" s="55" t="s">
        <v>4</v>
      </c>
      <c r="M4" s="56"/>
      <c r="N4" s="33"/>
      <c r="O4" s="66" t="s">
        <v>57</v>
      </c>
      <c r="P4" s="50"/>
      <c r="Q4" s="51"/>
      <c r="R4" s="57" t="s">
        <v>1</v>
      </c>
      <c r="S4" s="13" t="s">
        <v>5</v>
      </c>
      <c r="T4" s="13" t="s">
        <v>6</v>
      </c>
      <c r="U4" s="13" t="s">
        <v>6</v>
      </c>
      <c r="V4" s="13" t="s">
        <v>7</v>
      </c>
      <c r="W4" s="13" t="s">
        <v>8</v>
      </c>
      <c r="X4" s="13" t="s">
        <v>9</v>
      </c>
      <c r="Y4" s="13" t="s">
        <v>10</v>
      </c>
      <c r="Z4" s="60" t="s">
        <v>4</v>
      </c>
      <c r="AA4" s="55"/>
    </row>
    <row r="5" spans="1:27" ht="13.5">
      <c r="A5" s="67"/>
      <c r="B5" s="67"/>
      <c r="C5" s="68"/>
      <c r="D5" s="58"/>
      <c r="E5" s="52"/>
      <c r="F5" s="53"/>
      <c r="G5" s="53"/>
      <c r="H5" s="54"/>
      <c r="I5" s="52"/>
      <c r="J5" s="53"/>
      <c r="K5" s="54"/>
      <c r="L5" s="59" t="s">
        <v>11</v>
      </c>
      <c r="M5" s="52"/>
      <c r="N5" s="5"/>
      <c r="O5" s="67"/>
      <c r="P5" s="67"/>
      <c r="Q5" s="68"/>
      <c r="R5" s="58"/>
      <c r="S5" s="6"/>
      <c r="T5" s="6" t="s">
        <v>12</v>
      </c>
      <c r="U5" s="6" t="s">
        <v>13</v>
      </c>
      <c r="V5" s="6" t="s">
        <v>14</v>
      </c>
      <c r="W5" s="6" t="s">
        <v>15</v>
      </c>
      <c r="X5" s="6" t="s">
        <v>16</v>
      </c>
      <c r="Y5" s="6" t="s">
        <v>17</v>
      </c>
      <c r="Z5" s="59" t="s">
        <v>11</v>
      </c>
      <c r="AA5" s="52"/>
    </row>
    <row r="6" spans="1:27" ht="13.5">
      <c r="A6" s="53"/>
      <c r="B6" s="53"/>
      <c r="C6" s="54"/>
      <c r="D6" s="59"/>
      <c r="E6" s="7" t="s">
        <v>1</v>
      </c>
      <c r="F6" s="8" t="s">
        <v>18</v>
      </c>
      <c r="G6" s="7" t="s">
        <v>19</v>
      </c>
      <c r="H6" s="9" t="s">
        <v>20</v>
      </c>
      <c r="I6" s="7" t="s">
        <v>1</v>
      </c>
      <c r="J6" s="7" t="s">
        <v>21</v>
      </c>
      <c r="K6" s="9" t="s">
        <v>22</v>
      </c>
      <c r="L6" s="7" t="s">
        <v>23</v>
      </c>
      <c r="M6" s="8" t="s">
        <v>24</v>
      </c>
      <c r="N6" s="34"/>
      <c r="O6" s="53"/>
      <c r="P6" s="53"/>
      <c r="Q6" s="54"/>
      <c r="R6" s="59"/>
      <c r="S6" s="14" t="s">
        <v>25</v>
      </c>
      <c r="T6" s="14" t="s">
        <v>25</v>
      </c>
      <c r="U6" s="14" t="s">
        <v>25</v>
      </c>
      <c r="V6" s="14" t="s">
        <v>25</v>
      </c>
      <c r="W6" s="14" t="s">
        <v>25</v>
      </c>
      <c r="X6" s="14" t="s">
        <v>25</v>
      </c>
      <c r="Y6" s="14" t="s">
        <v>25</v>
      </c>
      <c r="Z6" s="17" t="s">
        <v>26</v>
      </c>
      <c r="AA6" s="26" t="s">
        <v>27</v>
      </c>
    </row>
    <row r="7" spans="1:27" ht="13.5">
      <c r="A7" s="10" t="s">
        <v>28</v>
      </c>
      <c r="B7" s="3">
        <v>30</v>
      </c>
      <c r="C7" s="11" t="s">
        <v>29</v>
      </c>
      <c r="D7" s="35">
        <f>SUM(E7,I7)</f>
        <v>1180</v>
      </c>
      <c r="E7" s="36">
        <f>SUM(F7:H7)</f>
        <v>135</v>
      </c>
      <c r="F7" s="37">
        <v>53</v>
      </c>
      <c r="G7" s="37">
        <v>75</v>
      </c>
      <c r="H7" s="37">
        <v>7</v>
      </c>
      <c r="I7" s="36">
        <f>SUM(J7:K7)</f>
        <v>1045</v>
      </c>
      <c r="J7" s="37">
        <v>993</v>
      </c>
      <c r="K7" s="37">
        <v>52</v>
      </c>
      <c r="L7" s="18">
        <f>IF(OR(E7=0,D7=0),"-",ROUND(E7/D7*100,1))</f>
        <v>11.4</v>
      </c>
      <c r="M7" s="18">
        <f>IF(OR(I7=0,D7=0),"-",ROUND(I7/D7*100,1))</f>
        <v>88.6</v>
      </c>
      <c r="N7" s="15"/>
      <c r="O7" s="27" t="s">
        <v>28</v>
      </c>
      <c r="P7" s="5">
        <v>30</v>
      </c>
      <c r="Q7" s="11" t="s">
        <v>29</v>
      </c>
      <c r="R7" s="35">
        <f>$D7</f>
        <v>1180</v>
      </c>
      <c r="S7" s="37">
        <v>700</v>
      </c>
      <c r="T7" s="37">
        <v>388</v>
      </c>
      <c r="U7" s="37">
        <v>77</v>
      </c>
      <c r="V7" s="37">
        <v>219</v>
      </c>
      <c r="W7" s="37">
        <v>136</v>
      </c>
      <c r="X7" s="37">
        <v>72</v>
      </c>
      <c r="Y7" s="37">
        <v>53</v>
      </c>
      <c r="Z7" s="18">
        <f aca="true" t="shared" si="0" ref="Z7:AA35">IF(AND(S7=0,$R7=0),"-",ROUND(S7/$R7*100,1))</f>
        <v>59.3</v>
      </c>
      <c r="AA7" s="18">
        <f t="shared" si="0"/>
        <v>32.9</v>
      </c>
    </row>
    <row r="8" spans="2:27" ht="13.5">
      <c r="B8" s="3">
        <v>35</v>
      </c>
      <c r="C8" s="12"/>
      <c r="D8" s="35">
        <f aca="true" t="shared" si="1" ref="D8:D25">SUM(E8,I8)</f>
        <v>739</v>
      </c>
      <c r="E8" s="36">
        <f aca="true" t="shared" si="2" ref="E8:E25">SUM(F8:H8)</f>
        <v>205</v>
      </c>
      <c r="F8" s="37">
        <v>94</v>
      </c>
      <c r="G8" s="37">
        <v>103</v>
      </c>
      <c r="H8" s="37">
        <v>8</v>
      </c>
      <c r="I8" s="36">
        <f aca="true" t="shared" si="3" ref="I8:I34">SUM(J8:K8)</f>
        <v>534</v>
      </c>
      <c r="J8" s="37">
        <v>483</v>
      </c>
      <c r="K8" s="37">
        <v>51</v>
      </c>
      <c r="L8" s="18">
        <f aca="true" t="shared" si="4" ref="L8:L57">IF(OR(E8=0,D8=0),"-",ROUND(E8/D8*100,1))</f>
        <v>27.7</v>
      </c>
      <c r="M8" s="18">
        <f aca="true" t="shared" si="5" ref="M8:M32">IF(OR(I8=0,D8=0),"-",ROUND(I8/D8*100,1))</f>
        <v>72.3</v>
      </c>
      <c r="N8" s="15"/>
      <c r="O8" s="28"/>
      <c r="P8" s="5">
        <v>35</v>
      </c>
      <c r="Q8" s="12"/>
      <c r="R8" s="35">
        <f aca="true" t="shared" si="6" ref="R8:R34">$D8</f>
        <v>739</v>
      </c>
      <c r="S8" s="37">
        <v>431</v>
      </c>
      <c r="T8" s="37">
        <v>266</v>
      </c>
      <c r="U8" s="37">
        <v>48</v>
      </c>
      <c r="V8" s="37">
        <v>124</v>
      </c>
      <c r="W8" s="37">
        <v>75</v>
      </c>
      <c r="X8" s="37">
        <v>56</v>
      </c>
      <c r="Y8" s="37">
        <v>53</v>
      </c>
      <c r="Z8" s="18">
        <f t="shared" si="0"/>
        <v>58.3</v>
      </c>
      <c r="AA8" s="18">
        <f t="shared" si="0"/>
        <v>36</v>
      </c>
    </row>
    <row r="9" spans="2:27" ht="13.5">
      <c r="B9" s="3">
        <v>40</v>
      </c>
      <c r="C9" s="12"/>
      <c r="D9" s="35">
        <f t="shared" si="1"/>
        <v>457</v>
      </c>
      <c r="E9" s="36">
        <f t="shared" si="2"/>
        <v>269</v>
      </c>
      <c r="F9" s="37">
        <v>135</v>
      </c>
      <c r="G9" s="37">
        <v>121</v>
      </c>
      <c r="H9" s="37">
        <v>13</v>
      </c>
      <c r="I9" s="36">
        <f t="shared" si="3"/>
        <v>188</v>
      </c>
      <c r="J9" s="37">
        <v>164</v>
      </c>
      <c r="K9" s="37">
        <v>24</v>
      </c>
      <c r="L9" s="18">
        <f t="shared" si="4"/>
        <v>58.9</v>
      </c>
      <c r="M9" s="18">
        <f t="shared" si="5"/>
        <v>41.1</v>
      </c>
      <c r="N9" s="15"/>
      <c r="O9" s="28"/>
      <c r="P9" s="5">
        <v>40</v>
      </c>
      <c r="Q9" s="12"/>
      <c r="R9" s="35">
        <f t="shared" si="6"/>
        <v>457</v>
      </c>
      <c r="S9" s="37">
        <v>322</v>
      </c>
      <c r="T9" s="37">
        <v>235</v>
      </c>
      <c r="U9" s="37">
        <v>75</v>
      </c>
      <c r="V9" s="37">
        <v>44</v>
      </c>
      <c r="W9" s="37">
        <v>40</v>
      </c>
      <c r="X9" s="37">
        <v>29</v>
      </c>
      <c r="Y9" s="37">
        <v>22</v>
      </c>
      <c r="Z9" s="18">
        <f t="shared" si="0"/>
        <v>70.5</v>
      </c>
      <c r="AA9" s="18">
        <f t="shared" si="0"/>
        <v>51.4</v>
      </c>
    </row>
    <row r="10" spans="3:27" ht="7.5" customHeight="1">
      <c r="C10" s="12"/>
      <c r="D10" s="35"/>
      <c r="E10" s="36"/>
      <c r="F10" s="37"/>
      <c r="G10" s="37"/>
      <c r="H10" s="37"/>
      <c r="I10" s="36"/>
      <c r="J10" s="37"/>
      <c r="K10" s="37"/>
      <c r="L10" s="18"/>
      <c r="M10" s="18"/>
      <c r="N10" s="15"/>
      <c r="O10" s="28"/>
      <c r="P10" s="5"/>
      <c r="Q10" s="12"/>
      <c r="R10" s="35"/>
      <c r="S10" s="37"/>
      <c r="T10" s="37"/>
      <c r="U10" s="37"/>
      <c r="V10" s="37"/>
      <c r="W10" s="37"/>
      <c r="X10" s="37"/>
      <c r="Y10" s="37"/>
      <c r="Z10" s="18"/>
      <c r="AA10" s="18"/>
    </row>
    <row r="11" spans="2:27" ht="13.5">
      <c r="B11" s="3">
        <v>45</v>
      </c>
      <c r="C11" s="12"/>
      <c r="D11" s="35">
        <f t="shared" si="1"/>
        <v>297</v>
      </c>
      <c r="E11" s="36">
        <f t="shared" si="2"/>
        <v>245</v>
      </c>
      <c r="F11" s="37">
        <v>128</v>
      </c>
      <c r="G11" s="37">
        <v>107</v>
      </c>
      <c r="H11" s="37">
        <v>10</v>
      </c>
      <c r="I11" s="36">
        <f t="shared" si="3"/>
        <v>52</v>
      </c>
      <c r="J11" s="37">
        <v>47</v>
      </c>
      <c r="K11" s="37">
        <v>5</v>
      </c>
      <c r="L11" s="18">
        <f t="shared" si="4"/>
        <v>82.5</v>
      </c>
      <c r="M11" s="18">
        <f t="shared" si="5"/>
        <v>17.5</v>
      </c>
      <c r="N11" s="15"/>
      <c r="O11" s="28"/>
      <c r="P11" s="5">
        <v>45</v>
      </c>
      <c r="Q11" s="12"/>
      <c r="R11" s="35">
        <f t="shared" si="6"/>
        <v>297</v>
      </c>
      <c r="S11" s="37">
        <v>209</v>
      </c>
      <c r="T11" s="37">
        <v>170</v>
      </c>
      <c r="U11" s="37">
        <v>45</v>
      </c>
      <c r="V11" s="37">
        <v>26</v>
      </c>
      <c r="W11" s="37">
        <v>31</v>
      </c>
      <c r="X11" s="37">
        <v>16</v>
      </c>
      <c r="Y11" s="37">
        <v>15</v>
      </c>
      <c r="Z11" s="18">
        <f t="shared" si="0"/>
        <v>70.4</v>
      </c>
      <c r="AA11" s="18">
        <f t="shared" si="0"/>
        <v>57.2</v>
      </c>
    </row>
    <row r="12" spans="2:27" ht="13.5">
      <c r="B12" s="3">
        <v>50</v>
      </c>
      <c r="C12" s="12"/>
      <c r="D12" s="35">
        <f t="shared" si="1"/>
        <v>206</v>
      </c>
      <c r="E12" s="36">
        <f t="shared" si="2"/>
        <v>181</v>
      </c>
      <c r="F12" s="37">
        <v>110</v>
      </c>
      <c r="G12" s="37">
        <v>64</v>
      </c>
      <c r="H12" s="37">
        <v>7</v>
      </c>
      <c r="I12" s="36">
        <f t="shared" si="3"/>
        <v>25</v>
      </c>
      <c r="J12" s="37">
        <v>21</v>
      </c>
      <c r="K12" s="37">
        <v>4</v>
      </c>
      <c r="L12" s="18">
        <f t="shared" si="4"/>
        <v>87.9</v>
      </c>
      <c r="M12" s="18">
        <f t="shared" si="5"/>
        <v>12.1</v>
      </c>
      <c r="N12" s="15"/>
      <c r="O12" s="28"/>
      <c r="P12" s="5">
        <v>50</v>
      </c>
      <c r="Q12" s="12"/>
      <c r="R12" s="35">
        <f t="shared" si="6"/>
        <v>206</v>
      </c>
      <c r="S12" s="37">
        <v>144</v>
      </c>
      <c r="T12" s="37">
        <v>112</v>
      </c>
      <c r="U12" s="37">
        <v>46</v>
      </c>
      <c r="V12" s="37">
        <v>20</v>
      </c>
      <c r="W12" s="37">
        <v>18</v>
      </c>
      <c r="X12" s="37">
        <v>14</v>
      </c>
      <c r="Y12" s="37">
        <v>10</v>
      </c>
      <c r="Z12" s="18">
        <f t="shared" si="0"/>
        <v>69.9</v>
      </c>
      <c r="AA12" s="18">
        <f t="shared" si="0"/>
        <v>54.4</v>
      </c>
    </row>
    <row r="13" spans="2:27" ht="13.5">
      <c r="B13" s="3">
        <v>55</v>
      </c>
      <c r="C13" s="12"/>
      <c r="D13" s="35">
        <f t="shared" si="1"/>
        <v>144</v>
      </c>
      <c r="E13" s="36">
        <f t="shared" si="2"/>
        <v>132</v>
      </c>
      <c r="F13" s="37">
        <v>109</v>
      </c>
      <c r="G13" s="37">
        <v>23</v>
      </c>
      <c r="H13" s="37">
        <v>0</v>
      </c>
      <c r="I13" s="36">
        <f t="shared" si="3"/>
        <v>12</v>
      </c>
      <c r="J13" s="37">
        <v>8</v>
      </c>
      <c r="K13" s="37">
        <v>4</v>
      </c>
      <c r="L13" s="18">
        <f t="shared" si="4"/>
        <v>91.7</v>
      </c>
      <c r="M13" s="18">
        <f t="shared" si="5"/>
        <v>8.3</v>
      </c>
      <c r="N13" s="15"/>
      <c r="O13" s="28"/>
      <c r="P13" s="5">
        <v>55</v>
      </c>
      <c r="Q13" s="12"/>
      <c r="R13" s="35">
        <f t="shared" si="6"/>
        <v>144</v>
      </c>
      <c r="S13" s="37">
        <v>106</v>
      </c>
      <c r="T13" s="37">
        <v>49</v>
      </c>
      <c r="U13" s="37">
        <v>40</v>
      </c>
      <c r="V13" s="37">
        <v>12</v>
      </c>
      <c r="W13" s="37">
        <v>15</v>
      </c>
      <c r="X13" s="37">
        <v>5</v>
      </c>
      <c r="Y13" s="37">
        <v>6</v>
      </c>
      <c r="Z13" s="18">
        <f t="shared" si="0"/>
        <v>73.6</v>
      </c>
      <c r="AA13" s="18">
        <f t="shared" si="0"/>
        <v>34</v>
      </c>
    </row>
    <row r="14" spans="2:27" ht="13.5">
      <c r="B14" s="3">
        <v>60</v>
      </c>
      <c r="C14" s="12"/>
      <c r="D14" s="35">
        <f t="shared" si="1"/>
        <v>61</v>
      </c>
      <c r="E14" s="36">
        <f t="shared" si="2"/>
        <v>52</v>
      </c>
      <c r="F14" s="37">
        <v>45</v>
      </c>
      <c r="G14" s="37">
        <v>7</v>
      </c>
      <c r="H14" s="37">
        <v>0</v>
      </c>
      <c r="I14" s="36">
        <f t="shared" si="3"/>
        <v>9</v>
      </c>
      <c r="J14" s="37">
        <v>8</v>
      </c>
      <c r="K14" s="37">
        <v>1</v>
      </c>
      <c r="L14" s="18">
        <f t="shared" si="4"/>
        <v>85.2</v>
      </c>
      <c r="M14" s="18">
        <f t="shared" si="5"/>
        <v>14.8</v>
      </c>
      <c r="N14" s="15"/>
      <c r="O14" s="28"/>
      <c r="P14" s="5">
        <v>60</v>
      </c>
      <c r="Q14" s="12"/>
      <c r="R14" s="35">
        <f t="shared" si="6"/>
        <v>61</v>
      </c>
      <c r="S14" s="37">
        <v>33</v>
      </c>
      <c r="T14" s="37">
        <v>25</v>
      </c>
      <c r="U14" s="37">
        <v>9</v>
      </c>
      <c r="V14" s="37">
        <v>4</v>
      </c>
      <c r="W14" s="37">
        <v>12</v>
      </c>
      <c r="X14" s="37">
        <v>9</v>
      </c>
      <c r="Y14" s="37">
        <v>3</v>
      </c>
      <c r="Z14" s="18">
        <f t="shared" si="0"/>
        <v>54.1</v>
      </c>
      <c r="AA14" s="18">
        <f t="shared" si="0"/>
        <v>41</v>
      </c>
    </row>
    <row r="15" spans="1:27" ht="13.5">
      <c r="A15" s="1" t="s">
        <v>30</v>
      </c>
      <c r="B15" s="3">
        <v>2</v>
      </c>
      <c r="C15" s="12" t="s">
        <v>29</v>
      </c>
      <c r="D15" s="35">
        <f t="shared" si="1"/>
        <v>52</v>
      </c>
      <c r="E15" s="36">
        <f t="shared" si="2"/>
        <v>49</v>
      </c>
      <c r="F15" s="37">
        <v>46</v>
      </c>
      <c r="G15" s="37">
        <v>3</v>
      </c>
      <c r="H15" s="37">
        <v>0</v>
      </c>
      <c r="I15" s="36">
        <f t="shared" si="3"/>
        <v>3</v>
      </c>
      <c r="J15" s="37">
        <v>3</v>
      </c>
      <c r="K15" s="37">
        <v>0</v>
      </c>
      <c r="L15" s="18">
        <f t="shared" si="4"/>
        <v>94.2</v>
      </c>
      <c r="M15" s="18">
        <f t="shared" si="5"/>
        <v>5.8</v>
      </c>
      <c r="N15" s="15"/>
      <c r="O15" s="28" t="s">
        <v>30</v>
      </c>
      <c r="P15" s="5">
        <v>2</v>
      </c>
      <c r="Q15" s="12" t="s">
        <v>29</v>
      </c>
      <c r="R15" s="35">
        <f t="shared" si="6"/>
        <v>52</v>
      </c>
      <c r="S15" s="37">
        <v>30</v>
      </c>
      <c r="T15" s="37">
        <v>22</v>
      </c>
      <c r="U15" s="37">
        <v>12</v>
      </c>
      <c r="V15" s="37">
        <v>6</v>
      </c>
      <c r="W15" s="37">
        <v>7</v>
      </c>
      <c r="X15" s="37">
        <v>6</v>
      </c>
      <c r="Y15" s="37">
        <v>3</v>
      </c>
      <c r="Z15" s="18">
        <f t="shared" si="0"/>
        <v>57.7</v>
      </c>
      <c r="AA15" s="18">
        <f t="shared" si="0"/>
        <v>42.3</v>
      </c>
    </row>
    <row r="16" spans="3:27" ht="7.5" customHeight="1">
      <c r="C16" s="12"/>
      <c r="D16" s="35"/>
      <c r="E16" s="36"/>
      <c r="F16" s="37"/>
      <c r="G16" s="37"/>
      <c r="H16" s="37"/>
      <c r="I16" s="36"/>
      <c r="J16" s="37"/>
      <c r="K16" s="37"/>
      <c r="L16" s="18"/>
      <c r="M16" s="18"/>
      <c r="N16" s="15"/>
      <c r="O16" s="28"/>
      <c r="P16" s="5"/>
      <c r="Q16" s="12"/>
      <c r="R16" s="35"/>
      <c r="S16" s="37"/>
      <c r="T16" s="37"/>
      <c r="U16" s="37"/>
      <c r="V16" s="37"/>
      <c r="W16" s="37"/>
      <c r="X16" s="37"/>
      <c r="Y16" s="37"/>
      <c r="Z16" s="18"/>
      <c r="AA16" s="18"/>
    </row>
    <row r="17" spans="2:27" ht="13.5">
      <c r="B17" s="3">
        <v>3</v>
      </c>
      <c r="C17" s="12"/>
      <c r="D17" s="35">
        <f t="shared" si="1"/>
        <v>46</v>
      </c>
      <c r="E17" s="36">
        <f t="shared" si="2"/>
        <v>42</v>
      </c>
      <c r="F17" s="37">
        <v>41</v>
      </c>
      <c r="G17" s="37">
        <v>1</v>
      </c>
      <c r="H17" s="37">
        <v>0</v>
      </c>
      <c r="I17" s="36">
        <f t="shared" si="3"/>
        <v>4</v>
      </c>
      <c r="J17" s="37">
        <v>3</v>
      </c>
      <c r="K17" s="37">
        <v>1</v>
      </c>
      <c r="L17" s="18">
        <f t="shared" si="4"/>
        <v>91.3</v>
      </c>
      <c r="M17" s="18">
        <f t="shared" si="5"/>
        <v>8.7</v>
      </c>
      <c r="N17" s="15"/>
      <c r="O17" s="28"/>
      <c r="P17" s="5">
        <v>3</v>
      </c>
      <c r="Q17" s="12"/>
      <c r="R17" s="35">
        <f t="shared" si="6"/>
        <v>46</v>
      </c>
      <c r="S17" s="37">
        <v>24</v>
      </c>
      <c r="T17" s="37">
        <v>18</v>
      </c>
      <c r="U17" s="37">
        <v>11</v>
      </c>
      <c r="V17" s="37">
        <v>8</v>
      </c>
      <c r="W17" s="37">
        <v>10</v>
      </c>
      <c r="X17" s="37">
        <v>2</v>
      </c>
      <c r="Y17" s="37">
        <v>2</v>
      </c>
      <c r="Z17" s="18">
        <f t="shared" si="0"/>
        <v>52.2</v>
      </c>
      <c r="AA17" s="18">
        <f t="shared" si="0"/>
        <v>39.1</v>
      </c>
    </row>
    <row r="18" spans="2:27" ht="13.5">
      <c r="B18" s="3">
        <v>4</v>
      </c>
      <c r="C18" s="12"/>
      <c r="D18" s="35">
        <f t="shared" si="1"/>
        <v>72</v>
      </c>
      <c r="E18" s="36">
        <f t="shared" si="2"/>
        <v>67</v>
      </c>
      <c r="F18" s="37">
        <v>60</v>
      </c>
      <c r="G18" s="37">
        <v>7</v>
      </c>
      <c r="H18" s="37">
        <v>0</v>
      </c>
      <c r="I18" s="36">
        <f t="shared" si="3"/>
        <v>5</v>
      </c>
      <c r="J18" s="37">
        <v>5</v>
      </c>
      <c r="K18" s="37">
        <v>0</v>
      </c>
      <c r="L18" s="18">
        <f t="shared" si="4"/>
        <v>93.1</v>
      </c>
      <c r="M18" s="18">
        <f t="shared" si="5"/>
        <v>6.9</v>
      </c>
      <c r="N18" s="15"/>
      <c r="O18" s="28"/>
      <c r="P18" s="5">
        <v>4</v>
      </c>
      <c r="Q18" s="12"/>
      <c r="R18" s="35">
        <f t="shared" si="6"/>
        <v>72</v>
      </c>
      <c r="S18" s="37">
        <v>41</v>
      </c>
      <c r="T18" s="37">
        <v>30</v>
      </c>
      <c r="U18" s="37">
        <v>17</v>
      </c>
      <c r="V18" s="37">
        <v>10</v>
      </c>
      <c r="W18" s="37">
        <v>10</v>
      </c>
      <c r="X18" s="37">
        <v>5</v>
      </c>
      <c r="Y18" s="37">
        <v>6</v>
      </c>
      <c r="Z18" s="18">
        <f t="shared" si="0"/>
        <v>56.9</v>
      </c>
      <c r="AA18" s="18">
        <f t="shared" si="0"/>
        <v>41.7</v>
      </c>
    </row>
    <row r="19" spans="2:27" ht="13.5">
      <c r="B19" s="3">
        <v>5</v>
      </c>
      <c r="C19" s="12"/>
      <c r="D19" s="35">
        <f t="shared" si="1"/>
        <v>42</v>
      </c>
      <c r="E19" s="36">
        <f t="shared" si="2"/>
        <v>40</v>
      </c>
      <c r="F19" s="37">
        <v>38</v>
      </c>
      <c r="G19" s="37">
        <v>2</v>
      </c>
      <c r="H19" s="37">
        <v>0</v>
      </c>
      <c r="I19" s="36">
        <f t="shared" si="3"/>
        <v>2</v>
      </c>
      <c r="J19" s="37">
        <v>2</v>
      </c>
      <c r="K19" s="37">
        <v>0</v>
      </c>
      <c r="L19" s="18">
        <f t="shared" si="4"/>
        <v>95.2</v>
      </c>
      <c r="M19" s="18">
        <f t="shared" si="5"/>
        <v>4.8</v>
      </c>
      <c r="N19" s="15"/>
      <c r="O19" s="28"/>
      <c r="P19" s="5">
        <v>5</v>
      </c>
      <c r="Q19" s="12"/>
      <c r="R19" s="35">
        <f t="shared" si="6"/>
        <v>42</v>
      </c>
      <c r="S19" s="37">
        <v>26</v>
      </c>
      <c r="T19" s="37">
        <v>22</v>
      </c>
      <c r="U19" s="37">
        <v>11</v>
      </c>
      <c r="V19" s="37">
        <v>3</v>
      </c>
      <c r="W19" s="37">
        <v>7</v>
      </c>
      <c r="X19" s="37">
        <v>4</v>
      </c>
      <c r="Y19" s="37">
        <v>2</v>
      </c>
      <c r="Z19" s="18">
        <f t="shared" si="0"/>
        <v>61.9</v>
      </c>
      <c r="AA19" s="18">
        <f t="shared" si="0"/>
        <v>52.4</v>
      </c>
    </row>
    <row r="20" spans="2:27" ht="13.5">
      <c r="B20" s="3">
        <v>6</v>
      </c>
      <c r="C20" s="12"/>
      <c r="D20" s="35">
        <f t="shared" si="1"/>
        <v>41</v>
      </c>
      <c r="E20" s="36">
        <f t="shared" si="2"/>
        <v>38</v>
      </c>
      <c r="F20" s="37">
        <v>36</v>
      </c>
      <c r="G20" s="37">
        <v>2</v>
      </c>
      <c r="H20" s="37">
        <v>0</v>
      </c>
      <c r="I20" s="36">
        <f t="shared" si="3"/>
        <v>3</v>
      </c>
      <c r="J20" s="37">
        <v>3</v>
      </c>
      <c r="K20" s="37">
        <v>0</v>
      </c>
      <c r="L20" s="18">
        <f t="shared" si="4"/>
        <v>92.7</v>
      </c>
      <c r="M20" s="18">
        <f t="shared" si="5"/>
        <v>7.3</v>
      </c>
      <c r="N20" s="15"/>
      <c r="O20" s="28"/>
      <c r="P20" s="5">
        <v>6</v>
      </c>
      <c r="Q20" s="12"/>
      <c r="R20" s="35">
        <f t="shared" si="6"/>
        <v>41</v>
      </c>
      <c r="S20" s="37">
        <v>22</v>
      </c>
      <c r="T20" s="37">
        <v>18</v>
      </c>
      <c r="U20" s="37">
        <v>11</v>
      </c>
      <c r="V20" s="37">
        <v>6</v>
      </c>
      <c r="W20" s="37">
        <v>4</v>
      </c>
      <c r="X20" s="37">
        <v>7</v>
      </c>
      <c r="Y20" s="37">
        <v>2</v>
      </c>
      <c r="Z20" s="18">
        <f t="shared" si="0"/>
        <v>53.7</v>
      </c>
      <c r="AA20" s="18">
        <f t="shared" si="0"/>
        <v>43.9</v>
      </c>
    </row>
    <row r="21" spans="2:27" ht="13.5">
      <c r="B21" s="3">
        <v>7</v>
      </c>
      <c r="C21" s="12"/>
      <c r="D21" s="35">
        <f t="shared" si="1"/>
        <v>39</v>
      </c>
      <c r="E21" s="36">
        <f t="shared" si="2"/>
        <v>36</v>
      </c>
      <c r="F21" s="37">
        <v>36</v>
      </c>
      <c r="G21" s="37">
        <v>0</v>
      </c>
      <c r="H21" s="37">
        <v>0</v>
      </c>
      <c r="I21" s="36">
        <f t="shared" si="3"/>
        <v>3</v>
      </c>
      <c r="J21" s="37">
        <v>3</v>
      </c>
      <c r="K21" s="37">
        <v>0</v>
      </c>
      <c r="L21" s="18">
        <f t="shared" si="4"/>
        <v>92.3</v>
      </c>
      <c r="M21" s="18">
        <f t="shared" si="5"/>
        <v>7.7</v>
      </c>
      <c r="N21" s="15"/>
      <c r="O21" s="28"/>
      <c r="P21" s="5">
        <v>7</v>
      </c>
      <c r="Q21" s="12"/>
      <c r="R21" s="35">
        <f t="shared" si="6"/>
        <v>39</v>
      </c>
      <c r="S21" s="37">
        <v>19</v>
      </c>
      <c r="T21" s="37">
        <v>16</v>
      </c>
      <c r="U21" s="37">
        <v>10</v>
      </c>
      <c r="V21" s="37">
        <v>5</v>
      </c>
      <c r="W21" s="37">
        <v>4</v>
      </c>
      <c r="X21" s="37">
        <v>6</v>
      </c>
      <c r="Y21" s="37">
        <v>5</v>
      </c>
      <c r="Z21" s="18">
        <f t="shared" si="0"/>
        <v>48.7</v>
      </c>
      <c r="AA21" s="18">
        <f t="shared" si="0"/>
        <v>41</v>
      </c>
    </row>
    <row r="22" spans="3:27" ht="7.5" customHeight="1">
      <c r="C22" s="12"/>
      <c r="D22" s="35"/>
      <c r="E22" s="36"/>
      <c r="F22" s="37"/>
      <c r="G22" s="37"/>
      <c r="H22" s="37"/>
      <c r="I22" s="36"/>
      <c r="J22" s="37"/>
      <c r="K22" s="37"/>
      <c r="L22" s="18"/>
      <c r="M22" s="18"/>
      <c r="N22" s="15"/>
      <c r="O22" s="28"/>
      <c r="P22" s="5"/>
      <c r="Q22" s="12"/>
      <c r="R22" s="35"/>
      <c r="S22" s="37"/>
      <c r="T22" s="37"/>
      <c r="U22" s="37"/>
      <c r="V22" s="37"/>
      <c r="W22" s="37"/>
      <c r="X22" s="37"/>
      <c r="Y22" s="37"/>
      <c r="Z22" s="18"/>
      <c r="AA22" s="18"/>
    </row>
    <row r="23" spans="2:27" ht="13.5">
      <c r="B23" s="3">
        <v>8</v>
      </c>
      <c r="C23" s="12"/>
      <c r="D23" s="35">
        <f t="shared" si="1"/>
        <v>31</v>
      </c>
      <c r="E23" s="36">
        <f t="shared" si="2"/>
        <v>27</v>
      </c>
      <c r="F23" s="37">
        <v>25</v>
      </c>
      <c r="G23" s="37">
        <v>2</v>
      </c>
      <c r="H23" s="37">
        <v>0</v>
      </c>
      <c r="I23" s="36">
        <f t="shared" si="3"/>
        <v>4</v>
      </c>
      <c r="J23" s="37">
        <v>3</v>
      </c>
      <c r="K23" s="37">
        <v>1</v>
      </c>
      <c r="L23" s="18">
        <f t="shared" si="4"/>
        <v>87.1</v>
      </c>
      <c r="M23" s="18">
        <f t="shared" si="5"/>
        <v>12.9</v>
      </c>
      <c r="N23" s="15"/>
      <c r="O23" s="28"/>
      <c r="P23" s="5">
        <v>8</v>
      </c>
      <c r="Q23" s="12"/>
      <c r="R23" s="35">
        <f t="shared" si="6"/>
        <v>31</v>
      </c>
      <c r="S23" s="37">
        <v>21</v>
      </c>
      <c r="T23" s="37">
        <v>18</v>
      </c>
      <c r="U23" s="37">
        <v>11</v>
      </c>
      <c r="V23" s="37">
        <v>3</v>
      </c>
      <c r="W23" s="37">
        <v>1</v>
      </c>
      <c r="X23" s="37">
        <v>3</v>
      </c>
      <c r="Y23" s="37">
        <v>3</v>
      </c>
      <c r="Z23" s="18">
        <f t="shared" si="0"/>
        <v>67.7</v>
      </c>
      <c r="AA23" s="18">
        <f t="shared" si="0"/>
        <v>58.1</v>
      </c>
    </row>
    <row r="24" spans="2:27" ht="13.5">
      <c r="B24" s="3">
        <v>9</v>
      </c>
      <c r="C24" s="12"/>
      <c r="D24" s="35">
        <f t="shared" si="1"/>
        <v>40</v>
      </c>
      <c r="E24" s="36">
        <f t="shared" si="2"/>
        <v>37</v>
      </c>
      <c r="F24" s="37">
        <v>32</v>
      </c>
      <c r="G24" s="37">
        <v>5</v>
      </c>
      <c r="H24" s="37">
        <v>0</v>
      </c>
      <c r="I24" s="36">
        <f t="shared" si="3"/>
        <v>3</v>
      </c>
      <c r="J24" s="37">
        <v>2</v>
      </c>
      <c r="K24" s="37">
        <v>1</v>
      </c>
      <c r="L24" s="18">
        <f t="shared" si="4"/>
        <v>92.5</v>
      </c>
      <c r="M24" s="18">
        <f t="shared" si="5"/>
        <v>7.5</v>
      </c>
      <c r="N24" s="15"/>
      <c r="O24" s="28"/>
      <c r="P24" s="5">
        <v>9</v>
      </c>
      <c r="Q24" s="12"/>
      <c r="R24" s="35">
        <f t="shared" si="6"/>
        <v>40</v>
      </c>
      <c r="S24" s="37">
        <v>25</v>
      </c>
      <c r="T24" s="37">
        <v>18</v>
      </c>
      <c r="U24" s="37">
        <v>14</v>
      </c>
      <c r="V24" s="37">
        <v>5</v>
      </c>
      <c r="W24" s="37">
        <v>2</v>
      </c>
      <c r="X24" s="37">
        <v>7</v>
      </c>
      <c r="Y24" s="37">
        <v>1</v>
      </c>
      <c r="Z24" s="18">
        <f t="shared" si="0"/>
        <v>62.5</v>
      </c>
      <c r="AA24" s="18">
        <f t="shared" si="0"/>
        <v>45</v>
      </c>
    </row>
    <row r="25" spans="2:27" ht="13.5">
      <c r="B25" s="3">
        <v>10</v>
      </c>
      <c r="C25" s="12"/>
      <c r="D25" s="35">
        <f t="shared" si="1"/>
        <v>37</v>
      </c>
      <c r="E25" s="36">
        <f t="shared" si="2"/>
        <v>31</v>
      </c>
      <c r="F25" s="37">
        <v>31</v>
      </c>
      <c r="G25" s="37">
        <v>0</v>
      </c>
      <c r="H25" s="37">
        <v>0</v>
      </c>
      <c r="I25" s="36">
        <f t="shared" si="3"/>
        <v>6</v>
      </c>
      <c r="J25" s="37">
        <v>5</v>
      </c>
      <c r="K25" s="37">
        <v>1</v>
      </c>
      <c r="L25" s="18">
        <f t="shared" si="4"/>
        <v>83.8</v>
      </c>
      <c r="M25" s="18">
        <f t="shared" si="5"/>
        <v>16.2</v>
      </c>
      <c r="N25" s="15"/>
      <c r="O25" s="28"/>
      <c r="P25" s="5">
        <v>10</v>
      </c>
      <c r="Q25" s="12"/>
      <c r="R25" s="35">
        <f t="shared" si="6"/>
        <v>37</v>
      </c>
      <c r="S25" s="37">
        <v>18</v>
      </c>
      <c r="T25" s="37">
        <v>14</v>
      </c>
      <c r="U25" s="37">
        <v>5</v>
      </c>
      <c r="V25" s="37">
        <v>4</v>
      </c>
      <c r="W25" s="37">
        <v>9</v>
      </c>
      <c r="X25" s="37">
        <v>4</v>
      </c>
      <c r="Y25" s="37">
        <v>2</v>
      </c>
      <c r="Z25" s="18">
        <f t="shared" si="0"/>
        <v>48.6</v>
      </c>
      <c r="AA25" s="18">
        <f t="shared" si="0"/>
        <v>37.8</v>
      </c>
    </row>
    <row r="26" spans="2:27" ht="13.5">
      <c r="B26" s="3">
        <v>11</v>
      </c>
      <c r="C26" s="12"/>
      <c r="D26" s="35">
        <v>31</v>
      </c>
      <c r="E26" s="36">
        <v>30</v>
      </c>
      <c r="F26" s="37">
        <v>29</v>
      </c>
      <c r="G26" s="37">
        <v>1</v>
      </c>
      <c r="H26" s="37">
        <v>0</v>
      </c>
      <c r="I26" s="36">
        <v>1</v>
      </c>
      <c r="J26" s="37">
        <v>0</v>
      </c>
      <c r="K26" s="37">
        <v>0</v>
      </c>
      <c r="L26" s="18">
        <v>96.8</v>
      </c>
      <c r="M26" s="18">
        <v>3.2</v>
      </c>
      <c r="N26" s="15"/>
      <c r="O26" s="28"/>
      <c r="P26" s="5">
        <v>11</v>
      </c>
      <c r="Q26" s="12"/>
      <c r="R26" s="35">
        <v>31</v>
      </c>
      <c r="S26" s="37">
        <v>13</v>
      </c>
      <c r="T26" s="37">
        <v>9</v>
      </c>
      <c r="U26" s="37">
        <v>4</v>
      </c>
      <c r="V26" s="37">
        <v>6</v>
      </c>
      <c r="W26" s="37">
        <v>6</v>
      </c>
      <c r="X26" s="37">
        <v>4</v>
      </c>
      <c r="Y26" s="37">
        <v>2</v>
      </c>
      <c r="Z26" s="18">
        <v>41.9</v>
      </c>
      <c r="AA26" s="18">
        <v>29</v>
      </c>
    </row>
    <row r="27" spans="2:27" ht="13.5">
      <c r="B27" s="3">
        <v>12</v>
      </c>
      <c r="C27" s="12"/>
      <c r="D27" s="35">
        <v>37</v>
      </c>
      <c r="E27" s="36">
        <v>30</v>
      </c>
      <c r="F27" s="37">
        <v>30</v>
      </c>
      <c r="G27" s="37">
        <v>0</v>
      </c>
      <c r="H27" s="37">
        <v>0</v>
      </c>
      <c r="I27" s="36">
        <v>7</v>
      </c>
      <c r="J27" s="37">
        <v>6</v>
      </c>
      <c r="K27" s="37">
        <v>1</v>
      </c>
      <c r="L27" s="18">
        <v>81.1</v>
      </c>
      <c r="M27" s="18">
        <v>18.9</v>
      </c>
      <c r="N27" s="15"/>
      <c r="O27" s="28"/>
      <c r="P27" s="5">
        <v>12</v>
      </c>
      <c r="Q27" s="12"/>
      <c r="R27" s="35">
        <v>37</v>
      </c>
      <c r="S27" s="37">
        <v>20</v>
      </c>
      <c r="T27" s="37">
        <v>13</v>
      </c>
      <c r="U27" s="37">
        <v>8</v>
      </c>
      <c r="V27" s="37">
        <v>11</v>
      </c>
      <c r="W27" s="37">
        <v>6</v>
      </c>
      <c r="X27" s="37">
        <v>0</v>
      </c>
      <c r="Y27" s="37">
        <v>0</v>
      </c>
      <c r="Z27" s="18">
        <v>54.1</v>
      </c>
      <c r="AA27" s="18">
        <v>35.1</v>
      </c>
    </row>
    <row r="28" spans="3:27" ht="7.5" customHeight="1">
      <c r="C28" s="12"/>
      <c r="D28" s="35"/>
      <c r="E28" s="36"/>
      <c r="F28" s="37"/>
      <c r="G28" s="37"/>
      <c r="H28" s="37"/>
      <c r="I28" s="36"/>
      <c r="J28" s="37"/>
      <c r="K28" s="37"/>
      <c r="L28" s="18"/>
      <c r="M28" s="18"/>
      <c r="N28" s="15"/>
      <c r="O28" s="28"/>
      <c r="P28" s="5"/>
      <c r="Q28" s="12"/>
      <c r="R28" s="35"/>
      <c r="S28" s="43"/>
      <c r="T28" s="43"/>
      <c r="U28" s="43"/>
      <c r="V28" s="43"/>
      <c r="W28" s="43"/>
      <c r="X28" s="43"/>
      <c r="Y28" s="43"/>
      <c r="Z28" s="18"/>
      <c r="AA28" s="18"/>
    </row>
    <row r="29" spans="1:27" ht="13.5">
      <c r="A29" s="24"/>
      <c r="B29" s="25">
        <v>13</v>
      </c>
      <c r="C29" s="23"/>
      <c r="D29" s="35">
        <f aca="true" t="shared" si="7" ref="D29:K29">SUM(D31:D32)</f>
        <v>29</v>
      </c>
      <c r="E29" s="35">
        <f t="shared" si="7"/>
        <v>26</v>
      </c>
      <c r="F29" s="35">
        <f t="shared" si="7"/>
        <v>26</v>
      </c>
      <c r="G29" s="35">
        <f t="shared" si="7"/>
        <v>0</v>
      </c>
      <c r="H29" s="35">
        <f t="shared" si="7"/>
        <v>0</v>
      </c>
      <c r="I29" s="35">
        <f t="shared" si="7"/>
        <v>3</v>
      </c>
      <c r="J29" s="35">
        <f t="shared" si="7"/>
        <v>3</v>
      </c>
      <c r="K29" s="35">
        <f t="shared" si="7"/>
        <v>0</v>
      </c>
      <c r="L29" s="20">
        <f t="shared" si="4"/>
        <v>89.7</v>
      </c>
      <c r="M29" s="20">
        <f t="shared" si="5"/>
        <v>10.3</v>
      </c>
      <c r="N29" s="19"/>
      <c r="O29" s="29"/>
      <c r="P29" s="22">
        <v>13</v>
      </c>
      <c r="Q29" s="23"/>
      <c r="R29" s="35">
        <f t="shared" si="6"/>
        <v>29</v>
      </c>
      <c r="S29" s="35">
        <f aca="true" t="shared" si="8" ref="S29:Y29">SUM(S31:S32)</f>
        <v>17</v>
      </c>
      <c r="T29" s="35">
        <f t="shared" si="8"/>
        <v>11</v>
      </c>
      <c r="U29" s="35">
        <f t="shared" si="8"/>
        <v>6</v>
      </c>
      <c r="V29" s="35">
        <f t="shared" si="8"/>
        <v>3</v>
      </c>
      <c r="W29" s="35">
        <f t="shared" si="8"/>
        <v>4</v>
      </c>
      <c r="X29" s="35">
        <f t="shared" si="8"/>
        <v>1</v>
      </c>
      <c r="Y29" s="35">
        <f t="shared" si="8"/>
        <v>4</v>
      </c>
      <c r="Z29" s="20">
        <f t="shared" si="0"/>
        <v>58.6</v>
      </c>
      <c r="AA29" s="20">
        <f t="shared" si="0"/>
        <v>37.9</v>
      </c>
    </row>
    <row r="30" spans="3:27" ht="7.5" customHeight="1">
      <c r="C30" s="12"/>
      <c r="D30" s="35"/>
      <c r="E30" s="36"/>
      <c r="F30" s="37"/>
      <c r="G30" s="37"/>
      <c r="H30" s="37"/>
      <c r="I30" s="36"/>
      <c r="J30" s="37"/>
      <c r="K30" s="37"/>
      <c r="L30" s="18"/>
      <c r="M30" s="18"/>
      <c r="N30" s="15"/>
      <c r="O30" s="28"/>
      <c r="P30" s="5"/>
      <c r="Q30" s="12"/>
      <c r="R30" s="35"/>
      <c r="S30" s="43"/>
      <c r="T30" s="43"/>
      <c r="U30" s="43"/>
      <c r="V30" s="43"/>
      <c r="W30" s="43"/>
      <c r="X30" s="43"/>
      <c r="Y30" s="43"/>
      <c r="Z30" s="18"/>
      <c r="AA30" s="18"/>
    </row>
    <row r="31" spans="1:27" ht="13.5">
      <c r="A31" s="61" t="s">
        <v>31</v>
      </c>
      <c r="B31" s="62"/>
      <c r="C31" s="63"/>
      <c r="D31" s="35">
        <f aca="true" t="shared" si="9" ref="D31:K31">SUM(D34:D44)</f>
        <v>24</v>
      </c>
      <c r="E31" s="35">
        <f t="shared" si="9"/>
        <v>21</v>
      </c>
      <c r="F31" s="35">
        <f t="shared" si="9"/>
        <v>21</v>
      </c>
      <c r="G31" s="35">
        <f t="shared" si="9"/>
        <v>0</v>
      </c>
      <c r="H31" s="35">
        <f t="shared" si="9"/>
        <v>0</v>
      </c>
      <c r="I31" s="35">
        <f t="shared" si="9"/>
        <v>3</v>
      </c>
      <c r="J31" s="35">
        <f t="shared" si="9"/>
        <v>3</v>
      </c>
      <c r="K31" s="35">
        <f t="shared" si="9"/>
        <v>0</v>
      </c>
      <c r="L31" s="20">
        <f t="shared" si="4"/>
        <v>87.5</v>
      </c>
      <c r="M31" s="20">
        <f t="shared" si="5"/>
        <v>12.5</v>
      </c>
      <c r="N31" s="19"/>
      <c r="O31" s="64" t="s">
        <v>31</v>
      </c>
      <c r="P31" s="65"/>
      <c r="Q31" s="63"/>
      <c r="R31" s="35">
        <f t="shared" si="6"/>
        <v>24</v>
      </c>
      <c r="S31" s="35">
        <f>SUM(S34:S44)</f>
        <v>13</v>
      </c>
      <c r="T31" s="35">
        <f aca="true" t="shared" si="10" ref="T31:Y31">SUM(T34:T44)</f>
        <v>9</v>
      </c>
      <c r="U31" s="35">
        <f t="shared" si="10"/>
        <v>5</v>
      </c>
      <c r="V31" s="35">
        <f t="shared" si="10"/>
        <v>3</v>
      </c>
      <c r="W31" s="35">
        <f t="shared" si="10"/>
        <v>4</v>
      </c>
      <c r="X31" s="35">
        <f t="shared" si="10"/>
        <v>1</v>
      </c>
      <c r="Y31" s="35">
        <f t="shared" si="10"/>
        <v>3</v>
      </c>
      <c r="Z31" s="20">
        <f t="shared" si="0"/>
        <v>54.2</v>
      </c>
      <c r="AA31" s="20">
        <f t="shared" si="0"/>
        <v>37.5</v>
      </c>
    </row>
    <row r="32" spans="1:27" ht="13.5">
      <c r="A32" s="61" t="s">
        <v>32</v>
      </c>
      <c r="B32" s="62"/>
      <c r="C32" s="63"/>
      <c r="D32" s="35">
        <f aca="true" t="shared" si="11" ref="D32:K32">SUM(D46:D57)</f>
        <v>5</v>
      </c>
      <c r="E32" s="35">
        <f t="shared" si="11"/>
        <v>5</v>
      </c>
      <c r="F32" s="35">
        <f t="shared" si="11"/>
        <v>5</v>
      </c>
      <c r="G32" s="35">
        <f t="shared" si="11"/>
        <v>0</v>
      </c>
      <c r="H32" s="35">
        <f t="shared" si="11"/>
        <v>0</v>
      </c>
      <c r="I32" s="35">
        <f t="shared" si="11"/>
        <v>0</v>
      </c>
      <c r="J32" s="35">
        <f t="shared" si="11"/>
        <v>0</v>
      </c>
      <c r="K32" s="35">
        <f t="shared" si="11"/>
        <v>0</v>
      </c>
      <c r="L32" s="20">
        <f t="shared" si="4"/>
        <v>100</v>
      </c>
      <c r="M32" s="20" t="str">
        <f t="shared" si="5"/>
        <v>-</v>
      </c>
      <c r="N32" s="19"/>
      <c r="O32" s="64" t="s">
        <v>32</v>
      </c>
      <c r="P32" s="65"/>
      <c r="Q32" s="63"/>
      <c r="R32" s="35">
        <f t="shared" si="6"/>
        <v>5</v>
      </c>
      <c r="S32" s="35">
        <f>SUM(S46:S57)</f>
        <v>4</v>
      </c>
      <c r="T32" s="35">
        <f aca="true" t="shared" si="12" ref="T32:Y32">SUM(T46:T57)</f>
        <v>2</v>
      </c>
      <c r="U32" s="35">
        <f t="shared" si="12"/>
        <v>1</v>
      </c>
      <c r="V32" s="35">
        <f t="shared" si="12"/>
        <v>0</v>
      </c>
      <c r="W32" s="35">
        <f>SUM(W46:W57)</f>
        <v>0</v>
      </c>
      <c r="X32" s="35">
        <f t="shared" si="12"/>
        <v>0</v>
      </c>
      <c r="Y32" s="35">
        <f t="shared" si="12"/>
        <v>1</v>
      </c>
      <c r="Z32" s="20">
        <f t="shared" si="0"/>
        <v>80</v>
      </c>
      <c r="AA32" s="20">
        <f t="shared" si="0"/>
        <v>40</v>
      </c>
    </row>
    <row r="33" spans="1:27" ht="7.5" customHeight="1">
      <c r="A33" s="69"/>
      <c r="B33" s="70"/>
      <c r="C33" s="71"/>
      <c r="D33" s="38"/>
      <c r="E33" s="39"/>
      <c r="F33" s="37"/>
      <c r="G33" s="37"/>
      <c r="H33" s="37"/>
      <c r="I33" s="35"/>
      <c r="J33" s="37"/>
      <c r="K33" s="37"/>
      <c r="L33" s="18"/>
      <c r="M33" s="18"/>
      <c r="N33" s="15"/>
      <c r="O33" s="67"/>
      <c r="P33" s="72"/>
      <c r="Q33" s="71"/>
      <c r="R33" s="35"/>
      <c r="S33" s="43"/>
      <c r="T33" s="43"/>
      <c r="U33" s="43"/>
      <c r="V33" s="43"/>
      <c r="W33" s="43"/>
      <c r="X33" s="43"/>
      <c r="Y33" s="43"/>
      <c r="Z33" s="18"/>
      <c r="AA33" s="18"/>
    </row>
    <row r="34" spans="1:27" ht="13.5">
      <c r="A34" s="73" t="s">
        <v>33</v>
      </c>
      <c r="B34" s="74"/>
      <c r="C34" s="75"/>
      <c r="D34" s="35">
        <f>SUM(E34,I34)</f>
        <v>15</v>
      </c>
      <c r="E34" s="36">
        <f>SUM(F34:H34)</f>
        <v>14</v>
      </c>
      <c r="F34" s="37">
        <v>14</v>
      </c>
      <c r="G34" s="37">
        <v>0</v>
      </c>
      <c r="H34" s="37">
        <v>0</v>
      </c>
      <c r="I34" s="35">
        <f t="shared" si="3"/>
        <v>1</v>
      </c>
      <c r="J34" s="37">
        <v>1</v>
      </c>
      <c r="K34" s="37">
        <v>0</v>
      </c>
      <c r="L34" s="18">
        <f t="shared" si="4"/>
        <v>93.3</v>
      </c>
      <c r="M34" s="18">
        <f>IF(OR(I34=0,D34=0),"-",ROUND(I34/D34*100,1))</f>
        <v>6.7</v>
      </c>
      <c r="N34" s="15"/>
      <c r="O34" s="76" t="s">
        <v>33</v>
      </c>
      <c r="P34" s="77"/>
      <c r="Q34" s="75"/>
      <c r="R34" s="35">
        <f t="shared" si="6"/>
        <v>15</v>
      </c>
      <c r="S34" s="37">
        <v>8</v>
      </c>
      <c r="T34" s="37">
        <v>6</v>
      </c>
      <c r="U34" s="37">
        <v>4</v>
      </c>
      <c r="V34" s="37">
        <v>2</v>
      </c>
      <c r="W34" s="37">
        <v>3</v>
      </c>
      <c r="X34" s="37">
        <v>1</v>
      </c>
      <c r="Y34" s="37">
        <v>1</v>
      </c>
      <c r="Z34" s="18">
        <f t="shared" si="0"/>
        <v>53.3</v>
      </c>
      <c r="AA34" s="18">
        <f t="shared" si="0"/>
        <v>40</v>
      </c>
    </row>
    <row r="35" spans="1:27" ht="13.5">
      <c r="A35" s="73" t="s">
        <v>34</v>
      </c>
      <c r="B35" s="74"/>
      <c r="C35" s="75"/>
      <c r="D35" s="35">
        <f aca="true" t="shared" si="13" ref="D35:D57">SUM(E35,I35)</f>
        <v>2</v>
      </c>
      <c r="E35" s="36">
        <f aca="true" t="shared" si="14" ref="E35:E57">SUM(F35:H35)</f>
        <v>2</v>
      </c>
      <c r="F35" s="37">
        <v>2</v>
      </c>
      <c r="G35" s="37">
        <v>0</v>
      </c>
      <c r="H35" s="37" t="s">
        <v>56</v>
      </c>
      <c r="I35" s="36">
        <f aca="true" t="shared" si="15" ref="I35:I57">SUM(J35:K35)</f>
        <v>0</v>
      </c>
      <c r="J35" s="37">
        <v>0</v>
      </c>
      <c r="K35" s="37">
        <v>0</v>
      </c>
      <c r="L35" s="18">
        <f t="shared" si="4"/>
        <v>100</v>
      </c>
      <c r="M35" s="18" t="str">
        <f aca="true" t="shared" si="16" ref="M35:M57">IF(OR(I35=0,D35=0),"-",ROUND(I35/D35*100,1))</f>
        <v>-</v>
      </c>
      <c r="N35" s="15"/>
      <c r="O35" s="76" t="s">
        <v>34</v>
      </c>
      <c r="P35" s="77"/>
      <c r="Q35" s="75"/>
      <c r="R35" s="35">
        <f aca="true" t="shared" si="17" ref="R35:R57">$D35</f>
        <v>2</v>
      </c>
      <c r="S35" s="37">
        <v>1</v>
      </c>
      <c r="T35" s="37">
        <v>1</v>
      </c>
      <c r="U35" s="37">
        <v>1</v>
      </c>
      <c r="V35" s="37">
        <v>0</v>
      </c>
      <c r="W35" s="37">
        <v>0</v>
      </c>
      <c r="X35" s="37">
        <v>0</v>
      </c>
      <c r="Y35" s="37">
        <v>1</v>
      </c>
      <c r="Z35" s="18">
        <f t="shared" si="0"/>
        <v>50</v>
      </c>
      <c r="AA35" s="18">
        <f t="shared" si="0"/>
        <v>50</v>
      </c>
    </row>
    <row r="36" spans="1:27" ht="13.5">
      <c r="A36" s="73" t="s">
        <v>35</v>
      </c>
      <c r="B36" s="74"/>
      <c r="C36" s="75"/>
      <c r="D36" s="35">
        <f t="shared" si="13"/>
        <v>2</v>
      </c>
      <c r="E36" s="36">
        <f t="shared" si="14"/>
        <v>2</v>
      </c>
      <c r="F36" s="37">
        <v>2</v>
      </c>
      <c r="G36" s="37">
        <v>0</v>
      </c>
      <c r="H36" s="37">
        <v>0</v>
      </c>
      <c r="I36" s="36">
        <f t="shared" si="15"/>
        <v>0</v>
      </c>
      <c r="J36" s="37">
        <v>0</v>
      </c>
      <c r="K36" s="37">
        <v>0</v>
      </c>
      <c r="L36" s="18">
        <f t="shared" si="4"/>
        <v>100</v>
      </c>
      <c r="M36" s="18" t="str">
        <f t="shared" si="16"/>
        <v>-</v>
      </c>
      <c r="N36" s="15"/>
      <c r="O36" s="76" t="s">
        <v>35</v>
      </c>
      <c r="P36" s="77"/>
      <c r="Q36" s="75"/>
      <c r="R36" s="35">
        <f t="shared" si="17"/>
        <v>2</v>
      </c>
      <c r="S36" s="37">
        <v>2</v>
      </c>
      <c r="T36" s="37">
        <v>1</v>
      </c>
      <c r="U36" s="37">
        <v>0</v>
      </c>
      <c r="V36" s="37">
        <v>0</v>
      </c>
      <c r="W36" s="37">
        <v>0</v>
      </c>
      <c r="X36" s="37">
        <v>0</v>
      </c>
      <c r="Y36" s="37">
        <v>0</v>
      </c>
      <c r="Z36" s="18">
        <f>IF(AND(S36=0,$R36=0),"-",ROUND(S36/$R36*100,1))</f>
        <v>100</v>
      </c>
      <c r="AA36" s="18">
        <f aca="true" t="shared" si="18" ref="AA36:AA57">IF(AND(T36=0,$R36=0),"-",ROUND(T36/$R36*100,1))</f>
        <v>50</v>
      </c>
    </row>
    <row r="37" spans="1:27" ht="13.5">
      <c r="A37" s="73" t="s">
        <v>36</v>
      </c>
      <c r="B37" s="74"/>
      <c r="C37" s="75"/>
      <c r="D37" s="35">
        <f t="shared" si="13"/>
        <v>0</v>
      </c>
      <c r="E37" s="36">
        <f t="shared" si="14"/>
        <v>0</v>
      </c>
      <c r="F37" s="37">
        <v>0</v>
      </c>
      <c r="G37" s="37">
        <v>0</v>
      </c>
      <c r="H37" s="37">
        <v>0</v>
      </c>
      <c r="I37" s="36">
        <f t="shared" si="15"/>
        <v>0</v>
      </c>
      <c r="J37" s="37">
        <v>0</v>
      </c>
      <c r="K37" s="37">
        <v>0</v>
      </c>
      <c r="L37" s="18" t="str">
        <f t="shared" si="4"/>
        <v>-</v>
      </c>
      <c r="M37" s="18" t="str">
        <f t="shared" si="16"/>
        <v>-</v>
      </c>
      <c r="N37" s="15"/>
      <c r="O37" s="76" t="s">
        <v>36</v>
      </c>
      <c r="P37" s="77"/>
      <c r="Q37" s="75"/>
      <c r="R37" s="35">
        <f t="shared" si="17"/>
        <v>0</v>
      </c>
      <c r="S37" s="37">
        <v>0</v>
      </c>
      <c r="T37" s="37">
        <v>0</v>
      </c>
      <c r="U37" s="37">
        <v>0</v>
      </c>
      <c r="V37" s="37">
        <v>0</v>
      </c>
      <c r="W37" s="37">
        <v>0</v>
      </c>
      <c r="X37" s="37">
        <v>0</v>
      </c>
      <c r="Y37" s="37">
        <v>0</v>
      </c>
      <c r="Z37" s="18" t="str">
        <f aca="true" t="shared" si="19" ref="Z37:Z57">IF(AND(S37=0,$R37=0),"-",ROUND(S37/$R37*100,1))</f>
        <v>-</v>
      </c>
      <c r="AA37" s="18" t="str">
        <f t="shared" si="18"/>
        <v>-</v>
      </c>
    </row>
    <row r="38" spans="1:27" ht="13.5">
      <c r="A38" s="73" t="s">
        <v>37</v>
      </c>
      <c r="B38" s="74"/>
      <c r="C38" s="75"/>
      <c r="D38" s="35">
        <f t="shared" si="13"/>
        <v>3</v>
      </c>
      <c r="E38" s="36">
        <f t="shared" si="14"/>
        <v>1</v>
      </c>
      <c r="F38" s="37">
        <v>1</v>
      </c>
      <c r="G38" s="37">
        <v>0</v>
      </c>
      <c r="H38" s="37">
        <v>0</v>
      </c>
      <c r="I38" s="36">
        <f t="shared" si="15"/>
        <v>2</v>
      </c>
      <c r="J38" s="37">
        <v>2</v>
      </c>
      <c r="K38" s="37">
        <v>0</v>
      </c>
      <c r="L38" s="18">
        <f t="shared" si="4"/>
        <v>33.3</v>
      </c>
      <c r="M38" s="18">
        <f t="shared" si="16"/>
        <v>66.7</v>
      </c>
      <c r="N38" s="15"/>
      <c r="O38" s="76" t="s">
        <v>37</v>
      </c>
      <c r="P38" s="77"/>
      <c r="Q38" s="75"/>
      <c r="R38" s="35">
        <f t="shared" si="17"/>
        <v>3</v>
      </c>
      <c r="S38" s="37">
        <v>1</v>
      </c>
      <c r="T38" s="37">
        <v>1</v>
      </c>
      <c r="U38" s="37">
        <v>0</v>
      </c>
      <c r="V38" s="37">
        <v>0</v>
      </c>
      <c r="W38" s="37">
        <v>1</v>
      </c>
      <c r="X38" s="37">
        <v>0</v>
      </c>
      <c r="Y38" s="37">
        <v>1</v>
      </c>
      <c r="Z38" s="18">
        <f t="shared" si="19"/>
        <v>33.3</v>
      </c>
      <c r="AA38" s="18">
        <f t="shared" si="18"/>
        <v>33.3</v>
      </c>
    </row>
    <row r="39" spans="1:27" ht="13.5">
      <c r="A39" s="73" t="s">
        <v>38</v>
      </c>
      <c r="B39" s="74"/>
      <c r="C39" s="75"/>
      <c r="D39" s="35">
        <f t="shared" si="13"/>
        <v>1</v>
      </c>
      <c r="E39" s="36">
        <f t="shared" si="14"/>
        <v>1</v>
      </c>
      <c r="F39" s="37">
        <v>1</v>
      </c>
      <c r="G39" s="37">
        <v>0</v>
      </c>
      <c r="H39" s="37">
        <v>0</v>
      </c>
      <c r="I39" s="36">
        <f t="shared" si="15"/>
        <v>0</v>
      </c>
      <c r="J39" s="37">
        <v>0</v>
      </c>
      <c r="K39" s="37">
        <v>0</v>
      </c>
      <c r="L39" s="18">
        <f t="shared" si="4"/>
        <v>100</v>
      </c>
      <c r="M39" s="18" t="str">
        <f t="shared" si="16"/>
        <v>-</v>
      </c>
      <c r="N39" s="15"/>
      <c r="O39" s="76" t="s">
        <v>38</v>
      </c>
      <c r="P39" s="77"/>
      <c r="Q39" s="75"/>
      <c r="R39" s="35">
        <f t="shared" si="17"/>
        <v>1</v>
      </c>
      <c r="S39" s="37">
        <v>1</v>
      </c>
      <c r="T39" s="37">
        <v>0</v>
      </c>
      <c r="U39" s="37">
        <v>0</v>
      </c>
      <c r="V39" s="37">
        <v>0</v>
      </c>
      <c r="W39" s="37">
        <v>0</v>
      </c>
      <c r="X39" s="37">
        <v>0</v>
      </c>
      <c r="Y39" s="37">
        <v>0</v>
      </c>
      <c r="Z39" s="18">
        <f t="shared" si="19"/>
        <v>100</v>
      </c>
      <c r="AA39" s="18">
        <f t="shared" si="18"/>
        <v>0</v>
      </c>
    </row>
    <row r="40" spans="1:27" ht="13.5">
      <c r="A40" s="73" t="s">
        <v>39</v>
      </c>
      <c r="B40" s="74"/>
      <c r="C40" s="75"/>
      <c r="D40" s="35">
        <f t="shared" si="13"/>
        <v>0</v>
      </c>
      <c r="E40" s="36">
        <f t="shared" si="14"/>
        <v>0</v>
      </c>
      <c r="F40" s="37">
        <v>0</v>
      </c>
      <c r="G40" s="37">
        <v>0</v>
      </c>
      <c r="H40" s="37">
        <v>0</v>
      </c>
      <c r="I40" s="36">
        <f t="shared" si="15"/>
        <v>0</v>
      </c>
      <c r="J40" s="37">
        <v>0</v>
      </c>
      <c r="K40" s="37">
        <v>0</v>
      </c>
      <c r="L40" s="18" t="str">
        <f t="shared" si="4"/>
        <v>-</v>
      </c>
      <c r="M40" s="18" t="str">
        <f t="shared" si="16"/>
        <v>-</v>
      </c>
      <c r="N40" s="15"/>
      <c r="O40" s="76" t="s">
        <v>39</v>
      </c>
      <c r="P40" s="77"/>
      <c r="Q40" s="75"/>
      <c r="R40" s="35">
        <f t="shared" si="17"/>
        <v>0</v>
      </c>
      <c r="S40" s="37">
        <v>0</v>
      </c>
      <c r="T40" s="37">
        <v>0</v>
      </c>
      <c r="U40" s="37">
        <v>0</v>
      </c>
      <c r="V40" s="37">
        <v>0</v>
      </c>
      <c r="W40" s="37">
        <v>0</v>
      </c>
      <c r="X40" s="37">
        <v>0</v>
      </c>
      <c r="Y40" s="37">
        <v>0</v>
      </c>
      <c r="Z40" s="18" t="str">
        <f t="shared" si="19"/>
        <v>-</v>
      </c>
      <c r="AA40" s="18" t="str">
        <f t="shared" si="18"/>
        <v>-</v>
      </c>
    </row>
    <row r="41" spans="1:27" ht="13.5">
      <c r="A41" s="73" t="s">
        <v>40</v>
      </c>
      <c r="B41" s="74"/>
      <c r="C41" s="75"/>
      <c r="D41" s="35">
        <f t="shared" si="13"/>
        <v>0</v>
      </c>
      <c r="E41" s="36">
        <f t="shared" si="14"/>
        <v>0</v>
      </c>
      <c r="F41" s="37">
        <v>0</v>
      </c>
      <c r="G41" s="37">
        <v>0</v>
      </c>
      <c r="H41" s="37">
        <v>0</v>
      </c>
      <c r="I41" s="36">
        <f>SUM(J41:K41)</f>
        <v>0</v>
      </c>
      <c r="J41" s="37">
        <v>0</v>
      </c>
      <c r="K41" s="37">
        <v>0</v>
      </c>
      <c r="L41" s="18" t="str">
        <f t="shared" si="4"/>
        <v>-</v>
      </c>
      <c r="M41" s="18" t="str">
        <f t="shared" si="16"/>
        <v>-</v>
      </c>
      <c r="N41" s="15"/>
      <c r="O41" s="76" t="s">
        <v>40</v>
      </c>
      <c r="P41" s="77"/>
      <c r="Q41" s="75"/>
      <c r="R41" s="35">
        <f t="shared" si="17"/>
        <v>0</v>
      </c>
      <c r="S41" s="37">
        <v>0</v>
      </c>
      <c r="T41" s="37">
        <v>0</v>
      </c>
      <c r="U41" s="37">
        <v>0</v>
      </c>
      <c r="V41" s="37">
        <v>0</v>
      </c>
      <c r="W41" s="37">
        <v>0</v>
      </c>
      <c r="X41" s="37">
        <v>0</v>
      </c>
      <c r="Y41" s="37">
        <v>0</v>
      </c>
      <c r="Z41" s="18" t="str">
        <f t="shared" si="19"/>
        <v>-</v>
      </c>
      <c r="AA41" s="18" t="str">
        <f t="shared" si="18"/>
        <v>-</v>
      </c>
    </row>
    <row r="42" spans="1:27" ht="13.5">
      <c r="A42" s="73" t="s">
        <v>41</v>
      </c>
      <c r="B42" s="74"/>
      <c r="C42" s="75"/>
      <c r="D42" s="35">
        <f t="shared" si="13"/>
        <v>0</v>
      </c>
      <c r="E42" s="36">
        <f t="shared" si="14"/>
        <v>0</v>
      </c>
      <c r="F42" s="37">
        <v>0</v>
      </c>
      <c r="G42" s="37">
        <v>0</v>
      </c>
      <c r="H42" s="37">
        <v>0</v>
      </c>
      <c r="I42" s="36">
        <f>SUM(J42:K42)</f>
        <v>0</v>
      </c>
      <c r="J42" s="37">
        <v>0</v>
      </c>
      <c r="K42" s="37">
        <v>0</v>
      </c>
      <c r="L42" s="18" t="str">
        <f t="shared" si="4"/>
        <v>-</v>
      </c>
      <c r="M42" s="18" t="str">
        <f t="shared" si="16"/>
        <v>-</v>
      </c>
      <c r="N42" s="15"/>
      <c r="O42" s="76" t="s">
        <v>41</v>
      </c>
      <c r="P42" s="77"/>
      <c r="Q42" s="75"/>
      <c r="R42" s="35">
        <f t="shared" si="17"/>
        <v>0</v>
      </c>
      <c r="S42" s="37">
        <v>0</v>
      </c>
      <c r="T42" s="37">
        <v>0</v>
      </c>
      <c r="U42" s="37">
        <v>0</v>
      </c>
      <c r="V42" s="37">
        <v>0</v>
      </c>
      <c r="W42" s="37">
        <v>0</v>
      </c>
      <c r="X42" s="37">
        <v>0</v>
      </c>
      <c r="Y42" s="37">
        <v>0</v>
      </c>
      <c r="Z42" s="18" t="str">
        <f t="shared" si="19"/>
        <v>-</v>
      </c>
      <c r="AA42" s="18" t="str">
        <f t="shared" si="18"/>
        <v>-</v>
      </c>
    </row>
    <row r="43" spans="1:27" ht="13.5">
      <c r="A43" s="73" t="s">
        <v>42</v>
      </c>
      <c r="B43" s="74"/>
      <c r="C43" s="75"/>
      <c r="D43" s="35">
        <f t="shared" si="13"/>
        <v>0</v>
      </c>
      <c r="E43" s="36">
        <f t="shared" si="14"/>
        <v>0</v>
      </c>
      <c r="F43" s="37">
        <v>0</v>
      </c>
      <c r="G43" s="37">
        <v>0</v>
      </c>
      <c r="H43" s="37">
        <v>0</v>
      </c>
      <c r="I43" s="36">
        <f t="shared" si="15"/>
        <v>0</v>
      </c>
      <c r="J43" s="37">
        <v>0</v>
      </c>
      <c r="K43" s="37">
        <v>0</v>
      </c>
      <c r="L43" s="18" t="str">
        <f t="shared" si="4"/>
        <v>-</v>
      </c>
      <c r="M43" s="18" t="str">
        <f t="shared" si="16"/>
        <v>-</v>
      </c>
      <c r="N43" s="15"/>
      <c r="O43" s="76" t="s">
        <v>42</v>
      </c>
      <c r="P43" s="77"/>
      <c r="Q43" s="75"/>
      <c r="R43" s="35">
        <f t="shared" si="17"/>
        <v>0</v>
      </c>
      <c r="S43" s="37">
        <v>0</v>
      </c>
      <c r="T43" s="37">
        <v>0</v>
      </c>
      <c r="U43" s="37">
        <v>0</v>
      </c>
      <c r="V43" s="37">
        <v>0</v>
      </c>
      <c r="W43" s="37">
        <v>0</v>
      </c>
      <c r="X43" s="37">
        <v>0</v>
      </c>
      <c r="Y43" s="37">
        <v>0</v>
      </c>
      <c r="Z43" s="18" t="str">
        <f t="shared" si="19"/>
        <v>-</v>
      </c>
      <c r="AA43" s="18" t="str">
        <f t="shared" si="18"/>
        <v>-</v>
      </c>
    </row>
    <row r="44" spans="1:27" ht="13.5">
      <c r="A44" s="73" t="s">
        <v>43</v>
      </c>
      <c r="B44" s="74"/>
      <c r="C44" s="75"/>
      <c r="D44" s="35">
        <f t="shared" si="13"/>
        <v>1</v>
      </c>
      <c r="E44" s="36">
        <f t="shared" si="14"/>
        <v>1</v>
      </c>
      <c r="F44" s="37">
        <v>1</v>
      </c>
      <c r="G44" s="37">
        <v>0</v>
      </c>
      <c r="H44" s="37">
        <v>0</v>
      </c>
      <c r="I44" s="36">
        <f>SUM(J44:K44)</f>
        <v>0</v>
      </c>
      <c r="J44" s="37">
        <v>0</v>
      </c>
      <c r="K44" s="37">
        <v>0</v>
      </c>
      <c r="L44" s="18">
        <f t="shared" si="4"/>
        <v>100</v>
      </c>
      <c r="M44" s="18" t="str">
        <f t="shared" si="16"/>
        <v>-</v>
      </c>
      <c r="N44" s="15"/>
      <c r="O44" s="76" t="s">
        <v>43</v>
      </c>
      <c r="P44" s="77"/>
      <c r="Q44" s="75"/>
      <c r="R44" s="35">
        <f t="shared" si="17"/>
        <v>1</v>
      </c>
      <c r="S44" s="37">
        <v>0</v>
      </c>
      <c r="T44" s="37">
        <v>0</v>
      </c>
      <c r="U44" s="37">
        <v>0</v>
      </c>
      <c r="V44" s="37">
        <v>1</v>
      </c>
      <c r="W44" s="37">
        <v>0</v>
      </c>
      <c r="X44" s="37">
        <v>0</v>
      </c>
      <c r="Y44" s="37">
        <v>0</v>
      </c>
      <c r="Z44" s="18">
        <f t="shared" si="19"/>
        <v>0</v>
      </c>
      <c r="AA44" s="18">
        <f t="shared" si="18"/>
        <v>0</v>
      </c>
    </row>
    <row r="45" spans="1:27" ht="7.5" customHeight="1">
      <c r="A45" s="73"/>
      <c r="B45" s="74"/>
      <c r="C45" s="75"/>
      <c r="D45" s="35"/>
      <c r="E45" s="36"/>
      <c r="F45" s="37"/>
      <c r="G45" s="37"/>
      <c r="H45" s="37"/>
      <c r="I45" s="36"/>
      <c r="J45" s="37"/>
      <c r="K45" s="37"/>
      <c r="L45" s="18"/>
      <c r="M45" s="18"/>
      <c r="N45" s="15"/>
      <c r="O45" s="76"/>
      <c r="P45" s="77"/>
      <c r="Q45" s="75"/>
      <c r="R45" s="35"/>
      <c r="S45" s="37"/>
      <c r="T45" s="37"/>
      <c r="U45" s="37"/>
      <c r="V45" s="37"/>
      <c r="W45" s="37"/>
      <c r="X45" s="37"/>
      <c r="Y45" s="37"/>
      <c r="Z45" s="18"/>
      <c r="AA45" s="18"/>
    </row>
    <row r="46" spans="1:27" ht="13.5">
      <c r="A46" s="73" t="s">
        <v>44</v>
      </c>
      <c r="B46" s="74"/>
      <c r="C46" s="75"/>
      <c r="D46" s="35">
        <f t="shared" si="13"/>
        <v>0</v>
      </c>
      <c r="E46" s="36">
        <f t="shared" si="14"/>
        <v>0</v>
      </c>
      <c r="F46" s="37">
        <v>0</v>
      </c>
      <c r="G46" s="37">
        <v>0</v>
      </c>
      <c r="H46" s="37">
        <v>0</v>
      </c>
      <c r="I46" s="36">
        <f t="shared" si="15"/>
        <v>0</v>
      </c>
      <c r="J46" s="37">
        <v>0</v>
      </c>
      <c r="K46" s="37">
        <v>0</v>
      </c>
      <c r="L46" s="18" t="str">
        <f t="shared" si="4"/>
        <v>-</v>
      </c>
      <c r="M46" s="18" t="str">
        <f t="shared" si="16"/>
        <v>-</v>
      </c>
      <c r="N46" s="15"/>
      <c r="O46" s="76" t="s">
        <v>44</v>
      </c>
      <c r="P46" s="77"/>
      <c r="Q46" s="75"/>
      <c r="R46" s="35">
        <f t="shared" si="17"/>
        <v>0</v>
      </c>
      <c r="S46" s="37">
        <v>0</v>
      </c>
      <c r="T46" s="37">
        <v>0</v>
      </c>
      <c r="U46" s="37">
        <v>0</v>
      </c>
      <c r="V46" s="37">
        <v>0</v>
      </c>
      <c r="W46" s="37">
        <v>0</v>
      </c>
      <c r="X46" s="37">
        <v>0</v>
      </c>
      <c r="Y46" s="37">
        <v>0</v>
      </c>
      <c r="Z46" s="18" t="str">
        <f t="shared" si="19"/>
        <v>-</v>
      </c>
      <c r="AA46" s="18" t="str">
        <f t="shared" si="18"/>
        <v>-</v>
      </c>
    </row>
    <row r="47" spans="1:27" ht="13.5">
      <c r="A47" s="73" t="s">
        <v>45</v>
      </c>
      <c r="B47" s="74"/>
      <c r="C47" s="75"/>
      <c r="D47" s="35">
        <f t="shared" si="13"/>
        <v>1</v>
      </c>
      <c r="E47" s="36">
        <f t="shared" si="14"/>
        <v>1</v>
      </c>
      <c r="F47" s="37">
        <v>1</v>
      </c>
      <c r="G47" s="37">
        <v>0</v>
      </c>
      <c r="H47" s="37">
        <v>0</v>
      </c>
      <c r="I47" s="36">
        <f>SUM(J47:K47)</f>
        <v>0</v>
      </c>
      <c r="J47" s="37">
        <v>0</v>
      </c>
      <c r="K47" s="37">
        <v>0</v>
      </c>
      <c r="L47" s="18">
        <f t="shared" si="4"/>
        <v>100</v>
      </c>
      <c r="M47" s="18" t="str">
        <f t="shared" si="16"/>
        <v>-</v>
      </c>
      <c r="N47" s="15"/>
      <c r="O47" s="76" t="s">
        <v>45</v>
      </c>
      <c r="P47" s="77"/>
      <c r="Q47" s="75"/>
      <c r="R47" s="35">
        <f t="shared" si="17"/>
        <v>1</v>
      </c>
      <c r="S47" s="37">
        <v>1</v>
      </c>
      <c r="T47" s="37">
        <v>0</v>
      </c>
      <c r="U47" s="37">
        <v>0</v>
      </c>
      <c r="V47" s="37">
        <v>0</v>
      </c>
      <c r="W47" s="37">
        <v>0</v>
      </c>
      <c r="X47" s="37">
        <v>0</v>
      </c>
      <c r="Y47" s="37">
        <v>0</v>
      </c>
      <c r="Z47" s="18">
        <f t="shared" si="19"/>
        <v>100</v>
      </c>
      <c r="AA47" s="18">
        <f t="shared" si="18"/>
        <v>0</v>
      </c>
    </row>
    <row r="48" spans="1:27" ht="13.5">
      <c r="A48" s="73" t="s">
        <v>46</v>
      </c>
      <c r="B48" s="74"/>
      <c r="C48" s="75"/>
      <c r="D48" s="35">
        <f t="shared" si="13"/>
        <v>1</v>
      </c>
      <c r="E48" s="36">
        <f t="shared" si="14"/>
        <v>1</v>
      </c>
      <c r="F48" s="37">
        <v>1</v>
      </c>
      <c r="G48" s="37">
        <v>0</v>
      </c>
      <c r="H48" s="37">
        <v>0</v>
      </c>
      <c r="I48" s="36">
        <f>SUM(J48:K48)</f>
        <v>0</v>
      </c>
      <c r="J48" s="37">
        <v>0</v>
      </c>
      <c r="K48" s="37">
        <v>0</v>
      </c>
      <c r="L48" s="18">
        <f t="shared" si="4"/>
        <v>100</v>
      </c>
      <c r="M48" s="18" t="str">
        <f t="shared" si="16"/>
        <v>-</v>
      </c>
      <c r="N48" s="15"/>
      <c r="O48" s="76" t="s">
        <v>46</v>
      </c>
      <c r="P48" s="77"/>
      <c r="Q48" s="75"/>
      <c r="R48" s="35">
        <f t="shared" si="17"/>
        <v>1</v>
      </c>
      <c r="S48" s="37">
        <v>1</v>
      </c>
      <c r="T48" s="37">
        <v>1</v>
      </c>
      <c r="U48" s="37">
        <v>1</v>
      </c>
      <c r="V48" s="37">
        <v>0</v>
      </c>
      <c r="W48" s="37">
        <v>0</v>
      </c>
      <c r="X48" s="37">
        <v>0</v>
      </c>
      <c r="Y48" s="37">
        <v>0</v>
      </c>
      <c r="Z48" s="18">
        <f t="shared" si="19"/>
        <v>100</v>
      </c>
      <c r="AA48" s="18">
        <f t="shared" si="18"/>
        <v>100</v>
      </c>
    </row>
    <row r="49" spans="1:27" ht="13.5">
      <c r="A49" s="73" t="s">
        <v>47</v>
      </c>
      <c r="B49" s="74"/>
      <c r="C49" s="75"/>
      <c r="D49" s="35">
        <f t="shared" si="13"/>
        <v>0</v>
      </c>
      <c r="E49" s="36">
        <f t="shared" si="14"/>
        <v>0</v>
      </c>
      <c r="F49" s="37">
        <v>0</v>
      </c>
      <c r="G49" s="37">
        <v>0</v>
      </c>
      <c r="H49" s="37">
        <v>0</v>
      </c>
      <c r="I49" s="36">
        <f t="shared" si="15"/>
        <v>0</v>
      </c>
      <c r="J49" s="37">
        <v>0</v>
      </c>
      <c r="K49" s="37">
        <v>0</v>
      </c>
      <c r="L49" s="18" t="str">
        <f t="shared" si="4"/>
        <v>-</v>
      </c>
      <c r="M49" s="18" t="str">
        <f t="shared" si="16"/>
        <v>-</v>
      </c>
      <c r="N49" s="15"/>
      <c r="O49" s="76" t="s">
        <v>47</v>
      </c>
      <c r="P49" s="77"/>
      <c r="Q49" s="75"/>
      <c r="R49" s="35">
        <f t="shared" si="17"/>
        <v>0</v>
      </c>
      <c r="S49" s="37">
        <v>0</v>
      </c>
      <c r="T49" s="37">
        <v>0</v>
      </c>
      <c r="U49" s="37">
        <v>0</v>
      </c>
      <c r="V49" s="37">
        <v>0</v>
      </c>
      <c r="W49" s="37">
        <v>0</v>
      </c>
      <c r="X49" s="37">
        <v>0</v>
      </c>
      <c r="Y49" s="37">
        <v>0</v>
      </c>
      <c r="Z49" s="18" t="str">
        <f t="shared" si="19"/>
        <v>-</v>
      </c>
      <c r="AA49" s="18" t="str">
        <f t="shared" si="18"/>
        <v>-</v>
      </c>
    </row>
    <row r="50" spans="1:27" ht="13.5">
      <c r="A50" s="73" t="s">
        <v>48</v>
      </c>
      <c r="B50" s="74"/>
      <c r="C50" s="75"/>
      <c r="D50" s="35">
        <f>SUM(E50,I50)</f>
        <v>0</v>
      </c>
      <c r="E50" s="36">
        <f>SUM(F50:H50)</f>
        <v>0</v>
      </c>
      <c r="F50" s="37">
        <v>0</v>
      </c>
      <c r="G50" s="37">
        <v>0</v>
      </c>
      <c r="H50" s="37">
        <v>0</v>
      </c>
      <c r="I50" s="36">
        <f>SUM(J50:K50)</f>
        <v>0</v>
      </c>
      <c r="J50" s="37">
        <v>0</v>
      </c>
      <c r="K50" s="37">
        <v>0</v>
      </c>
      <c r="L50" s="18" t="str">
        <f t="shared" si="4"/>
        <v>-</v>
      </c>
      <c r="M50" s="18" t="str">
        <f t="shared" si="16"/>
        <v>-</v>
      </c>
      <c r="N50" s="15"/>
      <c r="O50" s="76" t="s">
        <v>48</v>
      </c>
      <c r="P50" s="77"/>
      <c r="Q50" s="75"/>
      <c r="R50" s="35">
        <f t="shared" si="17"/>
        <v>0</v>
      </c>
      <c r="S50" s="37">
        <v>0</v>
      </c>
      <c r="T50" s="37">
        <v>0</v>
      </c>
      <c r="U50" s="37">
        <v>0</v>
      </c>
      <c r="V50" s="37">
        <v>0</v>
      </c>
      <c r="W50" s="37">
        <v>0</v>
      </c>
      <c r="X50" s="37">
        <v>0</v>
      </c>
      <c r="Y50" s="37">
        <v>0</v>
      </c>
      <c r="Z50" s="18" t="str">
        <f t="shared" si="19"/>
        <v>-</v>
      </c>
      <c r="AA50" s="18" t="str">
        <f t="shared" si="18"/>
        <v>-</v>
      </c>
    </row>
    <row r="51" spans="1:27" ht="13.5">
      <c r="A51" s="73" t="s">
        <v>49</v>
      </c>
      <c r="B51" s="74"/>
      <c r="C51" s="75"/>
      <c r="D51" s="35">
        <f t="shared" si="13"/>
        <v>1</v>
      </c>
      <c r="E51" s="36">
        <f t="shared" si="14"/>
        <v>1</v>
      </c>
      <c r="F51" s="37">
        <v>1</v>
      </c>
      <c r="G51" s="37">
        <v>0</v>
      </c>
      <c r="H51" s="37">
        <v>0</v>
      </c>
      <c r="I51" s="36">
        <f>SUM(J51:K51)</f>
        <v>0</v>
      </c>
      <c r="J51" s="37">
        <v>0</v>
      </c>
      <c r="K51" s="37">
        <v>0</v>
      </c>
      <c r="L51" s="18">
        <f t="shared" si="4"/>
        <v>100</v>
      </c>
      <c r="M51" s="18" t="str">
        <f t="shared" si="16"/>
        <v>-</v>
      </c>
      <c r="N51" s="15"/>
      <c r="O51" s="76" t="s">
        <v>49</v>
      </c>
      <c r="P51" s="77"/>
      <c r="Q51" s="75"/>
      <c r="R51" s="35">
        <f t="shared" si="17"/>
        <v>1</v>
      </c>
      <c r="S51" s="37">
        <v>1</v>
      </c>
      <c r="T51" s="37">
        <v>0</v>
      </c>
      <c r="U51" s="37">
        <v>0</v>
      </c>
      <c r="V51" s="37">
        <v>0</v>
      </c>
      <c r="W51" s="37">
        <v>0</v>
      </c>
      <c r="X51" s="37">
        <v>0</v>
      </c>
      <c r="Y51" s="37">
        <v>0</v>
      </c>
      <c r="Z51" s="18">
        <f t="shared" si="19"/>
        <v>100</v>
      </c>
      <c r="AA51" s="18">
        <f t="shared" si="18"/>
        <v>0</v>
      </c>
    </row>
    <row r="52" spans="1:27" ht="13.5">
      <c r="A52" s="73" t="s">
        <v>50</v>
      </c>
      <c r="B52" s="74"/>
      <c r="C52" s="75"/>
      <c r="D52" s="35">
        <f t="shared" si="13"/>
        <v>0</v>
      </c>
      <c r="E52" s="36">
        <f t="shared" si="14"/>
        <v>0</v>
      </c>
      <c r="F52" s="37">
        <v>0</v>
      </c>
      <c r="G52" s="37">
        <v>0</v>
      </c>
      <c r="H52" s="37">
        <v>0</v>
      </c>
      <c r="I52" s="36">
        <f>SUM(J52:K52)</f>
        <v>0</v>
      </c>
      <c r="J52" s="37">
        <v>0</v>
      </c>
      <c r="K52" s="37">
        <v>0</v>
      </c>
      <c r="L52" s="18" t="str">
        <f t="shared" si="4"/>
        <v>-</v>
      </c>
      <c r="M52" s="18" t="str">
        <f t="shared" si="16"/>
        <v>-</v>
      </c>
      <c r="N52" s="15"/>
      <c r="O52" s="76" t="s">
        <v>50</v>
      </c>
      <c r="P52" s="77"/>
      <c r="Q52" s="75"/>
      <c r="R52" s="35">
        <f t="shared" si="17"/>
        <v>0</v>
      </c>
      <c r="S52" s="37">
        <v>0</v>
      </c>
      <c r="T52" s="37">
        <v>0</v>
      </c>
      <c r="U52" s="37">
        <v>0</v>
      </c>
      <c r="V52" s="37">
        <v>0</v>
      </c>
      <c r="W52" s="37">
        <v>0</v>
      </c>
      <c r="X52" s="37">
        <v>0</v>
      </c>
      <c r="Y52" s="37">
        <v>0</v>
      </c>
      <c r="Z52" s="18" t="str">
        <f t="shared" si="19"/>
        <v>-</v>
      </c>
      <c r="AA52" s="18" t="str">
        <f t="shared" si="18"/>
        <v>-</v>
      </c>
    </row>
    <row r="53" spans="1:27" ht="13.5">
      <c r="A53" s="73" t="s">
        <v>51</v>
      </c>
      <c r="B53" s="74"/>
      <c r="C53" s="75"/>
      <c r="D53" s="35">
        <f t="shared" si="13"/>
        <v>0</v>
      </c>
      <c r="E53" s="36">
        <f t="shared" si="14"/>
        <v>0</v>
      </c>
      <c r="F53" s="37">
        <v>0</v>
      </c>
      <c r="G53" s="37">
        <v>0</v>
      </c>
      <c r="H53" s="37">
        <v>0</v>
      </c>
      <c r="I53" s="36">
        <f>SUM(J53:K53)</f>
        <v>0</v>
      </c>
      <c r="J53" s="37">
        <v>0</v>
      </c>
      <c r="K53" s="37">
        <v>0</v>
      </c>
      <c r="L53" s="18" t="str">
        <f t="shared" si="4"/>
        <v>-</v>
      </c>
      <c r="M53" s="18" t="str">
        <f t="shared" si="16"/>
        <v>-</v>
      </c>
      <c r="N53" s="15"/>
      <c r="O53" s="76" t="s">
        <v>51</v>
      </c>
      <c r="P53" s="77"/>
      <c r="Q53" s="75"/>
      <c r="R53" s="35">
        <f t="shared" si="17"/>
        <v>0</v>
      </c>
      <c r="S53" s="37">
        <v>0</v>
      </c>
      <c r="T53" s="37">
        <v>0</v>
      </c>
      <c r="U53" s="37">
        <v>0</v>
      </c>
      <c r="V53" s="37">
        <v>0</v>
      </c>
      <c r="W53" s="37">
        <v>0</v>
      </c>
      <c r="X53" s="37">
        <v>0</v>
      </c>
      <c r="Y53" s="37">
        <v>0</v>
      </c>
      <c r="Z53" s="18" t="str">
        <f t="shared" si="19"/>
        <v>-</v>
      </c>
      <c r="AA53" s="18" t="str">
        <f t="shared" si="18"/>
        <v>-</v>
      </c>
    </row>
    <row r="54" spans="1:27" ht="13.5">
      <c r="A54" s="73" t="s">
        <v>52</v>
      </c>
      <c r="B54" s="74"/>
      <c r="C54" s="75"/>
      <c r="D54" s="35">
        <f t="shared" si="13"/>
        <v>2</v>
      </c>
      <c r="E54" s="36">
        <f t="shared" si="14"/>
        <v>2</v>
      </c>
      <c r="F54" s="37">
        <v>2</v>
      </c>
      <c r="G54" s="37">
        <v>0</v>
      </c>
      <c r="H54" s="37">
        <v>0</v>
      </c>
      <c r="I54" s="36">
        <f t="shared" si="15"/>
        <v>0</v>
      </c>
      <c r="J54" s="37">
        <v>0</v>
      </c>
      <c r="K54" s="37">
        <v>0</v>
      </c>
      <c r="L54" s="18">
        <f t="shared" si="4"/>
        <v>100</v>
      </c>
      <c r="M54" s="18" t="str">
        <f t="shared" si="16"/>
        <v>-</v>
      </c>
      <c r="N54" s="15"/>
      <c r="O54" s="76" t="s">
        <v>52</v>
      </c>
      <c r="P54" s="77"/>
      <c r="Q54" s="75"/>
      <c r="R54" s="35">
        <f t="shared" si="17"/>
        <v>2</v>
      </c>
      <c r="S54" s="37">
        <v>1</v>
      </c>
      <c r="T54" s="37">
        <v>1</v>
      </c>
      <c r="U54" s="37">
        <v>0</v>
      </c>
      <c r="V54" s="37">
        <v>0</v>
      </c>
      <c r="W54" s="37">
        <v>0</v>
      </c>
      <c r="X54" s="37">
        <v>0</v>
      </c>
      <c r="Y54" s="37">
        <v>1</v>
      </c>
      <c r="Z54" s="18">
        <f t="shared" si="19"/>
        <v>50</v>
      </c>
      <c r="AA54" s="18">
        <f t="shared" si="18"/>
        <v>50</v>
      </c>
    </row>
    <row r="55" spans="1:27" ht="13.5">
      <c r="A55" s="73" t="s">
        <v>53</v>
      </c>
      <c r="B55" s="74"/>
      <c r="C55" s="75"/>
      <c r="D55" s="35">
        <f t="shared" si="13"/>
        <v>0</v>
      </c>
      <c r="E55" s="36">
        <f t="shared" si="14"/>
        <v>0</v>
      </c>
      <c r="F55" s="37">
        <v>0</v>
      </c>
      <c r="G55" s="37">
        <v>0</v>
      </c>
      <c r="H55" s="37">
        <v>0</v>
      </c>
      <c r="I55" s="36">
        <f t="shared" si="15"/>
        <v>0</v>
      </c>
      <c r="J55" s="37">
        <v>0</v>
      </c>
      <c r="K55" s="37">
        <v>0</v>
      </c>
      <c r="L55" s="18" t="str">
        <f t="shared" si="4"/>
        <v>-</v>
      </c>
      <c r="M55" s="18" t="str">
        <f t="shared" si="16"/>
        <v>-</v>
      </c>
      <c r="N55" s="15"/>
      <c r="O55" s="76" t="s">
        <v>53</v>
      </c>
      <c r="P55" s="77"/>
      <c r="Q55" s="75"/>
      <c r="R55" s="35">
        <f t="shared" si="17"/>
        <v>0</v>
      </c>
      <c r="S55" s="37">
        <v>0</v>
      </c>
      <c r="T55" s="37">
        <v>0</v>
      </c>
      <c r="U55" s="37">
        <v>0</v>
      </c>
      <c r="V55" s="37">
        <v>0</v>
      </c>
      <c r="W55" s="37">
        <v>0</v>
      </c>
      <c r="X55" s="37">
        <v>0</v>
      </c>
      <c r="Y55" s="37">
        <v>0</v>
      </c>
      <c r="Z55" s="18" t="str">
        <f t="shared" si="19"/>
        <v>-</v>
      </c>
      <c r="AA55" s="18" t="str">
        <f t="shared" si="18"/>
        <v>-</v>
      </c>
    </row>
    <row r="56" spans="1:27" ht="13.5">
      <c r="A56" s="73" t="s">
        <v>54</v>
      </c>
      <c r="B56" s="74"/>
      <c r="C56" s="75"/>
      <c r="D56" s="35">
        <f t="shared" si="13"/>
        <v>0</v>
      </c>
      <c r="E56" s="36">
        <f t="shared" si="14"/>
        <v>0</v>
      </c>
      <c r="F56" s="37">
        <v>0</v>
      </c>
      <c r="G56" s="37">
        <v>0</v>
      </c>
      <c r="H56" s="37">
        <v>0</v>
      </c>
      <c r="I56" s="36">
        <f t="shared" si="15"/>
        <v>0</v>
      </c>
      <c r="J56" s="37">
        <v>0</v>
      </c>
      <c r="K56" s="37">
        <v>0</v>
      </c>
      <c r="L56" s="18" t="str">
        <f t="shared" si="4"/>
        <v>-</v>
      </c>
      <c r="M56" s="18" t="str">
        <f t="shared" si="16"/>
        <v>-</v>
      </c>
      <c r="N56" s="15"/>
      <c r="O56" s="76" t="s">
        <v>54</v>
      </c>
      <c r="P56" s="77"/>
      <c r="Q56" s="75"/>
      <c r="R56" s="35">
        <f t="shared" si="17"/>
        <v>0</v>
      </c>
      <c r="S56" s="37">
        <v>0</v>
      </c>
      <c r="T56" s="37">
        <v>0</v>
      </c>
      <c r="U56" s="37">
        <v>0</v>
      </c>
      <c r="V56" s="37">
        <v>0</v>
      </c>
      <c r="W56" s="37">
        <v>0</v>
      </c>
      <c r="X56" s="37">
        <v>0</v>
      </c>
      <c r="Y56" s="37">
        <v>0</v>
      </c>
      <c r="Z56" s="18" t="str">
        <f t="shared" si="19"/>
        <v>-</v>
      </c>
      <c r="AA56" s="18" t="str">
        <f t="shared" si="18"/>
        <v>-</v>
      </c>
    </row>
    <row r="57" spans="1:27" ht="13.5">
      <c r="A57" s="44" t="s">
        <v>55</v>
      </c>
      <c r="B57" s="45"/>
      <c r="C57" s="46"/>
      <c r="D57" s="40">
        <f t="shared" si="13"/>
        <v>0</v>
      </c>
      <c r="E57" s="41">
        <f t="shared" si="14"/>
        <v>0</v>
      </c>
      <c r="F57" s="42">
        <v>0</v>
      </c>
      <c r="G57" s="42">
        <v>0</v>
      </c>
      <c r="H57" s="42" t="s">
        <v>56</v>
      </c>
      <c r="I57" s="41">
        <f t="shared" si="15"/>
        <v>0</v>
      </c>
      <c r="J57" s="42">
        <v>0</v>
      </c>
      <c r="K57" s="42">
        <v>0</v>
      </c>
      <c r="L57" s="21" t="str">
        <f t="shared" si="4"/>
        <v>-</v>
      </c>
      <c r="M57" s="21" t="str">
        <f t="shared" si="16"/>
        <v>-</v>
      </c>
      <c r="N57" s="15"/>
      <c r="O57" s="44" t="s">
        <v>55</v>
      </c>
      <c r="P57" s="45"/>
      <c r="Q57" s="46"/>
      <c r="R57" s="40">
        <f t="shared" si="17"/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21" t="str">
        <f t="shared" si="19"/>
        <v>-</v>
      </c>
      <c r="AA57" s="21" t="str">
        <f t="shared" si="18"/>
        <v>-</v>
      </c>
    </row>
  </sheetData>
  <mergeCells count="70">
    <mergeCell ref="A56:C56"/>
    <mergeCell ref="O56:Q56"/>
    <mergeCell ref="A57:C57"/>
    <mergeCell ref="O57:Q57"/>
    <mergeCell ref="A54:C54"/>
    <mergeCell ref="O54:Q54"/>
    <mergeCell ref="A55:C55"/>
    <mergeCell ref="O55:Q55"/>
    <mergeCell ref="A52:C52"/>
    <mergeCell ref="O52:Q52"/>
    <mergeCell ref="A53:C53"/>
    <mergeCell ref="O53:Q53"/>
    <mergeCell ref="A50:C50"/>
    <mergeCell ref="O50:Q50"/>
    <mergeCell ref="A51:C51"/>
    <mergeCell ref="O51:Q51"/>
    <mergeCell ref="A48:C48"/>
    <mergeCell ref="O48:Q48"/>
    <mergeCell ref="A49:C49"/>
    <mergeCell ref="O49:Q49"/>
    <mergeCell ref="A46:C46"/>
    <mergeCell ref="O46:Q46"/>
    <mergeCell ref="A47:C47"/>
    <mergeCell ref="O47:Q47"/>
    <mergeCell ref="A44:C44"/>
    <mergeCell ref="O44:Q44"/>
    <mergeCell ref="A45:C45"/>
    <mergeCell ref="O45:Q45"/>
    <mergeCell ref="A42:C42"/>
    <mergeCell ref="O42:Q42"/>
    <mergeCell ref="A43:C43"/>
    <mergeCell ref="O43:Q43"/>
    <mergeCell ref="A40:C40"/>
    <mergeCell ref="O40:Q40"/>
    <mergeCell ref="A41:C41"/>
    <mergeCell ref="O41:Q41"/>
    <mergeCell ref="A38:C38"/>
    <mergeCell ref="O38:Q38"/>
    <mergeCell ref="A39:C39"/>
    <mergeCell ref="O39:Q39"/>
    <mergeCell ref="A36:C36"/>
    <mergeCell ref="O36:Q36"/>
    <mergeCell ref="A37:C37"/>
    <mergeCell ref="O37:Q37"/>
    <mergeCell ref="A34:C34"/>
    <mergeCell ref="O34:Q34"/>
    <mergeCell ref="A35:C35"/>
    <mergeCell ref="O35:Q35"/>
    <mergeCell ref="A32:C32"/>
    <mergeCell ref="O32:Q32"/>
    <mergeCell ref="A33:C33"/>
    <mergeCell ref="O33:Q33"/>
    <mergeCell ref="A31:C31"/>
    <mergeCell ref="O31:Q31"/>
    <mergeCell ref="D4:D6"/>
    <mergeCell ref="A4:C6"/>
    <mergeCell ref="O4:Q6"/>
    <mergeCell ref="R4:R6"/>
    <mergeCell ref="Z4:AA4"/>
    <mergeCell ref="L5:M5"/>
    <mergeCell ref="Z5:AA5"/>
    <mergeCell ref="A2:C2"/>
    <mergeCell ref="O2:Q2"/>
    <mergeCell ref="E4:H5"/>
    <mergeCell ref="I4:K5"/>
    <mergeCell ref="L4:M4"/>
    <mergeCell ref="A1:C1"/>
    <mergeCell ref="D1:M1"/>
    <mergeCell ref="O1:Q1"/>
    <mergeCell ref="R1:AA1"/>
  </mergeCells>
  <printOptions horizontalCentered="1" verticalCentered="1"/>
  <pageMargins left="0.3937007874015748" right="0.3937007874015748" top="0.3937007874015748" bottom="0.3937007874015748" header="0" footer="0.31496062992125984"/>
  <pageSetup blackAndWhite="1" fitToHeight="1" fitToWidth="1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2003-05-19T00:51:12Z</cp:lastPrinted>
  <dcterms:created xsi:type="dcterms:W3CDTF">2002-01-11T05:29:59Z</dcterms:created>
  <dcterms:modified xsi:type="dcterms:W3CDTF">2003-05-19T00:51:16Z</dcterms:modified>
  <cp:category/>
  <cp:version/>
  <cp:contentType/>
  <cp:contentStatus/>
</cp:coreProperties>
</file>