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<sst xmlns="http://schemas.openxmlformats.org/spreadsheetml/2006/main" count="75" uniqueCount="56">
  <si>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総数</t>
  </si>
  <si>
    <t>精神病院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</si>
  <si>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</si>
  <si>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</si>
  <si>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</si>
  <si>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</si>
  <si>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</si>
  <si>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</si>
  <si>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</si>
  <si>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</si>
  <si>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</si>
  <si>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</si>
  <si>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</si>
  <si>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</si>
  <si>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</si>
  <si>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</si>
  <si>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</si>
  <si>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</si>
  <si>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</si>
  <si>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</si>
  <si>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</si>
  <si>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</si>
  <si>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</si>
  <si>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</si>
  <si>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</si>
  <si>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</si>
  <si>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</si>
  <si>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</si>
  <si>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</si>
  <si>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</si>
  <si>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</si>
  <si>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</si>
  <si>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 xml:space="preserve">       第７表　病院数，病床数，施設及び病床の
              種類・開設者別</t>
  </si>
  <si>
    <t>平成13年10月１日</t>
  </si>
  <si>
    <t>平成13年10月1日</t>
  </si>
  <si>
    <t>精神病床</t>
  </si>
  <si>
    <t>結核病床</t>
  </si>
  <si>
    <t>療養病床</t>
  </si>
  <si>
    <t>その他の病床等</t>
  </si>
  <si>
    <t>経過的　　　　旧その他　　　　の病床</t>
  </si>
  <si>
    <t>（再掲）          経過的　　　　　旧療養型　　　　　病床群</t>
  </si>
  <si>
    <t>注)平成13年３月に「医療法等の一部を改正する法律」が施行され,「その他の病床」が「療養病床」と「一般病床」に区分されたこ</t>
  </si>
  <si>
    <t xml:space="preserve">   とに伴い,平成12年まで便宜上「一般病床」と表章していた「その他の病床」は、13年から「療養病床」,「一般病床」,「経過的</t>
  </si>
  <si>
    <t xml:space="preserve">   旧その他の病床」に表章を分割した。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</si>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</sst>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3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 indent="8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7"/>
    </xf>
    <xf numFmtId="0" fontId="9" fillId="0" borderId="0" xfId="0" applyFont="1" applyAlignment="1">
      <alignment horizontal="left"/>
    </xf>
    <xf numFmtId="176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distributed" textRotation="255" wrapText="1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11" fillId="0" borderId="3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66675</xdr:rowOff>
    </xdr:from>
    <xdr:to>
      <xdr:col>1</xdr:col>
      <xdr:colOff>314325</xdr:colOff>
      <xdr:row>13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581400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75" zoomScaleNormal="75" workbookViewId="0" topLeftCell="O1">
      <selection activeCell="A1" sqref="A1:B1"/>
    </sheetView>
  </sheetViews>
  <sheetFormatPr defaultColWidth="9.00390625" defaultRowHeight="13.5"/>
  <cols>
    <col min="1" max="1" width="3.75390625" style="1" customWidth="1"/>
    <col min="2" max="2" width="15.125" style="1" customWidth="1"/>
    <col min="3" max="5" width="6.75390625" style="1" customWidth="1"/>
    <col min="6" max="7" width="8.625" style="1" customWidth="1"/>
    <col min="8" max="8" width="7.625" style="1" customWidth="1"/>
    <col min="9" max="10" width="8.625" style="1" customWidth="1"/>
    <col min="11" max="11" width="9.125" style="1" bestFit="1" customWidth="1"/>
    <col min="12" max="12" width="9.25390625" style="1" bestFit="1" customWidth="1"/>
    <col min="13" max="13" width="9.125" style="1" bestFit="1" customWidth="1"/>
    <col min="14" max="14" width="5.125" style="1" customWidth="1"/>
    <col min="15" max="15" width="17.25390625" style="1" bestFit="1" customWidth="1"/>
    <col min="16" max="26" width="8.625" style="1" customWidth="1"/>
    <col min="27" max="27" width="8.25390625" style="1" customWidth="1"/>
    <col min="28" max="16384" width="9.00390625" style="1" customWidth="1"/>
  </cols>
  <sheetData>
    <row r="1" spans="1:26" ht="17.25" customHeight="1">
      <c r="A1" s="56" t="s">
        <v>27</v>
      </c>
      <c r="B1" s="56"/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18"/>
      <c r="O1" s="21" t="s">
        <v>29</v>
      </c>
      <c r="P1" s="48" t="s">
        <v>31</v>
      </c>
      <c r="Q1" s="49"/>
      <c r="R1" s="49"/>
      <c r="S1" s="49"/>
      <c r="T1" s="49"/>
      <c r="U1" s="49"/>
      <c r="V1" s="49"/>
      <c r="W1" s="49"/>
      <c r="X1" s="49"/>
      <c r="Y1" s="20"/>
      <c r="Z1" s="20"/>
    </row>
    <row r="2" spans="1:26" ht="18.75" customHeight="1">
      <c r="A2" s="56" t="s">
        <v>28</v>
      </c>
      <c r="B2" s="56"/>
      <c r="C2" s="49"/>
      <c r="D2" s="49"/>
      <c r="E2" s="49"/>
      <c r="F2" s="49"/>
      <c r="G2" s="49"/>
      <c r="H2" s="49"/>
      <c r="I2" s="49"/>
      <c r="J2" s="49"/>
      <c r="K2" s="49"/>
      <c r="L2" s="49"/>
      <c r="M2" s="18"/>
      <c r="O2" s="21" t="s">
        <v>30</v>
      </c>
      <c r="P2" s="49"/>
      <c r="Q2" s="49"/>
      <c r="R2" s="49"/>
      <c r="S2" s="49"/>
      <c r="T2" s="49"/>
      <c r="U2" s="49"/>
      <c r="V2" s="49"/>
      <c r="W2" s="49"/>
      <c r="X2" s="49"/>
      <c r="Y2" s="20"/>
      <c r="Z2" s="20"/>
    </row>
    <row r="3" spans="1:26" ht="18.75">
      <c r="A3" s="1" t="s">
        <v>46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9"/>
      <c r="P3" s="49"/>
      <c r="Q3" s="49"/>
      <c r="R3" s="49"/>
      <c r="S3" s="49"/>
      <c r="T3" s="49"/>
      <c r="U3" s="49"/>
      <c r="V3" s="49"/>
      <c r="W3" s="49"/>
      <c r="X3" s="49"/>
      <c r="Y3" s="19"/>
      <c r="Z3" s="19"/>
    </row>
    <row r="4" spans="3:24" ht="13.5">
      <c r="C4" s="49"/>
      <c r="D4" s="49"/>
      <c r="E4" s="49"/>
      <c r="F4" s="49"/>
      <c r="G4" s="49"/>
      <c r="H4" s="49"/>
      <c r="I4" s="49"/>
      <c r="J4" s="49"/>
      <c r="K4" s="49"/>
      <c r="L4" s="49"/>
      <c r="P4" s="49"/>
      <c r="Q4" s="49"/>
      <c r="R4" s="49"/>
      <c r="S4" s="49"/>
      <c r="T4" s="49"/>
      <c r="U4" s="49"/>
      <c r="V4" s="49"/>
      <c r="W4" s="49"/>
      <c r="X4" s="49"/>
    </row>
    <row r="5" spans="1:26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3" t="s">
        <v>33</v>
      </c>
      <c r="O5" s="3"/>
      <c r="P5" s="3"/>
      <c r="Q5" s="3"/>
      <c r="R5" s="3"/>
      <c r="S5" s="3"/>
      <c r="T5" s="3"/>
      <c r="U5" s="3"/>
      <c r="V5" s="3"/>
      <c r="W5" s="3"/>
      <c r="X5" s="3"/>
      <c r="Y5" s="39" t="s">
        <v>34</v>
      </c>
      <c r="Z5" s="39"/>
    </row>
    <row r="6" spans="1:27" ht="29.25" customHeight="1">
      <c r="A6" s="59" t="s">
        <v>20</v>
      </c>
      <c r="B6" s="60"/>
      <c r="C6" s="57" t="s">
        <v>21</v>
      </c>
      <c r="D6" s="58"/>
      <c r="E6" s="58"/>
      <c r="F6" s="60" t="s">
        <v>22</v>
      </c>
      <c r="G6" s="60"/>
      <c r="H6" s="60"/>
      <c r="I6" s="60"/>
      <c r="J6" s="60"/>
      <c r="K6" s="60"/>
      <c r="L6" s="60"/>
      <c r="M6" s="74"/>
      <c r="N6" s="4"/>
      <c r="O6" s="43" t="s">
        <v>23</v>
      </c>
      <c r="P6" s="45" t="s">
        <v>0</v>
      </c>
      <c r="Q6" s="47" t="s">
        <v>24</v>
      </c>
      <c r="R6" s="47" t="s">
        <v>47</v>
      </c>
      <c r="S6" s="47" t="s">
        <v>48</v>
      </c>
      <c r="T6" s="47" t="s">
        <v>49</v>
      </c>
      <c r="U6" s="47" t="s">
        <v>55</v>
      </c>
      <c r="V6" s="47" t="s">
        <v>54</v>
      </c>
      <c r="W6" s="47" t="s">
        <v>50</v>
      </c>
      <c r="X6" s="47" t="s">
        <v>53</v>
      </c>
      <c r="Y6" s="47" t="s">
        <v>51</v>
      </c>
      <c r="Z6" s="37" t="s">
        <v>52</v>
      </c>
      <c r="AA6" s="4"/>
    </row>
    <row r="7" spans="1:26" ht="21" customHeight="1">
      <c r="A7" s="61"/>
      <c r="B7" s="62"/>
      <c r="C7" s="64" t="s">
        <v>0</v>
      </c>
      <c r="D7" s="63" t="s">
        <v>1</v>
      </c>
      <c r="E7" s="63" t="s">
        <v>2</v>
      </c>
      <c r="F7" s="67" t="s">
        <v>0</v>
      </c>
      <c r="G7" s="65" t="s">
        <v>35</v>
      </c>
      <c r="H7" s="67" t="s">
        <v>3</v>
      </c>
      <c r="I7" s="67" t="s">
        <v>36</v>
      </c>
      <c r="J7" s="70" t="s">
        <v>38</v>
      </c>
      <c r="K7" s="71"/>
      <c r="L7" s="71"/>
      <c r="M7" s="71"/>
      <c r="N7" s="24"/>
      <c r="O7" s="44"/>
      <c r="P7" s="46"/>
      <c r="Q7" s="46"/>
      <c r="R7" s="46"/>
      <c r="S7" s="46"/>
      <c r="T7" s="46"/>
      <c r="U7" s="46"/>
      <c r="V7" s="46"/>
      <c r="W7" s="46"/>
      <c r="X7" s="46"/>
      <c r="Y7" s="46"/>
      <c r="Z7" s="38"/>
    </row>
    <row r="8" spans="1:26" ht="6" customHeight="1">
      <c r="A8" s="61"/>
      <c r="B8" s="62"/>
      <c r="C8" s="64"/>
      <c r="D8" s="63"/>
      <c r="E8" s="63"/>
      <c r="F8" s="67"/>
      <c r="G8" s="66"/>
      <c r="H8" s="67"/>
      <c r="I8" s="67"/>
      <c r="J8" s="63" t="s">
        <v>37</v>
      </c>
      <c r="K8" s="63" t="s">
        <v>4</v>
      </c>
      <c r="L8" s="72" t="s">
        <v>39</v>
      </c>
      <c r="M8" s="30"/>
      <c r="N8" s="24"/>
      <c r="O8" s="68" t="s">
        <v>25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28"/>
    </row>
    <row r="9" spans="1:25" ht="56.25" customHeight="1">
      <c r="A9" s="61"/>
      <c r="B9" s="62"/>
      <c r="C9" s="64"/>
      <c r="D9" s="63"/>
      <c r="E9" s="63"/>
      <c r="F9" s="63"/>
      <c r="G9" s="67"/>
      <c r="H9" s="63"/>
      <c r="I9" s="63"/>
      <c r="J9" s="63"/>
      <c r="K9" s="63"/>
      <c r="L9" s="73"/>
      <c r="M9" s="29" t="s">
        <v>40</v>
      </c>
      <c r="N9" s="4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6" s="10" customFormat="1" ht="26.25" customHeight="1">
      <c r="A10" s="54" t="s">
        <v>0</v>
      </c>
      <c r="B10" s="55"/>
      <c r="C10" s="13">
        <f>D10+E10</f>
        <v>163</v>
      </c>
      <c r="D10" s="13">
        <f>D12+D21+D26+D28+D30</f>
        <v>24</v>
      </c>
      <c r="E10" s="13">
        <f aca="true" t="shared" si="0" ref="E10:M10">E12+E21+E26+E28+E30</f>
        <v>139</v>
      </c>
      <c r="F10" s="13">
        <f>SUM(G10:L10)</f>
        <v>20964</v>
      </c>
      <c r="G10" s="13">
        <f>G12+G21+G26+G28+G30</f>
        <v>5384</v>
      </c>
      <c r="H10" s="13">
        <f>H12+H21+H26+H28+H30</f>
        <v>30</v>
      </c>
      <c r="I10" s="13">
        <f t="shared" si="0"/>
        <v>214</v>
      </c>
      <c r="J10" s="13">
        <f t="shared" si="0"/>
        <v>542</v>
      </c>
      <c r="K10" s="13">
        <f>K12+K21+K26+K28+K30</f>
        <v>731</v>
      </c>
      <c r="L10" s="13">
        <f t="shared" si="0"/>
        <v>14063</v>
      </c>
      <c r="M10" s="13">
        <f t="shared" si="0"/>
        <v>2308</v>
      </c>
      <c r="N10" s="26"/>
      <c r="O10" s="26" t="s">
        <v>0</v>
      </c>
      <c r="P10" s="13">
        <f>SUM(Q10:AA10)</f>
        <v>163</v>
      </c>
      <c r="Q10" s="13">
        <f aca="true" t="shared" si="1" ref="Q10:Z10">SUM(Q12:Q13)</f>
        <v>1</v>
      </c>
      <c r="R10" s="13">
        <f t="shared" si="1"/>
        <v>6</v>
      </c>
      <c r="S10" s="13">
        <f t="shared" si="1"/>
        <v>35</v>
      </c>
      <c r="T10" s="13">
        <f t="shared" si="1"/>
        <v>43</v>
      </c>
      <c r="U10" s="13">
        <f t="shared" si="1"/>
        <v>29</v>
      </c>
      <c r="V10" s="13">
        <f t="shared" si="1"/>
        <v>18</v>
      </c>
      <c r="W10" s="13">
        <f t="shared" si="1"/>
        <v>19</v>
      </c>
      <c r="X10" s="13">
        <f t="shared" si="1"/>
        <v>5</v>
      </c>
      <c r="Y10" s="13">
        <f t="shared" si="1"/>
        <v>4</v>
      </c>
      <c r="Z10" s="13">
        <f t="shared" si="1"/>
        <v>3</v>
      </c>
    </row>
    <row r="11" spans="1:25" s="2" customFormat="1" ht="27.75" customHeight="1">
      <c r="A11" s="5"/>
      <c r="B11" s="6"/>
      <c r="C11" s="13"/>
      <c r="D11" s="11"/>
      <c r="E11" s="11"/>
      <c r="F11" s="13"/>
      <c r="G11" s="11"/>
      <c r="H11" s="11"/>
      <c r="I11" s="11"/>
      <c r="J11" s="11"/>
      <c r="K11" s="11"/>
      <c r="L11" s="11"/>
      <c r="M11" s="11"/>
      <c r="N11" s="25"/>
      <c r="O11" s="25"/>
      <c r="P11" s="13"/>
      <c r="Q11" s="11"/>
      <c r="R11" s="11"/>
      <c r="S11" s="11"/>
      <c r="T11" s="11"/>
      <c r="U11" s="11"/>
      <c r="V11" s="11"/>
      <c r="W11" s="11"/>
      <c r="X11" s="11"/>
      <c r="Y11" s="11"/>
    </row>
    <row r="12" spans="1:26" s="2" customFormat="1" ht="27.75" customHeight="1">
      <c r="A12" s="52" t="s">
        <v>5</v>
      </c>
      <c r="B12" s="53"/>
      <c r="C12" s="13">
        <f aca="true" t="shared" si="2" ref="C12:C32">D12+E12</f>
        <v>16</v>
      </c>
      <c r="D12" s="15">
        <f>SUM(D13:D19)</f>
        <v>0</v>
      </c>
      <c r="E12" s="15">
        <f aca="true" t="shared" si="3" ref="E12:M12">SUM(E13:E19)</f>
        <v>16</v>
      </c>
      <c r="F12" s="13">
        <f>SUM(G12:L12)</f>
        <v>4952</v>
      </c>
      <c r="G12" s="15">
        <f>SUM(G13:G19)</f>
        <v>270</v>
      </c>
      <c r="H12" s="15">
        <f>SUM(H13:H19)</f>
        <v>22</v>
      </c>
      <c r="I12" s="15">
        <f t="shared" si="3"/>
        <v>179</v>
      </c>
      <c r="J12" s="15">
        <f t="shared" si="3"/>
        <v>0</v>
      </c>
      <c r="K12" s="15">
        <f>SUM(K13:K19)</f>
        <v>0</v>
      </c>
      <c r="L12" s="15">
        <f t="shared" si="3"/>
        <v>4481</v>
      </c>
      <c r="M12" s="15">
        <f t="shared" si="3"/>
        <v>131</v>
      </c>
      <c r="N12" s="25"/>
      <c r="O12" s="25" t="s">
        <v>1</v>
      </c>
      <c r="P12" s="13">
        <f>SUM(Q12:AA12)</f>
        <v>24</v>
      </c>
      <c r="Q12" s="11">
        <v>0</v>
      </c>
      <c r="R12" s="11">
        <v>0</v>
      </c>
      <c r="S12" s="11">
        <v>0</v>
      </c>
      <c r="T12" s="11">
        <v>0</v>
      </c>
      <c r="U12" s="11">
        <v>6</v>
      </c>
      <c r="V12" s="11">
        <v>8</v>
      </c>
      <c r="W12" s="11">
        <v>7</v>
      </c>
      <c r="X12" s="11">
        <v>1</v>
      </c>
      <c r="Y12" s="11">
        <v>2</v>
      </c>
      <c r="Z12" s="22">
        <v>0</v>
      </c>
    </row>
    <row r="13" spans="1:26" s="2" customFormat="1" ht="27.75" customHeight="1">
      <c r="A13" s="5"/>
      <c r="B13" s="7" t="s">
        <v>44</v>
      </c>
      <c r="C13" s="13">
        <f t="shared" si="2"/>
        <v>3</v>
      </c>
      <c r="D13" s="11">
        <v>0</v>
      </c>
      <c r="E13" s="11">
        <v>3</v>
      </c>
      <c r="F13" s="13">
        <f aca="true" t="shared" si="4" ref="F13:F32">SUM(G13:L13)</f>
        <v>1380</v>
      </c>
      <c r="G13" s="11">
        <v>40</v>
      </c>
      <c r="H13" s="11">
        <v>0</v>
      </c>
      <c r="I13" s="11">
        <v>150</v>
      </c>
      <c r="J13" s="11">
        <v>0</v>
      </c>
      <c r="K13" s="11">
        <v>0</v>
      </c>
      <c r="L13" s="11">
        <v>1190</v>
      </c>
      <c r="M13" s="11">
        <v>0</v>
      </c>
      <c r="N13" s="25"/>
      <c r="O13" s="25" t="s">
        <v>2</v>
      </c>
      <c r="P13" s="13">
        <f>SUM(Q13:AA13)</f>
        <v>139</v>
      </c>
      <c r="Q13" s="11">
        <v>1</v>
      </c>
      <c r="R13" s="11">
        <v>6</v>
      </c>
      <c r="S13" s="11">
        <v>35</v>
      </c>
      <c r="T13" s="11">
        <v>43</v>
      </c>
      <c r="U13" s="11">
        <v>23</v>
      </c>
      <c r="V13" s="11">
        <v>10</v>
      </c>
      <c r="W13" s="11">
        <v>12</v>
      </c>
      <c r="X13" s="11">
        <v>4</v>
      </c>
      <c r="Y13" s="11">
        <v>2</v>
      </c>
      <c r="Z13" s="22">
        <v>3</v>
      </c>
    </row>
    <row r="14" spans="1:25" s="2" customFormat="1" ht="27.75" customHeight="1">
      <c r="A14" s="5"/>
      <c r="B14" s="7" t="s">
        <v>45</v>
      </c>
      <c r="C14" s="13">
        <f t="shared" si="2"/>
        <v>3</v>
      </c>
      <c r="D14" s="11">
        <v>0</v>
      </c>
      <c r="E14" s="11">
        <v>3</v>
      </c>
      <c r="F14" s="13">
        <f t="shared" si="4"/>
        <v>794</v>
      </c>
      <c r="G14" s="11">
        <v>30</v>
      </c>
      <c r="H14" s="11">
        <v>0</v>
      </c>
      <c r="I14" s="11">
        <v>0</v>
      </c>
      <c r="J14" s="11">
        <v>0</v>
      </c>
      <c r="K14" s="11">
        <v>0</v>
      </c>
      <c r="L14" s="11">
        <v>764</v>
      </c>
      <c r="M14" s="11">
        <v>0</v>
      </c>
      <c r="N14" s="25"/>
      <c r="O14" s="25"/>
      <c r="P14" s="13"/>
      <c r="Q14" s="11"/>
      <c r="R14" s="11"/>
      <c r="S14" s="11"/>
      <c r="T14" s="11"/>
      <c r="U14" s="11"/>
      <c r="V14" s="11"/>
      <c r="W14" s="11"/>
      <c r="X14" s="11"/>
      <c r="Y14" s="11"/>
    </row>
    <row r="15" spans="1:26" s="2" customFormat="1" ht="27.75" customHeight="1">
      <c r="A15" s="5"/>
      <c r="B15" s="8" t="s">
        <v>7</v>
      </c>
      <c r="C15" s="13">
        <f t="shared" si="2"/>
        <v>2</v>
      </c>
      <c r="D15" s="11">
        <v>0</v>
      </c>
      <c r="E15" s="11">
        <v>2</v>
      </c>
      <c r="F15" s="13">
        <f t="shared" si="4"/>
        <v>830</v>
      </c>
      <c r="G15" s="11">
        <v>0</v>
      </c>
      <c r="H15" s="11">
        <v>6</v>
      </c>
      <c r="I15" s="11">
        <v>29</v>
      </c>
      <c r="J15" s="11">
        <v>0</v>
      </c>
      <c r="K15" s="11">
        <v>0</v>
      </c>
      <c r="L15" s="11">
        <v>795</v>
      </c>
      <c r="M15" s="11">
        <v>0</v>
      </c>
      <c r="N15" s="25"/>
      <c r="O15" s="25" t="s">
        <v>5</v>
      </c>
      <c r="P15" s="13">
        <f>SUM(Q15:AA15)</f>
        <v>16</v>
      </c>
      <c r="Q15" s="11">
        <v>0</v>
      </c>
      <c r="R15" s="11">
        <v>0</v>
      </c>
      <c r="S15" s="11">
        <v>0</v>
      </c>
      <c r="T15" s="11">
        <v>1</v>
      </c>
      <c r="U15" s="11">
        <v>3</v>
      </c>
      <c r="V15" s="11">
        <v>1</v>
      </c>
      <c r="W15" s="11">
        <v>4</v>
      </c>
      <c r="X15" s="11">
        <v>2</v>
      </c>
      <c r="Y15" s="11">
        <v>2</v>
      </c>
      <c r="Z15" s="22">
        <v>3</v>
      </c>
    </row>
    <row r="16" spans="1:26" s="2" customFormat="1" ht="27.75" customHeight="1">
      <c r="A16" s="5"/>
      <c r="B16" s="8" t="s">
        <v>8</v>
      </c>
      <c r="C16" s="13">
        <f t="shared" si="2"/>
        <v>5</v>
      </c>
      <c r="D16" s="11">
        <v>0</v>
      </c>
      <c r="E16" s="11">
        <v>5</v>
      </c>
      <c r="F16" s="13">
        <f t="shared" si="4"/>
        <v>974</v>
      </c>
      <c r="G16" s="11">
        <v>0</v>
      </c>
      <c r="H16" s="11">
        <v>12</v>
      </c>
      <c r="I16" s="11">
        <v>0</v>
      </c>
      <c r="J16" s="11">
        <v>0</v>
      </c>
      <c r="K16" s="11">
        <v>0</v>
      </c>
      <c r="L16" s="11">
        <v>962</v>
      </c>
      <c r="M16" s="11">
        <v>131</v>
      </c>
      <c r="N16" s="25"/>
      <c r="O16" s="25" t="s">
        <v>12</v>
      </c>
      <c r="P16" s="13">
        <f>SUM(Q16:AA16)</f>
        <v>3</v>
      </c>
      <c r="Q16" s="11">
        <v>0</v>
      </c>
      <c r="R16" s="11"/>
      <c r="S16" s="11">
        <v>0</v>
      </c>
      <c r="T16" s="11">
        <v>0</v>
      </c>
      <c r="U16" s="11">
        <v>0</v>
      </c>
      <c r="V16" s="11">
        <v>0</v>
      </c>
      <c r="W16" s="11">
        <v>2</v>
      </c>
      <c r="X16" s="11">
        <v>1</v>
      </c>
      <c r="Y16" s="11">
        <v>0</v>
      </c>
      <c r="Z16" s="22">
        <v>0</v>
      </c>
    </row>
    <row r="17" spans="1:26" s="2" customFormat="1" ht="27.75" customHeight="1">
      <c r="A17" s="5"/>
      <c r="B17" s="8" t="s">
        <v>9</v>
      </c>
      <c r="C17" s="13">
        <f t="shared" si="2"/>
        <v>1</v>
      </c>
      <c r="D17" s="11">
        <v>0</v>
      </c>
      <c r="E17" s="11">
        <v>1</v>
      </c>
      <c r="F17" s="13">
        <f t="shared" si="4"/>
        <v>344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344</v>
      </c>
      <c r="M17" s="11">
        <v>0</v>
      </c>
      <c r="N17" s="25"/>
      <c r="O17" s="25" t="s">
        <v>16</v>
      </c>
      <c r="P17" s="13">
        <f>SUM(Q17:AA17)</f>
        <v>113</v>
      </c>
      <c r="Q17" s="11">
        <v>0</v>
      </c>
      <c r="R17" s="11">
        <v>4</v>
      </c>
      <c r="S17" s="11">
        <v>23</v>
      </c>
      <c r="T17" s="11">
        <v>36</v>
      </c>
      <c r="U17" s="11">
        <v>20</v>
      </c>
      <c r="V17" s="11">
        <v>15</v>
      </c>
      <c r="W17" s="11">
        <v>12</v>
      </c>
      <c r="X17" s="11">
        <v>1</v>
      </c>
      <c r="Y17" s="11">
        <v>2</v>
      </c>
      <c r="Z17" s="22">
        <v>0</v>
      </c>
    </row>
    <row r="18" spans="1:26" s="2" customFormat="1" ht="27.75" customHeight="1">
      <c r="A18" s="5"/>
      <c r="B18" s="8" t="s">
        <v>10</v>
      </c>
      <c r="C18" s="13">
        <f t="shared" si="2"/>
        <v>1</v>
      </c>
      <c r="D18" s="11">
        <v>0</v>
      </c>
      <c r="E18" s="11">
        <v>1</v>
      </c>
      <c r="F18" s="13">
        <f t="shared" si="4"/>
        <v>204</v>
      </c>
      <c r="G18" s="11">
        <v>0</v>
      </c>
      <c r="H18" s="11">
        <v>4</v>
      </c>
      <c r="I18" s="11">
        <v>0</v>
      </c>
      <c r="J18" s="11">
        <v>0</v>
      </c>
      <c r="K18" s="11">
        <v>0</v>
      </c>
      <c r="L18" s="11">
        <v>200</v>
      </c>
      <c r="M18" s="11">
        <v>0</v>
      </c>
      <c r="N18" s="25"/>
      <c r="O18" s="25" t="s">
        <v>17</v>
      </c>
      <c r="P18" s="13">
        <f>SUM(Q18:AA18)</f>
        <v>20</v>
      </c>
      <c r="Q18" s="11">
        <v>1</v>
      </c>
      <c r="R18" s="11">
        <v>2</v>
      </c>
      <c r="S18" s="11">
        <v>10</v>
      </c>
      <c r="T18" s="11">
        <v>4</v>
      </c>
      <c r="U18" s="11">
        <v>1</v>
      </c>
      <c r="V18" s="11">
        <v>2</v>
      </c>
      <c r="W18" s="11">
        <v>0</v>
      </c>
      <c r="X18" s="11">
        <v>0</v>
      </c>
      <c r="Y18" s="11">
        <v>0</v>
      </c>
      <c r="Z18" s="22">
        <v>0</v>
      </c>
    </row>
    <row r="19" spans="1:26" s="2" customFormat="1" ht="27.75" customHeight="1">
      <c r="A19" s="5"/>
      <c r="B19" s="8" t="s">
        <v>11</v>
      </c>
      <c r="C19" s="13">
        <f t="shared" si="2"/>
        <v>1</v>
      </c>
      <c r="D19" s="11">
        <v>0</v>
      </c>
      <c r="E19" s="11">
        <v>1</v>
      </c>
      <c r="F19" s="13">
        <f t="shared" si="4"/>
        <v>426</v>
      </c>
      <c r="G19" s="11">
        <v>200</v>
      </c>
      <c r="H19" s="11">
        <v>0</v>
      </c>
      <c r="I19" s="11">
        <v>0</v>
      </c>
      <c r="J19" s="11">
        <v>0</v>
      </c>
      <c r="K19" s="11">
        <v>0</v>
      </c>
      <c r="L19" s="11">
        <v>226</v>
      </c>
      <c r="M19" s="11">
        <v>0</v>
      </c>
      <c r="N19" s="25"/>
      <c r="O19" s="25" t="s">
        <v>6</v>
      </c>
      <c r="P19" s="13">
        <f>SUM(Q19:AA19)</f>
        <v>11</v>
      </c>
      <c r="Q19" s="11">
        <v>0</v>
      </c>
      <c r="R19" s="11">
        <v>0</v>
      </c>
      <c r="S19" s="11">
        <v>2</v>
      </c>
      <c r="T19" s="11">
        <v>2</v>
      </c>
      <c r="U19" s="11">
        <v>5</v>
      </c>
      <c r="V19" s="11">
        <v>0</v>
      </c>
      <c r="W19" s="11">
        <v>1</v>
      </c>
      <c r="X19" s="11">
        <v>1</v>
      </c>
      <c r="Y19" s="11">
        <v>0</v>
      </c>
      <c r="Z19" s="22">
        <v>0</v>
      </c>
    </row>
    <row r="20" spans="1:25" s="2" customFormat="1" ht="27.75" customHeight="1">
      <c r="A20" s="5"/>
      <c r="B20" s="6"/>
      <c r="C20" s="13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25"/>
      <c r="O20" s="40" t="s">
        <v>26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s="2" customFormat="1" ht="31.5" customHeight="1">
      <c r="A21" s="52" t="s">
        <v>12</v>
      </c>
      <c r="B21" s="53"/>
      <c r="C21" s="13">
        <f t="shared" si="2"/>
        <v>3</v>
      </c>
      <c r="D21" s="15">
        <f>SUM(D22:D24)</f>
        <v>0</v>
      </c>
      <c r="E21" s="15">
        <f aca="true" t="shared" si="5" ref="E21:M21">SUM(E22:E24)</f>
        <v>3</v>
      </c>
      <c r="F21" s="13">
        <f t="shared" si="4"/>
        <v>798</v>
      </c>
      <c r="G21" s="15">
        <f>SUM(G22:G24)</f>
        <v>0</v>
      </c>
      <c r="H21" s="15">
        <f>SUM(H22:H24)</f>
        <v>4</v>
      </c>
      <c r="I21" s="15">
        <f t="shared" si="5"/>
        <v>0</v>
      </c>
      <c r="J21" s="15">
        <f t="shared" si="5"/>
        <v>0</v>
      </c>
      <c r="K21" s="15">
        <f>SUM(K22:K24)</f>
        <v>240</v>
      </c>
      <c r="L21" s="15">
        <f t="shared" si="5"/>
        <v>554</v>
      </c>
      <c r="M21" s="15">
        <f t="shared" si="5"/>
        <v>0</v>
      </c>
      <c r="N21" s="2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s="2" customFormat="1" ht="31.5" customHeight="1">
      <c r="A22" s="5"/>
      <c r="B22" s="9" t="s">
        <v>13</v>
      </c>
      <c r="C22" s="13">
        <f t="shared" si="2"/>
        <v>1</v>
      </c>
      <c r="D22" s="11">
        <v>0</v>
      </c>
      <c r="E22" s="11">
        <v>1</v>
      </c>
      <c r="F22" s="13">
        <f t="shared" si="4"/>
        <v>244</v>
      </c>
      <c r="G22" s="11">
        <v>0</v>
      </c>
      <c r="H22" s="11">
        <v>4</v>
      </c>
      <c r="I22" s="11">
        <v>0</v>
      </c>
      <c r="J22" s="11">
        <v>0</v>
      </c>
      <c r="K22" s="11">
        <v>240</v>
      </c>
      <c r="L22" s="11">
        <v>0</v>
      </c>
      <c r="M22" s="11">
        <v>0</v>
      </c>
      <c r="N22" s="2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6" s="2" customFormat="1" ht="31.5" customHeight="1">
      <c r="A23" s="5"/>
      <c r="B23" s="9" t="s">
        <v>14</v>
      </c>
      <c r="C23" s="13">
        <f t="shared" si="2"/>
        <v>1</v>
      </c>
      <c r="D23" s="11">
        <v>0</v>
      </c>
      <c r="E23" s="11">
        <v>1</v>
      </c>
      <c r="F23" s="13">
        <f t="shared" si="4"/>
        <v>300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300</v>
      </c>
      <c r="M23" s="11">
        <v>0</v>
      </c>
      <c r="N23" s="26"/>
      <c r="O23" s="26" t="s">
        <v>0</v>
      </c>
      <c r="P23" s="27">
        <v>100</v>
      </c>
      <c r="Q23" s="17">
        <f aca="true" t="shared" si="6" ref="Q23:Z23">IF($P10=0,0,ROUND(Q10/$P10*100,1))</f>
        <v>0.6</v>
      </c>
      <c r="R23" s="17">
        <f t="shared" si="6"/>
        <v>3.7</v>
      </c>
      <c r="S23" s="17">
        <f t="shared" si="6"/>
        <v>21.5</v>
      </c>
      <c r="T23" s="17">
        <f t="shared" si="6"/>
        <v>26.4</v>
      </c>
      <c r="U23" s="17">
        <f t="shared" si="6"/>
        <v>17.8</v>
      </c>
      <c r="V23" s="17">
        <f t="shared" si="6"/>
        <v>11</v>
      </c>
      <c r="W23" s="17">
        <f t="shared" si="6"/>
        <v>11.7</v>
      </c>
      <c r="X23" s="17">
        <f t="shared" si="6"/>
        <v>3.1</v>
      </c>
      <c r="Y23" s="17">
        <f t="shared" si="6"/>
        <v>2.5</v>
      </c>
      <c r="Z23" s="17">
        <f t="shared" si="6"/>
        <v>1.8</v>
      </c>
    </row>
    <row r="24" spans="1:26" s="2" customFormat="1" ht="31.5" customHeight="1">
      <c r="A24" s="5"/>
      <c r="B24" s="9" t="s">
        <v>15</v>
      </c>
      <c r="C24" s="13">
        <f t="shared" si="2"/>
        <v>1</v>
      </c>
      <c r="D24" s="11">
        <v>0</v>
      </c>
      <c r="E24" s="11">
        <v>1</v>
      </c>
      <c r="F24" s="13">
        <f t="shared" si="4"/>
        <v>254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254</v>
      </c>
      <c r="M24" s="11">
        <v>0</v>
      </c>
      <c r="N24" s="25"/>
      <c r="O24" s="25"/>
      <c r="P24" s="27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2" customFormat="1" ht="31.5" customHeight="1">
      <c r="A25" s="5"/>
      <c r="B25" s="6"/>
      <c r="C25" s="13"/>
      <c r="D25" s="11"/>
      <c r="E25" s="11"/>
      <c r="F25" s="13"/>
      <c r="G25" s="11"/>
      <c r="H25" s="11"/>
      <c r="I25" s="11"/>
      <c r="J25" s="11"/>
      <c r="K25" s="11"/>
      <c r="L25" s="11"/>
      <c r="M25" s="11"/>
      <c r="N25" s="25"/>
      <c r="O25" s="25" t="s">
        <v>1</v>
      </c>
      <c r="P25" s="27">
        <v>100</v>
      </c>
      <c r="Q25" s="16">
        <f aca="true" t="shared" si="7" ref="Q25:Z25">IF($P12=0,0,ROUND(Q12/$P12*100,1))</f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25</v>
      </c>
      <c r="V25" s="16">
        <f t="shared" si="7"/>
        <v>33.3</v>
      </c>
      <c r="W25" s="16">
        <f t="shared" si="7"/>
        <v>29.2</v>
      </c>
      <c r="X25" s="16">
        <f t="shared" si="7"/>
        <v>4.2</v>
      </c>
      <c r="Y25" s="16">
        <f t="shared" si="7"/>
        <v>8.3</v>
      </c>
      <c r="Z25" s="16">
        <f t="shared" si="7"/>
        <v>0</v>
      </c>
    </row>
    <row r="26" spans="1:26" s="2" customFormat="1" ht="27.75" customHeight="1">
      <c r="A26" s="41" t="s">
        <v>16</v>
      </c>
      <c r="B26" s="42"/>
      <c r="C26" s="13">
        <f t="shared" si="2"/>
        <v>113</v>
      </c>
      <c r="D26" s="11">
        <v>23</v>
      </c>
      <c r="E26" s="11">
        <v>90</v>
      </c>
      <c r="F26" s="13">
        <f t="shared" si="4"/>
        <v>12599</v>
      </c>
      <c r="G26" s="11">
        <v>5012</v>
      </c>
      <c r="H26" s="11">
        <v>0</v>
      </c>
      <c r="I26" s="11">
        <v>20</v>
      </c>
      <c r="J26" s="11">
        <v>512</v>
      </c>
      <c r="K26" s="11">
        <v>470</v>
      </c>
      <c r="L26" s="11">
        <v>6585</v>
      </c>
      <c r="M26" s="11">
        <v>1815</v>
      </c>
      <c r="N26" s="25"/>
      <c r="O26" s="25" t="s">
        <v>2</v>
      </c>
      <c r="P26" s="27">
        <v>100</v>
      </c>
      <c r="Q26" s="16">
        <f aca="true" t="shared" si="8" ref="Q26:Z26">IF($P13=0,0,ROUND(Q13/$P13*100,1))</f>
        <v>0.7</v>
      </c>
      <c r="R26" s="16">
        <f t="shared" si="8"/>
        <v>4.3</v>
      </c>
      <c r="S26" s="16">
        <f t="shared" si="8"/>
        <v>25.2</v>
      </c>
      <c r="T26" s="16">
        <f t="shared" si="8"/>
        <v>30.9</v>
      </c>
      <c r="U26" s="16">
        <f t="shared" si="8"/>
        <v>16.5</v>
      </c>
      <c r="V26" s="16">
        <f t="shared" si="8"/>
        <v>7.2</v>
      </c>
      <c r="W26" s="16">
        <f t="shared" si="8"/>
        <v>8.6</v>
      </c>
      <c r="X26" s="16">
        <f t="shared" si="8"/>
        <v>2.9</v>
      </c>
      <c r="Y26" s="16">
        <f t="shared" si="8"/>
        <v>1.4</v>
      </c>
      <c r="Z26" s="16">
        <f t="shared" si="8"/>
        <v>2.2</v>
      </c>
    </row>
    <row r="27" spans="1:26" s="2" customFormat="1" ht="27.75" customHeight="1">
      <c r="A27" s="5"/>
      <c r="B27" s="6"/>
      <c r="C27" s="13"/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25"/>
      <c r="O27" s="25"/>
      <c r="P27" s="27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2" customFormat="1" ht="27.75" customHeight="1">
      <c r="A28" s="41" t="s">
        <v>17</v>
      </c>
      <c r="B28" s="42"/>
      <c r="C28" s="13">
        <f t="shared" si="2"/>
        <v>20</v>
      </c>
      <c r="D28" s="11">
        <v>1</v>
      </c>
      <c r="E28" s="11">
        <v>19</v>
      </c>
      <c r="F28" s="13">
        <f t="shared" si="4"/>
        <v>1181</v>
      </c>
      <c r="G28" s="11">
        <v>102</v>
      </c>
      <c r="H28" s="11">
        <v>0</v>
      </c>
      <c r="I28" s="11">
        <v>15</v>
      </c>
      <c r="J28" s="11">
        <v>30</v>
      </c>
      <c r="K28" s="11">
        <v>21</v>
      </c>
      <c r="L28" s="11">
        <v>1013</v>
      </c>
      <c r="M28" s="11">
        <v>230</v>
      </c>
      <c r="N28" s="25"/>
      <c r="O28" s="25" t="s">
        <v>5</v>
      </c>
      <c r="P28" s="27">
        <v>100</v>
      </c>
      <c r="Q28" s="16">
        <f aca="true" t="shared" si="9" ref="Q28:Z28">IF($P15=0,0,ROUND(Q15/$P15*100,1))</f>
        <v>0</v>
      </c>
      <c r="R28" s="16">
        <f t="shared" si="9"/>
        <v>0</v>
      </c>
      <c r="S28" s="16">
        <f t="shared" si="9"/>
        <v>0</v>
      </c>
      <c r="T28" s="16">
        <f t="shared" si="9"/>
        <v>6.3</v>
      </c>
      <c r="U28" s="16">
        <f t="shared" si="9"/>
        <v>18.8</v>
      </c>
      <c r="V28" s="16">
        <f t="shared" si="9"/>
        <v>6.3</v>
      </c>
      <c r="W28" s="16">
        <f t="shared" si="9"/>
        <v>25</v>
      </c>
      <c r="X28" s="16">
        <f t="shared" si="9"/>
        <v>12.5</v>
      </c>
      <c r="Y28" s="16">
        <f t="shared" si="9"/>
        <v>12.5</v>
      </c>
      <c r="Z28" s="16">
        <f t="shared" si="9"/>
        <v>18.8</v>
      </c>
    </row>
    <row r="29" spans="1:26" s="2" customFormat="1" ht="27.75" customHeight="1">
      <c r="A29" s="5"/>
      <c r="B29" s="6"/>
      <c r="C29" s="13"/>
      <c r="D29" s="11"/>
      <c r="E29" s="11"/>
      <c r="F29" s="13"/>
      <c r="G29" s="11"/>
      <c r="H29" s="11"/>
      <c r="I29" s="11"/>
      <c r="J29" s="11"/>
      <c r="K29" s="11"/>
      <c r="L29" s="11"/>
      <c r="M29" s="11"/>
      <c r="N29" s="25"/>
      <c r="O29" s="25" t="s">
        <v>12</v>
      </c>
      <c r="P29" s="27">
        <v>100</v>
      </c>
      <c r="Q29" s="16">
        <f aca="true" t="shared" si="10" ref="Q29:Z29">IF($P16=0,0,ROUND(Q16/$P16*100,1))</f>
        <v>0</v>
      </c>
      <c r="R29" s="16">
        <f t="shared" si="10"/>
        <v>0</v>
      </c>
      <c r="S29" s="16">
        <f t="shared" si="10"/>
        <v>0</v>
      </c>
      <c r="T29" s="16">
        <f t="shared" si="10"/>
        <v>0</v>
      </c>
      <c r="U29" s="16">
        <f t="shared" si="10"/>
        <v>0</v>
      </c>
      <c r="V29" s="16">
        <f t="shared" si="10"/>
        <v>0</v>
      </c>
      <c r="W29" s="16">
        <f t="shared" si="10"/>
        <v>66.7</v>
      </c>
      <c r="X29" s="16">
        <f t="shared" si="10"/>
        <v>33.3</v>
      </c>
      <c r="Y29" s="16">
        <f t="shared" si="10"/>
        <v>0</v>
      </c>
      <c r="Z29" s="16">
        <f t="shared" si="10"/>
        <v>0</v>
      </c>
    </row>
    <row r="30" spans="1:26" s="2" customFormat="1" ht="27.75" customHeight="1">
      <c r="A30" s="50" t="s">
        <v>6</v>
      </c>
      <c r="B30" s="51"/>
      <c r="C30" s="13">
        <f t="shared" si="2"/>
        <v>11</v>
      </c>
      <c r="D30" s="15">
        <f>SUM(D31:D32)</f>
        <v>0</v>
      </c>
      <c r="E30" s="15">
        <f aca="true" t="shared" si="11" ref="E30:M30">SUM(E31:E32)</f>
        <v>11</v>
      </c>
      <c r="F30" s="13">
        <f t="shared" si="4"/>
        <v>1434</v>
      </c>
      <c r="G30" s="15">
        <f>SUM(G31:G32)</f>
        <v>0</v>
      </c>
      <c r="H30" s="15">
        <f>SUM(H31:H32)</f>
        <v>4</v>
      </c>
      <c r="I30" s="15">
        <f t="shared" si="11"/>
        <v>0</v>
      </c>
      <c r="J30" s="15">
        <f t="shared" si="11"/>
        <v>0</v>
      </c>
      <c r="K30" s="15">
        <f>SUM(K31:K32)</f>
        <v>0</v>
      </c>
      <c r="L30" s="15">
        <f t="shared" si="11"/>
        <v>1430</v>
      </c>
      <c r="M30" s="15">
        <f t="shared" si="11"/>
        <v>132</v>
      </c>
      <c r="N30" s="25"/>
      <c r="O30" s="25" t="s">
        <v>16</v>
      </c>
      <c r="P30" s="27">
        <v>100</v>
      </c>
      <c r="Q30" s="16">
        <f aca="true" t="shared" si="12" ref="Q30:Z30">IF($P17=0,0,ROUND(Q17/$P17*100,1))</f>
        <v>0</v>
      </c>
      <c r="R30" s="16">
        <f t="shared" si="12"/>
        <v>3.5</v>
      </c>
      <c r="S30" s="16">
        <f t="shared" si="12"/>
        <v>20.4</v>
      </c>
      <c r="T30" s="16">
        <f t="shared" si="12"/>
        <v>31.9</v>
      </c>
      <c r="U30" s="16">
        <f t="shared" si="12"/>
        <v>17.7</v>
      </c>
      <c r="V30" s="16">
        <f t="shared" si="12"/>
        <v>13.3</v>
      </c>
      <c r="W30" s="16">
        <f t="shared" si="12"/>
        <v>10.6</v>
      </c>
      <c r="X30" s="16">
        <f t="shared" si="12"/>
        <v>0.9</v>
      </c>
      <c r="Y30" s="16">
        <f t="shared" si="12"/>
        <v>1.8</v>
      </c>
      <c r="Z30" s="16">
        <f t="shared" si="12"/>
        <v>0</v>
      </c>
    </row>
    <row r="31" spans="1:26" s="2" customFormat="1" ht="27.75" customHeight="1">
      <c r="A31" s="5"/>
      <c r="B31" s="8" t="s">
        <v>18</v>
      </c>
      <c r="C31" s="13">
        <f t="shared" si="2"/>
        <v>5</v>
      </c>
      <c r="D31" s="11">
        <v>0</v>
      </c>
      <c r="E31" s="11">
        <v>5</v>
      </c>
      <c r="F31" s="13">
        <f t="shared" si="4"/>
        <v>933</v>
      </c>
      <c r="G31" s="11">
        <v>0</v>
      </c>
      <c r="H31" s="11">
        <v>4</v>
      </c>
      <c r="I31" s="11">
        <v>0</v>
      </c>
      <c r="J31" s="11">
        <v>0</v>
      </c>
      <c r="K31" s="11">
        <v>0</v>
      </c>
      <c r="L31" s="11">
        <v>929</v>
      </c>
      <c r="M31" s="11">
        <v>0</v>
      </c>
      <c r="N31" s="25"/>
      <c r="O31" s="25" t="s">
        <v>17</v>
      </c>
      <c r="P31" s="27">
        <v>100</v>
      </c>
      <c r="Q31" s="16">
        <f aca="true" t="shared" si="13" ref="Q31:Z31">IF($P18=0,0,ROUND(Q18/$P18*100,1))</f>
        <v>5</v>
      </c>
      <c r="R31" s="16">
        <f t="shared" si="13"/>
        <v>10</v>
      </c>
      <c r="S31" s="16">
        <f t="shared" si="13"/>
        <v>50</v>
      </c>
      <c r="T31" s="16">
        <f t="shared" si="13"/>
        <v>20</v>
      </c>
      <c r="U31" s="16">
        <f t="shared" si="13"/>
        <v>5</v>
      </c>
      <c r="V31" s="16">
        <f t="shared" si="13"/>
        <v>10</v>
      </c>
      <c r="W31" s="16">
        <f t="shared" si="13"/>
        <v>0</v>
      </c>
      <c r="X31" s="16">
        <f t="shared" si="13"/>
        <v>0</v>
      </c>
      <c r="Y31" s="16">
        <f t="shared" si="13"/>
        <v>0</v>
      </c>
      <c r="Z31" s="16">
        <f t="shared" si="13"/>
        <v>0</v>
      </c>
    </row>
    <row r="32" spans="1:26" s="2" customFormat="1" ht="27.75" customHeight="1">
      <c r="A32" s="31"/>
      <c r="B32" s="32" t="s">
        <v>19</v>
      </c>
      <c r="C32" s="14">
        <f t="shared" si="2"/>
        <v>6</v>
      </c>
      <c r="D32" s="12">
        <v>0</v>
      </c>
      <c r="E32" s="12">
        <v>6</v>
      </c>
      <c r="F32" s="14">
        <f t="shared" si="4"/>
        <v>501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501</v>
      </c>
      <c r="M32" s="12">
        <v>132</v>
      </c>
      <c r="N32" s="25"/>
      <c r="O32" s="33" t="s">
        <v>6</v>
      </c>
      <c r="P32" s="34">
        <v>100</v>
      </c>
      <c r="Q32" s="35">
        <f aca="true" t="shared" si="14" ref="Q32:Z32">IF($P19=0,0,ROUND(Q19/$P19*100,1))</f>
        <v>0</v>
      </c>
      <c r="R32" s="35">
        <f t="shared" si="14"/>
        <v>0</v>
      </c>
      <c r="S32" s="35">
        <f t="shared" si="14"/>
        <v>18.2</v>
      </c>
      <c r="T32" s="35">
        <f t="shared" si="14"/>
        <v>18.2</v>
      </c>
      <c r="U32" s="35">
        <f t="shared" si="14"/>
        <v>45.5</v>
      </c>
      <c r="V32" s="35">
        <f t="shared" si="14"/>
        <v>0</v>
      </c>
      <c r="W32" s="35">
        <f t="shared" si="14"/>
        <v>9.1</v>
      </c>
      <c r="X32" s="35">
        <f t="shared" si="14"/>
        <v>9.1</v>
      </c>
      <c r="Y32" s="35">
        <f t="shared" si="14"/>
        <v>0</v>
      </c>
      <c r="Z32" s="35">
        <f t="shared" si="14"/>
        <v>0</v>
      </c>
    </row>
    <row r="33" ht="14.25" customHeight="1">
      <c r="A33" s="36" t="s">
        <v>41</v>
      </c>
    </row>
    <row r="34" ht="14.25" customHeight="1">
      <c r="A34" s="36" t="s">
        <v>42</v>
      </c>
    </row>
    <row r="35" ht="14.25" customHeight="1">
      <c r="A35" s="36" t="s">
        <v>43</v>
      </c>
    </row>
  </sheetData>
  <mergeCells count="39">
    <mergeCell ref="L8:L9"/>
    <mergeCell ref="U6:U7"/>
    <mergeCell ref="V6:V7"/>
    <mergeCell ref="F6:M6"/>
    <mergeCell ref="F7:F9"/>
    <mergeCell ref="Y6:Y7"/>
    <mergeCell ref="G7:G9"/>
    <mergeCell ref="H7:H9"/>
    <mergeCell ref="I7:I9"/>
    <mergeCell ref="X6:X7"/>
    <mergeCell ref="O8:Y9"/>
    <mergeCell ref="J7:M7"/>
    <mergeCell ref="J8:J9"/>
    <mergeCell ref="W6:W7"/>
    <mergeCell ref="K8:K9"/>
    <mergeCell ref="A6:B9"/>
    <mergeCell ref="E7:E9"/>
    <mergeCell ref="D7:D9"/>
    <mergeCell ref="C7:C9"/>
    <mergeCell ref="P1:X4"/>
    <mergeCell ref="A30:B30"/>
    <mergeCell ref="A21:B21"/>
    <mergeCell ref="A26:B26"/>
    <mergeCell ref="A10:B10"/>
    <mergeCell ref="A12:B12"/>
    <mergeCell ref="A1:B1"/>
    <mergeCell ref="A2:B2"/>
    <mergeCell ref="C1:L4"/>
    <mergeCell ref="C6:E6"/>
    <mergeCell ref="Z6:Z7"/>
    <mergeCell ref="Y5:Z5"/>
    <mergeCell ref="O20:Y22"/>
    <mergeCell ref="A28:B28"/>
    <mergeCell ref="O6:O7"/>
    <mergeCell ref="P6:P7"/>
    <mergeCell ref="Q6:Q7"/>
    <mergeCell ref="R6:R7"/>
    <mergeCell ref="S6:S7"/>
    <mergeCell ref="T6:T7"/>
  </mergeCells>
  <printOptions horizontalCentered="1"/>
  <pageMargins left="0.52" right="0.3937007874015748" top="0.63" bottom="0.5" header="0" footer="0"/>
  <pageSetup blackAndWhite="1"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2003-05-19T04:16:47Z</cp:lastPrinted>
  <dcterms:created xsi:type="dcterms:W3CDTF">2002-01-15T05:34:55Z</dcterms:created>
  <dcterms:modified xsi:type="dcterms:W3CDTF">2003-05-21T01:24:27Z</dcterms:modified>
  <cp:category/>
  <cp:version/>
  <cp:contentType/>
  <cp:contentStatus/>
</cp:coreProperties>
</file>