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2-1" sheetId="1" r:id="rId1"/>
    <sheet name="2-2" sheetId="2" r:id="rId2"/>
  </sheets>
  <externalReferences>
    <externalReference r:id="rId5"/>
  </externalReferences>
  <definedNames>
    <definedName name="_xlnm.Print_Area" localSheetId="0">'2-1'!$A$1:$U$48</definedName>
    <definedName name="_xlnm.Print_Area" localSheetId="1">'2-2'!$A$1:$U$48</definedName>
  </definedNames>
  <calcPr fullCalcOnLoad="1"/>
</workbook>
</file>

<file path=xl/sharedStrings.xml><?xml version="1.0" encoding="utf-8"?>
<sst xmlns="http://schemas.openxmlformats.org/spreadsheetml/2006/main" count="214" uniqueCount="158">
  <si>
    <t>総　数</t>
  </si>
  <si>
    <t>有　床</t>
  </si>
  <si>
    <t>病　　　　　　　　　　　　院</t>
  </si>
  <si>
    <t>一　　般　　診　　療　　所</t>
  </si>
  <si>
    <t>市町村</t>
  </si>
  <si>
    <t>精　神
病　院</t>
  </si>
  <si>
    <t>一　般
病　院</t>
  </si>
  <si>
    <t>総数</t>
  </si>
  <si>
    <t>人口１０万対施設数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</si>
  <si>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</si>
  <si>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</si>
  <si>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</si>
  <si>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</si>
  <si>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</si>
  <si>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</si>
  <si>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</si>
  <si>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</si>
  <si>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</si>
  <si>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</si>
  <si>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</si>
  <si>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</si>
  <si>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</si>
  <si>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</si>
  <si>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</si>
  <si>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</si>
  <si>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</si>
  <si>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</si>
  <si>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</si>
  <si>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</si>
  <si>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</si>
  <si>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</si>
  <si>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</si>
  <si>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</si>
  <si>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</si>
  <si>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</si>
  <si>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</si>
  <si>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</si>
  <si>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</si>
  <si>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</si>
  <si>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</si>
  <si>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</si>
  <si>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注；１）　休止等の施設とは，休止中，休診１年以上の施設をいう。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</si>
  <si>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</si>
  <si>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</si>
  <si>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</si>
  <si>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</si>
  <si>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</si>
  <si>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</si>
  <si>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</si>
  <si>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</si>
  <si>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</si>
  <si>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</si>
  <si>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</si>
  <si>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</si>
  <si>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</si>
  <si>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</si>
  <si>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</si>
  <si>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</si>
  <si>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</si>
  <si>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</si>
  <si>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</si>
  <si>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</si>
  <si>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</si>
  <si>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</si>
  <si>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</si>
  <si>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</si>
  <si>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</si>
  <si>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</si>
  <si>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</si>
  <si>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</si>
  <si>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</si>
  <si>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</si>
  <si>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</si>
  <si>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</si>
  <si>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</si>
  <si>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本耶馬溪町</t>
  </si>
  <si>
    <t>耶馬溪町</t>
  </si>
  <si>
    <t>山国町</t>
  </si>
  <si>
    <t>宇佐郡</t>
  </si>
  <si>
    <t>院内町</t>
  </si>
  <si>
    <t>安心院町</t>
  </si>
  <si>
    <t>病　院</t>
  </si>
  <si>
    <t>歯　科
診療所</t>
  </si>
  <si>
    <t>一　般
診療所</t>
  </si>
  <si>
    <t>市町村</t>
  </si>
  <si>
    <t>市　町　村</t>
  </si>
  <si>
    <t>市部</t>
  </si>
  <si>
    <t>人口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</si>
  <si>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</si>
  <si>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</si>
  <si>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</si>
  <si>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</si>
  <si>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</si>
  <si>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</si>
  <si>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</si>
  <si>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</si>
  <si>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</si>
  <si>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</si>
  <si>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</si>
  <si>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高</t>
  </si>
  <si>
    <t>杵</t>
  </si>
  <si>
    <t>宇</t>
  </si>
  <si>
    <t>西</t>
  </si>
  <si>
    <t>真</t>
  </si>
  <si>
    <t>香</t>
  </si>
  <si>
    <t>東</t>
  </si>
  <si>
    <t>国</t>
  </si>
  <si>
    <t>姫</t>
  </si>
  <si>
    <t>武</t>
  </si>
  <si>
    <t>安</t>
  </si>
  <si>
    <t>速</t>
  </si>
  <si>
    <t>山</t>
  </si>
  <si>
    <t>大分</t>
  </si>
  <si>
    <t>野</t>
  </si>
  <si>
    <t>挾間</t>
  </si>
  <si>
    <t>庄</t>
  </si>
  <si>
    <t>湯</t>
  </si>
  <si>
    <t>北</t>
  </si>
  <si>
    <t>南</t>
  </si>
  <si>
    <t>上</t>
  </si>
  <si>
    <t>弥</t>
  </si>
  <si>
    <t>本</t>
  </si>
  <si>
    <t>直</t>
  </si>
  <si>
    <t>鶴</t>
  </si>
  <si>
    <t>米</t>
  </si>
  <si>
    <t>蒲</t>
  </si>
  <si>
    <t>大野</t>
  </si>
  <si>
    <t>三</t>
  </si>
  <si>
    <t>清</t>
  </si>
  <si>
    <t>緒</t>
  </si>
  <si>
    <t>朝</t>
  </si>
  <si>
    <t>千</t>
  </si>
  <si>
    <t>犬</t>
  </si>
  <si>
    <t>荻</t>
  </si>
  <si>
    <t>久</t>
  </si>
  <si>
    <t>玖</t>
  </si>
  <si>
    <t>九</t>
  </si>
  <si>
    <t>前</t>
  </si>
  <si>
    <t>天</t>
  </si>
  <si>
    <t>下</t>
  </si>
  <si>
    <t>耶</t>
  </si>
  <si>
    <t>院</t>
  </si>
  <si>
    <t>施　　　　　　　　　　設　　　　　　　　　　数</t>
  </si>
  <si>
    <t>病　　　　院</t>
  </si>
  <si>
    <t>休 止 等 の 施 設</t>
  </si>
  <si>
    <t>第３表　医療施設・人口１０万対施設数，施設の種類・市町村別</t>
  </si>
  <si>
    <t>（再）
国・公的</t>
  </si>
  <si>
    <t>療養型を
有する</t>
  </si>
  <si>
    <t>（ 再 ）</t>
  </si>
  <si>
    <t>歯　科
診療所</t>
  </si>
  <si>
    <t>一　般
診療所</t>
  </si>
  <si>
    <t>歯　科
診療所</t>
  </si>
  <si>
    <t>平成12年10月1日</t>
  </si>
  <si>
    <t>医療施設</t>
  </si>
  <si>
    <t>３表（２－１）</t>
  </si>
  <si>
    <t>３表（２－２）</t>
  </si>
  <si>
    <t>s1201参照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</si>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</sst>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#&quot; &quot;##0"/>
    <numFmt numFmtId="179" formatCode="#&quot; &quot;##0.0"/>
    <numFmt numFmtId="180" formatCode="#\ ##0;&quot;△&quot;#\ ##0;&quot;-&quot;;@"/>
    <numFmt numFmtId="181" formatCode="#\ ##0.0;&quot;△&quot;#\ ##0.0;&quot;-&quot;;@"/>
  </numFmts>
  <fonts count="13">
    <font>
      <sz val="11"/>
      <name val="ＭＳ Ｐゴシック"/>
      <family val="0"/>
    </font>
    <font>
      <sz val="6"/>
      <name val="ＭＳ Ｐゴシック"/>
      <family val="3"/>
    </font>
    <font>
      <b/>
      <sz val="10.5"/>
      <color indexed="10"/>
      <name val="ＭＳ 明朝"/>
      <family val="1"/>
    </font>
    <font>
      <sz val="10.5"/>
      <name val="ＭＳ 明朝"/>
      <family val="1"/>
    </font>
    <font>
      <sz val="10.5"/>
      <color indexed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80" fontId="2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 applyProtection="1">
      <alignment horizontal="right" vertical="center"/>
      <protection locked="0"/>
    </xf>
    <xf numFmtId="180" fontId="3" fillId="0" borderId="1" xfId="0" applyNumberFormat="1" applyFont="1" applyBorder="1" applyAlignment="1" applyProtection="1">
      <alignment horizontal="right" vertical="center"/>
      <protection locked="0"/>
    </xf>
    <xf numFmtId="180" fontId="3" fillId="0" borderId="2" xfId="0" applyNumberFormat="1" applyFont="1" applyBorder="1" applyAlignment="1" applyProtection="1">
      <alignment horizontal="right" vertical="center"/>
      <protection locked="0"/>
    </xf>
    <xf numFmtId="181" fontId="2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1" xfId="0" applyNumberFormat="1" applyFont="1" applyBorder="1" applyAlignment="1">
      <alignment horizontal="right" vertical="center"/>
    </xf>
    <xf numFmtId="181" fontId="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77" fontId="7" fillId="0" borderId="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 vertical="center"/>
    </xf>
    <xf numFmtId="176" fontId="8" fillId="0" borderId="0" xfId="0" applyNumberFormat="1" applyFont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7" fontId="5" fillId="0" borderId="6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distributed" vertical="center"/>
    </xf>
    <xf numFmtId="176" fontId="9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 horizontal="distributed" vertical="center"/>
    </xf>
    <xf numFmtId="177" fontId="5" fillId="0" borderId="7" xfId="0" applyNumberFormat="1" applyFont="1" applyBorder="1" applyAlignment="1">
      <alignment horizontal="left" vertical="center"/>
    </xf>
    <xf numFmtId="177" fontId="5" fillId="0" borderId="0" xfId="0" applyNumberFormat="1" applyFont="1" applyAlignment="1">
      <alignment horizontal="center"/>
    </xf>
    <xf numFmtId="177" fontId="5" fillId="0" borderId="0" xfId="0" applyNumberFormat="1" applyFont="1" applyAlignment="1">
      <alignment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distributed" vertical="center" wrapText="1"/>
    </xf>
    <xf numFmtId="180" fontId="4" fillId="0" borderId="0" xfId="0" applyNumberFormat="1" applyFont="1" applyBorder="1" applyAlignment="1">
      <alignment horizontal="right" vertical="center"/>
    </xf>
    <xf numFmtId="180" fontId="4" fillId="0" borderId="7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180" fontId="2" fillId="0" borderId="7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1307;&#30274;&#26045;&#35373;\s1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tabSelected="1" workbookViewId="0" topLeftCell="A1">
      <selection activeCell="A4" sqref="A4"/>
    </sheetView>
  </sheetViews>
  <sheetFormatPr defaultColWidth="9.00390625" defaultRowHeight="13.5"/>
  <cols>
    <col min="1" max="1" width="3.50390625" style="9" customWidth="1"/>
    <col min="2" max="2" width="11.00390625" style="9" bestFit="1" customWidth="1"/>
    <col min="3" max="12" width="7.75390625" style="9" customWidth="1"/>
    <col min="13" max="20" width="7.875" style="9" customWidth="1"/>
    <col min="21" max="21" width="6.00390625" style="9" bestFit="1" customWidth="1"/>
    <col min="22" max="16384" width="9.00390625" style="9" customWidth="1"/>
  </cols>
  <sheetData>
    <row r="1" spans="1:21" ht="13.5" customHeight="1">
      <c r="A1" s="41" t="s">
        <v>153</v>
      </c>
      <c r="B1" s="41"/>
      <c r="C1" s="46" t="s">
        <v>145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37"/>
      <c r="U1" s="37"/>
    </row>
    <row r="2" spans="1:21" ht="13.5" customHeight="1">
      <c r="A2" s="41" t="s">
        <v>154</v>
      </c>
      <c r="B2" s="41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37"/>
      <c r="U2" s="37"/>
    </row>
    <row r="3" spans="3:21" ht="3" customHeight="1"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0"/>
      <c r="U3" s="10"/>
    </row>
    <row r="4" spans="1:21" ht="17.25" customHeight="1" thickBot="1">
      <c r="A4" s="11"/>
      <c r="B4" s="11" t="s">
        <v>157</v>
      </c>
      <c r="R4" s="52" t="s">
        <v>152</v>
      </c>
      <c r="S4" s="52"/>
      <c r="T4" s="52"/>
      <c r="U4" s="52"/>
    </row>
    <row r="5" spans="1:21" ht="18.75" customHeight="1">
      <c r="A5" s="71" t="s">
        <v>85</v>
      </c>
      <c r="B5" s="72"/>
      <c r="C5" s="67" t="s">
        <v>142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  <c r="P5" s="53" t="s">
        <v>8</v>
      </c>
      <c r="Q5" s="53"/>
      <c r="R5" s="53"/>
      <c r="S5" s="53"/>
      <c r="T5" s="54"/>
      <c r="U5" s="61" t="s">
        <v>4</v>
      </c>
    </row>
    <row r="6" spans="1:23" ht="18.75" customHeight="1">
      <c r="A6" s="71"/>
      <c r="B6" s="72"/>
      <c r="C6" s="69" t="s">
        <v>2</v>
      </c>
      <c r="D6" s="69"/>
      <c r="E6" s="69"/>
      <c r="F6" s="69"/>
      <c r="G6" s="70"/>
      <c r="H6" s="68" t="s">
        <v>3</v>
      </c>
      <c r="I6" s="69"/>
      <c r="J6" s="69"/>
      <c r="K6" s="70"/>
      <c r="L6" s="55" t="s">
        <v>149</v>
      </c>
      <c r="M6" s="68" t="s">
        <v>144</v>
      </c>
      <c r="N6" s="69"/>
      <c r="O6" s="70"/>
      <c r="P6" s="68" t="s">
        <v>143</v>
      </c>
      <c r="Q6" s="69"/>
      <c r="R6" s="70"/>
      <c r="S6" s="55" t="s">
        <v>150</v>
      </c>
      <c r="T6" s="55" t="s">
        <v>151</v>
      </c>
      <c r="U6" s="62"/>
      <c r="W6" s="9" t="s">
        <v>156</v>
      </c>
    </row>
    <row r="7" spans="1:21" ht="5.25" customHeight="1">
      <c r="A7" s="71"/>
      <c r="B7" s="72"/>
      <c r="C7" s="71" t="s">
        <v>0</v>
      </c>
      <c r="D7" s="12"/>
      <c r="E7" s="12"/>
      <c r="F7" s="45" t="s">
        <v>5</v>
      </c>
      <c r="G7" s="45" t="s">
        <v>6</v>
      </c>
      <c r="H7" s="76" t="s">
        <v>0</v>
      </c>
      <c r="I7" s="12"/>
      <c r="J7" s="75" t="s">
        <v>1</v>
      </c>
      <c r="K7" s="13"/>
      <c r="L7" s="56"/>
      <c r="M7" s="64" t="s">
        <v>81</v>
      </c>
      <c r="N7" s="58" t="s">
        <v>83</v>
      </c>
      <c r="O7" s="58" t="s">
        <v>82</v>
      </c>
      <c r="P7" s="64" t="s">
        <v>0</v>
      </c>
      <c r="Q7" s="58" t="s">
        <v>5</v>
      </c>
      <c r="R7" s="58" t="s">
        <v>6</v>
      </c>
      <c r="S7" s="56"/>
      <c r="T7" s="56"/>
      <c r="U7" s="62"/>
    </row>
    <row r="8" spans="1:21" ht="13.5" customHeight="1">
      <c r="A8" s="71"/>
      <c r="B8" s="72"/>
      <c r="C8" s="71"/>
      <c r="D8" s="50" t="s">
        <v>146</v>
      </c>
      <c r="E8" s="33" t="s">
        <v>148</v>
      </c>
      <c r="F8" s="77"/>
      <c r="G8" s="77"/>
      <c r="H8" s="76"/>
      <c r="I8" s="43" t="s">
        <v>146</v>
      </c>
      <c r="J8" s="76"/>
      <c r="K8" s="50" t="s">
        <v>146</v>
      </c>
      <c r="L8" s="56"/>
      <c r="M8" s="59"/>
      <c r="N8" s="59"/>
      <c r="O8" s="59"/>
      <c r="P8" s="59"/>
      <c r="Q8" s="59"/>
      <c r="R8" s="59"/>
      <c r="S8" s="56"/>
      <c r="T8" s="56"/>
      <c r="U8" s="62"/>
    </row>
    <row r="9" spans="1:23" ht="18.75" customHeight="1">
      <c r="A9" s="73"/>
      <c r="B9" s="74"/>
      <c r="C9" s="73"/>
      <c r="D9" s="51"/>
      <c r="E9" s="34" t="s">
        <v>147</v>
      </c>
      <c r="F9" s="77"/>
      <c r="G9" s="77"/>
      <c r="H9" s="42"/>
      <c r="I9" s="44"/>
      <c r="J9" s="42"/>
      <c r="K9" s="51"/>
      <c r="L9" s="57"/>
      <c r="M9" s="60"/>
      <c r="N9" s="60"/>
      <c r="O9" s="60"/>
      <c r="P9" s="60"/>
      <c r="Q9" s="60"/>
      <c r="R9" s="60"/>
      <c r="S9" s="57"/>
      <c r="T9" s="57"/>
      <c r="U9" s="63"/>
      <c r="W9" s="14" t="s">
        <v>87</v>
      </c>
    </row>
    <row r="10" spans="1:23" ht="15" customHeight="1">
      <c r="A10" s="48" t="s">
        <v>7</v>
      </c>
      <c r="B10" s="49"/>
      <c r="C10" s="1">
        <f>SUM(F10:G10)</f>
        <v>164</v>
      </c>
      <c r="D10" s="1">
        <f>D12+D14</f>
        <v>16</v>
      </c>
      <c r="E10" s="1">
        <f aca="true" t="shared" si="0" ref="E10:O10">E12+E14</f>
        <v>68</v>
      </c>
      <c r="F10" s="1">
        <f t="shared" si="0"/>
        <v>25</v>
      </c>
      <c r="G10" s="1">
        <f t="shared" si="0"/>
        <v>139</v>
      </c>
      <c r="H10" s="1">
        <f t="shared" si="0"/>
        <v>916</v>
      </c>
      <c r="I10" s="1">
        <f t="shared" si="0"/>
        <v>63</v>
      </c>
      <c r="J10" s="1">
        <f t="shared" si="0"/>
        <v>389</v>
      </c>
      <c r="K10" s="1">
        <f t="shared" si="0"/>
        <v>11</v>
      </c>
      <c r="L10" s="1">
        <f t="shared" si="0"/>
        <v>525</v>
      </c>
      <c r="M10" s="1">
        <f t="shared" si="0"/>
        <v>0</v>
      </c>
      <c r="N10" s="1">
        <f t="shared" si="0"/>
        <v>15</v>
      </c>
      <c r="O10" s="1">
        <f t="shared" si="0"/>
        <v>7</v>
      </c>
      <c r="P10" s="5">
        <f>ROUND(C10/W10*100000,1)</f>
        <v>13.4</v>
      </c>
      <c r="Q10" s="5">
        <f>ROUND(F10/W10*100000,1)</f>
        <v>2</v>
      </c>
      <c r="R10" s="5">
        <f>ROUND(G10/W10*100000,1)</f>
        <v>11.4</v>
      </c>
      <c r="S10" s="5">
        <f>ROUND(H10/W10*100000,1)</f>
        <v>75</v>
      </c>
      <c r="T10" s="5">
        <f>ROUND(L10/W10*100000,1)</f>
        <v>43</v>
      </c>
      <c r="U10" s="15" t="s">
        <v>88</v>
      </c>
      <c r="W10" s="4">
        <v>1221140</v>
      </c>
    </row>
    <row r="11" spans="1:23" ht="8.25" customHeight="1">
      <c r="A11" s="16"/>
      <c r="B11" s="17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8"/>
      <c r="Q11" s="18"/>
      <c r="R11" s="18"/>
      <c r="S11" s="18"/>
      <c r="T11" s="18"/>
      <c r="U11" s="15"/>
      <c r="W11" s="4"/>
    </row>
    <row r="12" spans="1:23" ht="15" customHeight="1">
      <c r="A12" s="48" t="s">
        <v>86</v>
      </c>
      <c r="B12" s="49"/>
      <c r="C12" s="1">
        <f>SUM(F12:G12)</f>
        <v>138</v>
      </c>
      <c r="D12" s="1">
        <f>SUM(D16:D26)</f>
        <v>10</v>
      </c>
      <c r="E12" s="1">
        <f aca="true" t="shared" si="1" ref="E12:O12">SUM(E16:E26)</f>
        <v>49</v>
      </c>
      <c r="F12" s="1">
        <f t="shared" si="1"/>
        <v>25</v>
      </c>
      <c r="G12" s="1">
        <f t="shared" si="1"/>
        <v>113</v>
      </c>
      <c r="H12" s="1">
        <f t="shared" si="1"/>
        <v>704</v>
      </c>
      <c r="I12" s="1">
        <f t="shared" si="1"/>
        <v>22</v>
      </c>
      <c r="J12" s="1">
        <f t="shared" si="1"/>
        <v>319</v>
      </c>
      <c r="K12" s="1">
        <f t="shared" si="1"/>
        <v>4</v>
      </c>
      <c r="L12" s="1">
        <f t="shared" si="1"/>
        <v>424</v>
      </c>
      <c r="M12" s="1">
        <f t="shared" si="1"/>
        <v>0</v>
      </c>
      <c r="N12" s="1">
        <f t="shared" si="1"/>
        <v>9</v>
      </c>
      <c r="O12" s="1">
        <f t="shared" si="1"/>
        <v>5</v>
      </c>
      <c r="P12" s="5">
        <f aca="true" t="shared" si="2" ref="P12:P47">ROUND(C12/W12*100000,1)</f>
        <v>15.2</v>
      </c>
      <c r="Q12" s="5">
        <f aca="true" t="shared" si="3" ref="Q12:Q47">ROUND(F12/W12*100000,1)</f>
        <v>2.7</v>
      </c>
      <c r="R12" s="5">
        <f aca="true" t="shared" si="4" ref="R12:R47">ROUND(G12/W12*100000,1)</f>
        <v>12.4</v>
      </c>
      <c r="S12" s="5">
        <f aca="true" t="shared" si="5" ref="S12:S47">ROUND(H12/W12*100000,1)</f>
        <v>77.4</v>
      </c>
      <c r="T12" s="5">
        <f aca="true" t="shared" si="6" ref="T12:T47">ROUND(L12/W12*100000,1)</f>
        <v>46.6</v>
      </c>
      <c r="U12" s="15" t="s">
        <v>89</v>
      </c>
      <c r="W12" s="4">
        <v>909706</v>
      </c>
    </row>
    <row r="13" spans="1:23" ht="8.25" customHeight="1">
      <c r="A13" s="16"/>
      <c r="B13" s="1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8"/>
      <c r="Q13" s="18"/>
      <c r="R13" s="18"/>
      <c r="S13" s="18"/>
      <c r="T13" s="18"/>
      <c r="U13" s="15"/>
      <c r="W13" s="4"/>
    </row>
    <row r="14" spans="1:23" ht="15" customHeight="1">
      <c r="A14" s="48" t="s">
        <v>9</v>
      </c>
      <c r="B14" s="49"/>
      <c r="C14" s="1">
        <f aca="true" t="shared" si="7" ref="C14:C47">SUM(F14:G14)</f>
        <v>26</v>
      </c>
      <c r="D14" s="1">
        <f>D28+D32+D38+D41+D46+'2-2'!D10+'2-2'!D19+'2-2'!D28+'2-2'!D32+'2-2'!D35+'2-2'!D41+'2-2'!D46</f>
        <v>6</v>
      </c>
      <c r="E14" s="1">
        <f>E28+E32+E38+E41+E46+'2-2'!E10+'2-2'!E19+'2-2'!E28+'2-2'!E32+'2-2'!E35+'2-2'!E41+'2-2'!E46</f>
        <v>19</v>
      </c>
      <c r="F14" s="1">
        <f>F28+F32+F38+F41+F46+'2-2'!F10+'2-2'!F19+'2-2'!F28+'2-2'!F32+'2-2'!F35+'2-2'!F41+'2-2'!F46</f>
        <v>0</v>
      </c>
      <c r="G14" s="1">
        <f>G28+G32+G38+G41+G46+'2-2'!G10+'2-2'!G19+'2-2'!G28+'2-2'!G32+'2-2'!G35+'2-2'!G41+'2-2'!G46</f>
        <v>26</v>
      </c>
      <c r="H14" s="1">
        <f>H28+H32+H38+H41+H46+'2-2'!H10+'2-2'!H19+'2-2'!H28+'2-2'!H32+'2-2'!H35+'2-2'!H41+'2-2'!H46</f>
        <v>212</v>
      </c>
      <c r="I14" s="1">
        <f>I28+I32+I38+I41+I46+'2-2'!I10+'2-2'!I19+'2-2'!I28+'2-2'!I32+'2-2'!I35+'2-2'!I41+'2-2'!I46</f>
        <v>41</v>
      </c>
      <c r="J14" s="1">
        <f>J28+J32+J38+J41+J46+'2-2'!J10+'2-2'!J19+'2-2'!J28+'2-2'!J32+'2-2'!J35+'2-2'!J41+'2-2'!J46</f>
        <v>70</v>
      </c>
      <c r="K14" s="1">
        <f>K28+K32+K38+K41+K46+'2-2'!K10+'2-2'!K19+'2-2'!K28+'2-2'!K32+'2-2'!K35+'2-2'!K41+'2-2'!K46</f>
        <v>7</v>
      </c>
      <c r="L14" s="1">
        <f>L28+L32+L38+L41+L46+'2-2'!L10+'2-2'!L19+'2-2'!L28+'2-2'!L32+'2-2'!L35+'2-2'!L41+'2-2'!L46</f>
        <v>101</v>
      </c>
      <c r="M14" s="1">
        <f>M28+M32+M38+M41+M46+'2-2'!M10+'2-2'!M19+'2-2'!M28+'2-2'!M32+'2-2'!M35+'2-2'!M41+'2-2'!M46</f>
        <v>0</v>
      </c>
      <c r="N14" s="1">
        <f>N28+N32+N38+N41+N46+'2-2'!N10+'2-2'!N19+'2-2'!N28+'2-2'!N32+'2-2'!N35+'2-2'!N41+'2-2'!N46</f>
        <v>6</v>
      </c>
      <c r="O14" s="1">
        <f>O28+O32+O38+O41+O46+'2-2'!O10+'2-2'!O19+'2-2'!O28+'2-2'!O32+'2-2'!O35+'2-2'!O41+'2-2'!O46</f>
        <v>2</v>
      </c>
      <c r="P14" s="5">
        <f t="shared" si="2"/>
        <v>8.3</v>
      </c>
      <c r="Q14" s="5">
        <f t="shared" si="3"/>
        <v>0</v>
      </c>
      <c r="R14" s="5">
        <f t="shared" si="4"/>
        <v>8.3</v>
      </c>
      <c r="S14" s="5">
        <f t="shared" si="5"/>
        <v>68.1</v>
      </c>
      <c r="T14" s="5">
        <f t="shared" si="6"/>
        <v>32.4</v>
      </c>
      <c r="U14" s="15" t="s">
        <v>90</v>
      </c>
      <c r="V14" s="19"/>
      <c r="W14" s="4">
        <v>311434</v>
      </c>
    </row>
    <row r="15" spans="1:23" ht="12" customHeight="1">
      <c r="A15" s="16"/>
      <c r="B15" s="17"/>
      <c r="C15" s="20"/>
      <c r="D15" s="10"/>
      <c r="E15" s="10"/>
      <c r="F15" s="10"/>
      <c r="G15" s="10"/>
      <c r="H15" s="10"/>
      <c r="I15" s="10"/>
      <c r="J15" s="10"/>
      <c r="K15" s="10"/>
      <c r="L15" s="10"/>
      <c r="M15" s="21"/>
      <c r="N15" s="21"/>
      <c r="O15" s="21"/>
      <c r="P15" s="18"/>
      <c r="Q15" s="21"/>
      <c r="R15" s="21"/>
      <c r="S15" s="21"/>
      <c r="T15" s="21"/>
      <c r="U15" s="22"/>
      <c r="W15" s="4"/>
    </row>
    <row r="16" spans="1:23" ht="15" customHeight="1">
      <c r="A16" s="65" t="s">
        <v>10</v>
      </c>
      <c r="B16" s="66"/>
      <c r="C16" s="35">
        <f t="shared" si="7"/>
        <v>52</v>
      </c>
      <c r="D16" s="2">
        <v>3</v>
      </c>
      <c r="E16" s="2">
        <v>15</v>
      </c>
      <c r="F16" s="2">
        <v>11</v>
      </c>
      <c r="G16" s="2">
        <v>41</v>
      </c>
      <c r="H16" s="2">
        <v>306</v>
      </c>
      <c r="I16" s="2">
        <v>8</v>
      </c>
      <c r="J16" s="2">
        <v>137</v>
      </c>
      <c r="K16" s="2">
        <v>2</v>
      </c>
      <c r="L16" s="2">
        <v>195</v>
      </c>
      <c r="M16" s="2">
        <v>0</v>
      </c>
      <c r="N16" s="2">
        <v>3</v>
      </c>
      <c r="O16" s="2">
        <v>0</v>
      </c>
      <c r="P16" s="6">
        <f t="shared" si="2"/>
        <v>11.9</v>
      </c>
      <c r="Q16" s="6">
        <f t="shared" si="3"/>
        <v>2.5</v>
      </c>
      <c r="R16" s="6">
        <f t="shared" si="4"/>
        <v>9.4</v>
      </c>
      <c r="S16" s="6">
        <f t="shared" si="5"/>
        <v>70.1</v>
      </c>
      <c r="T16" s="6">
        <f t="shared" si="6"/>
        <v>44.7</v>
      </c>
      <c r="U16" s="22" t="s">
        <v>91</v>
      </c>
      <c r="W16" s="4">
        <v>436470</v>
      </c>
    </row>
    <row r="17" spans="1:23" ht="15" customHeight="1">
      <c r="A17" s="65" t="s">
        <v>11</v>
      </c>
      <c r="B17" s="66"/>
      <c r="C17" s="35">
        <f t="shared" si="7"/>
        <v>27</v>
      </c>
      <c r="D17" s="2">
        <v>5</v>
      </c>
      <c r="E17" s="2">
        <v>11</v>
      </c>
      <c r="F17" s="2">
        <v>4</v>
      </c>
      <c r="G17" s="2">
        <v>23</v>
      </c>
      <c r="H17" s="2">
        <v>121</v>
      </c>
      <c r="I17" s="2">
        <v>5</v>
      </c>
      <c r="J17" s="2">
        <v>61</v>
      </c>
      <c r="K17" s="2">
        <v>2</v>
      </c>
      <c r="L17" s="2">
        <v>62</v>
      </c>
      <c r="M17" s="2">
        <v>0</v>
      </c>
      <c r="N17" s="2">
        <v>0</v>
      </c>
      <c r="O17" s="2">
        <v>2</v>
      </c>
      <c r="P17" s="6">
        <f t="shared" si="2"/>
        <v>21.3</v>
      </c>
      <c r="Q17" s="6">
        <f t="shared" si="3"/>
        <v>3.2</v>
      </c>
      <c r="R17" s="6">
        <f t="shared" si="4"/>
        <v>18.2</v>
      </c>
      <c r="S17" s="6">
        <f t="shared" si="5"/>
        <v>95.6</v>
      </c>
      <c r="T17" s="6">
        <f t="shared" si="6"/>
        <v>49</v>
      </c>
      <c r="U17" s="22" t="s">
        <v>92</v>
      </c>
      <c r="W17" s="4">
        <v>126523</v>
      </c>
    </row>
    <row r="18" spans="1:23" ht="15" customHeight="1">
      <c r="A18" s="65" t="s">
        <v>12</v>
      </c>
      <c r="B18" s="66"/>
      <c r="C18" s="35">
        <f t="shared" si="7"/>
        <v>11</v>
      </c>
      <c r="D18" s="2">
        <v>1</v>
      </c>
      <c r="E18" s="2">
        <v>4</v>
      </c>
      <c r="F18" s="2">
        <v>2</v>
      </c>
      <c r="G18" s="2">
        <v>9</v>
      </c>
      <c r="H18" s="2">
        <v>62</v>
      </c>
      <c r="I18" s="2">
        <v>1</v>
      </c>
      <c r="J18" s="2">
        <v>30</v>
      </c>
      <c r="K18" s="2">
        <v>0</v>
      </c>
      <c r="L18" s="2">
        <v>36</v>
      </c>
      <c r="M18" s="2">
        <v>0</v>
      </c>
      <c r="N18" s="2">
        <v>1</v>
      </c>
      <c r="O18" s="2">
        <v>0</v>
      </c>
      <c r="P18" s="6">
        <f t="shared" si="2"/>
        <v>16.4</v>
      </c>
      <c r="Q18" s="6">
        <f t="shared" si="3"/>
        <v>3</v>
      </c>
      <c r="R18" s="6">
        <f t="shared" si="4"/>
        <v>13.4</v>
      </c>
      <c r="S18" s="6">
        <f t="shared" si="5"/>
        <v>92.4</v>
      </c>
      <c r="T18" s="6">
        <f t="shared" si="6"/>
        <v>53.7</v>
      </c>
      <c r="U18" s="22" t="s">
        <v>93</v>
      </c>
      <c r="W18" s="4">
        <v>67083</v>
      </c>
    </row>
    <row r="19" spans="1:23" ht="15" customHeight="1">
      <c r="A19" s="65" t="s">
        <v>13</v>
      </c>
      <c r="B19" s="66"/>
      <c r="C19" s="35">
        <f t="shared" si="7"/>
        <v>17</v>
      </c>
      <c r="D19" s="2">
        <v>1</v>
      </c>
      <c r="E19" s="2">
        <v>8</v>
      </c>
      <c r="F19" s="2">
        <v>3</v>
      </c>
      <c r="G19" s="2">
        <v>14</v>
      </c>
      <c r="H19" s="2">
        <v>47</v>
      </c>
      <c r="I19" s="2">
        <v>1</v>
      </c>
      <c r="J19" s="2">
        <v>23</v>
      </c>
      <c r="K19" s="2">
        <v>0</v>
      </c>
      <c r="L19" s="2">
        <v>35</v>
      </c>
      <c r="M19" s="2">
        <v>0</v>
      </c>
      <c r="N19" s="2">
        <v>0</v>
      </c>
      <c r="O19" s="2">
        <v>2</v>
      </c>
      <c r="P19" s="6">
        <f t="shared" si="2"/>
        <v>27.2</v>
      </c>
      <c r="Q19" s="6">
        <f t="shared" si="3"/>
        <v>4.8</v>
      </c>
      <c r="R19" s="6">
        <f t="shared" si="4"/>
        <v>22.4</v>
      </c>
      <c r="S19" s="6">
        <f t="shared" si="5"/>
        <v>75.2</v>
      </c>
      <c r="T19" s="6">
        <f t="shared" si="6"/>
        <v>56</v>
      </c>
      <c r="U19" s="22" t="s">
        <v>94</v>
      </c>
      <c r="W19" s="4">
        <v>62507</v>
      </c>
    </row>
    <row r="20" spans="1:23" ht="15" customHeight="1">
      <c r="A20" s="65" t="s">
        <v>14</v>
      </c>
      <c r="B20" s="66"/>
      <c r="C20" s="35">
        <f t="shared" si="7"/>
        <v>8</v>
      </c>
      <c r="D20" s="2">
        <v>0</v>
      </c>
      <c r="E20" s="2">
        <v>1</v>
      </c>
      <c r="F20" s="2">
        <v>1</v>
      </c>
      <c r="G20" s="2">
        <v>7</v>
      </c>
      <c r="H20" s="2">
        <v>36</v>
      </c>
      <c r="I20" s="2">
        <v>2</v>
      </c>
      <c r="J20" s="2">
        <v>12</v>
      </c>
      <c r="K20" s="2">
        <v>0</v>
      </c>
      <c r="L20" s="2">
        <v>21</v>
      </c>
      <c r="M20" s="2">
        <v>0</v>
      </c>
      <c r="N20" s="2">
        <v>3</v>
      </c>
      <c r="O20" s="2">
        <v>0</v>
      </c>
      <c r="P20" s="6">
        <f t="shared" si="2"/>
        <v>16</v>
      </c>
      <c r="Q20" s="6">
        <f t="shared" si="3"/>
        <v>2</v>
      </c>
      <c r="R20" s="6">
        <f t="shared" si="4"/>
        <v>14</v>
      </c>
      <c r="S20" s="6">
        <f t="shared" si="5"/>
        <v>71.8</v>
      </c>
      <c r="T20" s="6">
        <f t="shared" si="6"/>
        <v>41.9</v>
      </c>
      <c r="U20" s="22" t="s">
        <v>95</v>
      </c>
      <c r="W20" s="4">
        <v>50120</v>
      </c>
    </row>
    <row r="21" spans="1:23" ht="15" customHeight="1">
      <c r="A21" s="65" t="s">
        <v>15</v>
      </c>
      <c r="B21" s="66"/>
      <c r="C21" s="35">
        <f t="shared" si="7"/>
        <v>4</v>
      </c>
      <c r="D21" s="2">
        <v>0</v>
      </c>
      <c r="E21" s="2">
        <v>3</v>
      </c>
      <c r="F21" s="2">
        <v>0</v>
      </c>
      <c r="G21" s="2">
        <v>4</v>
      </c>
      <c r="H21" s="2">
        <v>31</v>
      </c>
      <c r="I21" s="2">
        <v>0</v>
      </c>
      <c r="J21" s="2">
        <v>12</v>
      </c>
      <c r="K21" s="2">
        <v>0</v>
      </c>
      <c r="L21" s="2">
        <v>14</v>
      </c>
      <c r="M21" s="2">
        <v>0</v>
      </c>
      <c r="N21" s="2">
        <v>0</v>
      </c>
      <c r="O21" s="2">
        <v>0</v>
      </c>
      <c r="P21" s="6">
        <f t="shared" si="2"/>
        <v>11.2</v>
      </c>
      <c r="Q21" s="6">
        <f t="shared" si="3"/>
        <v>0</v>
      </c>
      <c r="R21" s="6">
        <f t="shared" si="4"/>
        <v>11.2</v>
      </c>
      <c r="S21" s="6">
        <f t="shared" si="5"/>
        <v>86.6</v>
      </c>
      <c r="T21" s="6">
        <f t="shared" si="6"/>
        <v>39.1</v>
      </c>
      <c r="U21" s="22" t="s">
        <v>96</v>
      </c>
      <c r="W21" s="4">
        <v>35786</v>
      </c>
    </row>
    <row r="22" spans="1:23" ht="15" customHeight="1">
      <c r="A22" s="65" t="s">
        <v>16</v>
      </c>
      <c r="B22" s="66"/>
      <c r="C22" s="35">
        <f t="shared" si="7"/>
        <v>1</v>
      </c>
      <c r="D22" s="2">
        <v>0</v>
      </c>
      <c r="E22" s="2">
        <v>0</v>
      </c>
      <c r="F22" s="2">
        <v>0</v>
      </c>
      <c r="G22" s="2">
        <v>1</v>
      </c>
      <c r="H22" s="2">
        <v>16</v>
      </c>
      <c r="I22" s="2">
        <v>1</v>
      </c>
      <c r="J22" s="2">
        <v>3</v>
      </c>
      <c r="K22" s="2">
        <v>0</v>
      </c>
      <c r="L22" s="2">
        <v>10</v>
      </c>
      <c r="M22" s="2">
        <v>0</v>
      </c>
      <c r="N22" s="2">
        <v>0</v>
      </c>
      <c r="O22" s="2">
        <v>0</v>
      </c>
      <c r="P22" s="6">
        <f t="shared" si="2"/>
        <v>4.3</v>
      </c>
      <c r="Q22" s="6">
        <f t="shared" si="3"/>
        <v>0</v>
      </c>
      <c r="R22" s="6">
        <f t="shared" si="4"/>
        <v>4.3</v>
      </c>
      <c r="S22" s="6">
        <f t="shared" si="5"/>
        <v>69.1</v>
      </c>
      <c r="T22" s="6">
        <f t="shared" si="6"/>
        <v>43.2</v>
      </c>
      <c r="U22" s="22" t="s">
        <v>97</v>
      </c>
      <c r="W22" s="4">
        <v>23164</v>
      </c>
    </row>
    <row r="23" spans="1:23" ht="15" customHeight="1">
      <c r="A23" s="65" t="s">
        <v>17</v>
      </c>
      <c r="B23" s="66"/>
      <c r="C23" s="35">
        <f t="shared" si="7"/>
        <v>3</v>
      </c>
      <c r="D23" s="2">
        <v>0</v>
      </c>
      <c r="E23" s="2">
        <v>0</v>
      </c>
      <c r="F23" s="2">
        <v>1</v>
      </c>
      <c r="G23" s="2">
        <v>2</v>
      </c>
      <c r="H23" s="2">
        <v>21</v>
      </c>
      <c r="I23" s="2">
        <v>2</v>
      </c>
      <c r="J23" s="2">
        <v>8</v>
      </c>
      <c r="K23" s="2">
        <v>0</v>
      </c>
      <c r="L23" s="2">
        <v>7</v>
      </c>
      <c r="M23" s="2">
        <v>0</v>
      </c>
      <c r="N23" s="2">
        <v>0</v>
      </c>
      <c r="O23" s="2">
        <v>1</v>
      </c>
      <c r="P23" s="6">
        <f t="shared" si="2"/>
        <v>17.2</v>
      </c>
      <c r="Q23" s="6">
        <f t="shared" si="3"/>
        <v>5.7</v>
      </c>
      <c r="R23" s="6">
        <f t="shared" si="4"/>
        <v>11.4</v>
      </c>
      <c r="S23" s="6">
        <f t="shared" si="5"/>
        <v>120.1</v>
      </c>
      <c r="T23" s="6">
        <f t="shared" si="6"/>
        <v>40</v>
      </c>
      <c r="U23" s="22" t="s">
        <v>98</v>
      </c>
      <c r="W23" s="4">
        <v>17489</v>
      </c>
    </row>
    <row r="24" spans="1:23" ht="15" customHeight="1">
      <c r="A24" s="65" t="s">
        <v>18</v>
      </c>
      <c r="B24" s="66"/>
      <c r="C24" s="35">
        <f t="shared" si="7"/>
        <v>3</v>
      </c>
      <c r="D24" s="2">
        <v>0</v>
      </c>
      <c r="E24" s="2">
        <v>2</v>
      </c>
      <c r="F24" s="2">
        <v>1</v>
      </c>
      <c r="G24" s="2">
        <v>2</v>
      </c>
      <c r="H24" s="2">
        <v>14</v>
      </c>
      <c r="I24" s="2">
        <v>1</v>
      </c>
      <c r="J24" s="2">
        <v>6</v>
      </c>
      <c r="K24" s="2">
        <v>0</v>
      </c>
      <c r="L24" s="2">
        <v>12</v>
      </c>
      <c r="M24" s="2">
        <v>0</v>
      </c>
      <c r="N24" s="2">
        <v>0</v>
      </c>
      <c r="O24" s="2">
        <v>0</v>
      </c>
      <c r="P24" s="6">
        <f t="shared" si="2"/>
        <v>16.2</v>
      </c>
      <c r="Q24" s="6">
        <f t="shared" si="3"/>
        <v>5.4</v>
      </c>
      <c r="R24" s="6">
        <f t="shared" si="4"/>
        <v>10.8</v>
      </c>
      <c r="S24" s="6">
        <f t="shared" si="5"/>
        <v>75.7</v>
      </c>
      <c r="T24" s="6">
        <f t="shared" si="6"/>
        <v>64.8</v>
      </c>
      <c r="U24" s="22" t="s">
        <v>99</v>
      </c>
      <c r="W24" s="4">
        <v>18506</v>
      </c>
    </row>
    <row r="25" spans="1:23" ht="15" customHeight="1">
      <c r="A25" s="65" t="s">
        <v>19</v>
      </c>
      <c r="B25" s="66"/>
      <c r="C25" s="35">
        <f t="shared" si="7"/>
        <v>2</v>
      </c>
      <c r="D25" s="2">
        <v>0</v>
      </c>
      <c r="E25" s="2">
        <v>0</v>
      </c>
      <c r="F25" s="2">
        <v>1</v>
      </c>
      <c r="G25" s="2">
        <v>1</v>
      </c>
      <c r="H25" s="2">
        <v>17</v>
      </c>
      <c r="I25" s="2">
        <v>0</v>
      </c>
      <c r="J25" s="2">
        <v>10</v>
      </c>
      <c r="K25" s="2">
        <v>0</v>
      </c>
      <c r="L25" s="2">
        <v>9</v>
      </c>
      <c r="M25" s="2">
        <v>0</v>
      </c>
      <c r="N25" s="2">
        <v>0</v>
      </c>
      <c r="O25" s="2">
        <v>0</v>
      </c>
      <c r="P25" s="6">
        <f t="shared" si="2"/>
        <v>8.8</v>
      </c>
      <c r="Q25" s="6">
        <f t="shared" si="3"/>
        <v>4.4</v>
      </c>
      <c r="R25" s="6">
        <f t="shared" si="4"/>
        <v>4.4</v>
      </c>
      <c r="S25" s="6">
        <f t="shared" si="5"/>
        <v>74.7</v>
      </c>
      <c r="T25" s="6">
        <f t="shared" si="6"/>
        <v>39.6</v>
      </c>
      <c r="U25" s="22" t="s">
        <v>100</v>
      </c>
      <c r="W25" s="4">
        <v>22746</v>
      </c>
    </row>
    <row r="26" spans="1:23" ht="15" customHeight="1">
      <c r="A26" s="65" t="s">
        <v>20</v>
      </c>
      <c r="B26" s="66"/>
      <c r="C26" s="35">
        <f t="shared" si="7"/>
        <v>10</v>
      </c>
      <c r="D26" s="2">
        <v>0</v>
      </c>
      <c r="E26" s="2">
        <v>5</v>
      </c>
      <c r="F26" s="2">
        <v>1</v>
      </c>
      <c r="G26" s="2">
        <v>9</v>
      </c>
      <c r="H26" s="2">
        <v>33</v>
      </c>
      <c r="I26" s="2">
        <v>1</v>
      </c>
      <c r="J26" s="2">
        <v>17</v>
      </c>
      <c r="K26" s="2">
        <v>0</v>
      </c>
      <c r="L26" s="2">
        <v>23</v>
      </c>
      <c r="M26" s="2">
        <v>0</v>
      </c>
      <c r="N26" s="2">
        <v>2</v>
      </c>
      <c r="O26" s="2">
        <v>0</v>
      </c>
      <c r="P26" s="6">
        <f t="shared" si="2"/>
        <v>20.3</v>
      </c>
      <c r="Q26" s="6">
        <f t="shared" si="3"/>
        <v>2</v>
      </c>
      <c r="R26" s="6">
        <f t="shared" si="4"/>
        <v>18.3</v>
      </c>
      <c r="S26" s="6">
        <f t="shared" si="5"/>
        <v>66.9</v>
      </c>
      <c r="T26" s="6">
        <f t="shared" si="6"/>
        <v>46.6</v>
      </c>
      <c r="U26" s="22" t="s">
        <v>101</v>
      </c>
      <c r="W26" s="4">
        <v>49312</v>
      </c>
    </row>
    <row r="27" spans="1:23" ht="12" customHeight="1">
      <c r="A27" s="16"/>
      <c r="B27" s="17"/>
      <c r="C27" s="20"/>
      <c r="D27" s="10"/>
      <c r="E27" s="10"/>
      <c r="F27" s="10"/>
      <c r="G27" s="10"/>
      <c r="H27" s="10"/>
      <c r="I27" s="10"/>
      <c r="J27" s="10"/>
      <c r="K27" s="10"/>
      <c r="L27" s="10"/>
      <c r="M27" s="21"/>
      <c r="N27" s="21"/>
      <c r="O27" s="21"/>
      <c r="P27" s="18"/>
      <c r="Q27" s="24"/>
      <c r="R27" s="24"/>
      <c r="S27" s="24"/>
      <c r="T27" s="24"/>
      <c r="U27" s="22"/>
      <c r="W27" s="4"/>
    </row>
    <row r="28" spans="1:23" ht="15" customHeight="1">
      <c r="A28" s="48" t="s">
        <v>21</v>
      </c>
      <c r="B28" s="49"/>
      <c r="C28" s="1">
        <f t="shared" si="7"/>
        <v>0</v>
      </c>
      <c r="D28" s="1">
        <f>SUM(D29:D31)</f>
        <v>0</v>
      </c>
      <c r="E28" s="1">
        <f aca="true" t="shared" si="8" ref="E28:O28">SUM(E29:E31)</f>
        <v>0</v>
      </c>
      <c r="F28" s="1">
        <f t="shared" si="8"/>
        <v>0</v>
      </c>
      <c r="G28" s="1">
        <f t="shared" si="8"/>
        <v>0</v>
      </c>
      <c r="H28" s="1">
        <f t="shared" si="8"/>
        <v>8</v>
      </c>
      <c r="I28" s="1">
        <f t="shared" si="8"/>
        <v>2</v>
      </c>
      <c r="J28" s="1">
        <f t="shared" si="8"/>
        <v>2</v>
      </c>
      <c r="K28" s="1">
        <f t="shared" si="8"/>
        <v>0</v>
      </c>
      <c r="L28" s="1">
        <f t="shared" si="8"/>
        <v>3</v>
      </c>
      <c r="M28" s="1">
        <f t="shared" si="8"/>
        <v>0</v>
      </c>
      <c r="N28" s="1">
        <f t="shared" si="8"/>
        <v>1</v>
      </c>
      <c r="O28" s="1">
        <f t="shared" si="8"/>
        <v>0</v>
      </c>
      <c r="P28" s="5">
        <f t="shared" si="2"/>
        <v>0</v>
      </c>
      <c r="Q28" s="5">
        <f t="shared" si="3"/>
        <v>0</v>
      </c>
      <c r="R28" s="5">
        <f t="shared" si="4"/>
        <v>0</v>
      </c>
      <c r="S28" s="5">
        <f t="shared" si="5"/>
        <v>83.3</v>
      </c>
      <c r="T28" s="5">
        <f t="shared" si="6"/>
        <v>31.2</v>
      </c>
      <c r="U28" s="15" t="s">
        <v>102</v>
      </c>
      <c r="W28" s="4">
        <v>9606</v>
      </c>
    </row>
    <row r="29" spans="1:23" ht="15" customHeight="1">
      <c r="A29" s="16"/>
      <c r="B29" s="23" t="s">
        <v>22</v>
      </c>
      <c r="C29" s="35">
        <f t="shared" si="7"/>
        <v>0</v>
      </c>
      <c r="D29" s="2">
        <v>0</v>
      </c>
      <c r="E29" s="2">
        <v>0</v>
      </c>
      <c r="F29" s="2">
        <v>0</v>
      </c>
      <c r="G29" s="2">
        <v>0</v>
      </c>
      <c r="H29" s="2">
        <v>3</v>
      </c>
      <c r="I29" s="2">
        <v>1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6">
        <f t="shared" si="2"/>
        <v>0</v>
      </c>
      <c r="Q29" s="6">
        <f t="shared" si="3"/>
        <v>0</v>
      </c>
      <c r="R29" s="6">
        <f t="shared" si="4"/>
        <v>0</v>
      </c>
      <c r="S29" s="6">
        <f t="shared" si="5"/>
        <v>157.4</v>
      </c>
      <c r="T29" s="6">
        <f t="shared" si="6"/>
        <v>0</v>
      </c>
      <c r="U29" s="22" t="s">
        <v>91</v>
      </c>
      <c r="W29" s="4">
        <v>1906</v>
      </c>
    </row>
    <row r="30" spans="1:23" ht="15" customHeight="1">
      <c r="A30" s="16"/>
      <c r="B30" s="23" t="s">
        <v>23</v>
      </c>
      <c r="C30" s="35">
        <f t="shared" si="7"/>
        <v>0</v>
      </c>
      <c r="D30" s="2">
        <v>0</v>
      </c>
      <c r="E30" s="2">
        <v>0</v>
      </c>
      <c r="F30" s="2">
        <v>0</v>
      </c>
      <c r="G30" s="2">
        <v>0</v>
      </c>
      <c r="H30" s="2">
        <v>3</v>
      </c>
      <c r="I30" s="2">
        <v>1</v>
      </c>
      <c r="J30" s="2">
        <v>1</v>
      </c>
      <c r="K30" s="2">
        <v>0</v>
      </c>
      <c r="L30" s="2">
        <v>1</v>
      </c>
      <c r="M30" s="2">
        <v>0</v>
      </c>
      <c r="N30" s="2">
        <v>1</v>
      </c>
      <c r="O30" s="2">
        <v>0</v>
      </c>
      <c r="P30" s="6">
        <f t="shared" si="2"/>
        <v>0</v>
      </c>
      <c r="Q30" s="6">
        <f t="shared" si="3"/>
        <v>0</v>
      </c>
      <c r="R30" s="6">
        <f t="shared" si="4"/>
        <v>0</v>
      </c>
      <c r="S30" s="6">
        <f t="shared" si="5"/>
        <v>76</v>
      </c>
      <c r="T30" s="6">
        <f t="shared" si="6"/>
        <v>25.3</v>
      </c>
      <c r="U30" s="22" t="s">
        <v>103</v>
      </c>
      <c r="W30" s="4">
        <v>3948</v>
      </c>
    </row>
    <row r="31" spans="1:23" ht="15" customHeight="1">
      <c r="A31" s="16"/>
      <c r="B31" s="23" t="s">
        <v>24</v>
      </c>
      <c r="C31" s="35">
        <f t="shared" si="7"/>
        <v>0</v>
      </c>
      <c r="D31" s="2">
        <v>0</v>
      </c>
      <c r="E31" s="2">
        <v>0</v>
      </c>
      <c r="F31" s="2">
        <v>0</v>
      </c>
      <c r="G31" s="2">
        <v>0</v>
      </c>
      <c r="H31" s="2">
        <v>2</v>
      </c>
      <c r="I31" s="2">
        <v>0</v>
      </c>
      <c r="J31" s="2">
        <v>1</v>
      </c>
      <c r="K31" s="2">
        <v>0</v>
      </c>
      <c r="L31" s="2">
        <v>2</v>
      </c>
      <c r="M31" s="2">
        <v>0</v>
      </c>
      <c r="N31" s="2">
        <v>0</v>
      </c>
      <c r="O31" s="2">
        <v>0</v>
      </c>
      <c r="P31" s="6">
        <f t="shared" si="2"/>
        <v>0</v>
      </c>
      <c r="Q31" s="6">
        <f t="shared" si="3"/>
        <v>0</v>
      </c>
      <c r="R31" s="6">
        <f t="shared" si="4"/>
        <v>0</v>
      </c>
      <c r="S31" s="6">
        <f t="shared" si="5"/>
        <v>53.3</v>
      </c>
      <c r="T31" s="6">
        <f t="shared" si="6"/>
        <v>53.3</v>
      </c>
      <c r="U31" s="22" t="s">
        <v>104</v>
      </c>
      <c r="W31" s="4">
        <v>3752</v>
      </c>
    </row>
    <row r="32" spans="1:23" ht="15" customHeight="1">
      <c r="A32" s="48" t="s">
        <v>25</v>
      </c>
      <c r="B32" s="49"/>
      <c r="C32" s="1">
        <f t="shared" si="7"/>
        <v>2</v>
      </c>
      <c r="D32" s="1">
        <f>SUM(D33:D37)</f>
        <v>1</v>
      </c>
      <c r="E32" s="1">
        <f aca="true" t="shared" si="9" ref="E32:O32">SUM(E33:E37)</f>
        <v>2</v>
      </c>
      <c r="F32" s="1">
        <f t="shared" si="9"/>
        <v>0</v>
      </c>
      <c r="G32" s="1">
        <f t="shared" si="9"/>
        <v>2</v>
      </c>
      <c r="H32" s="1">
        <f t="shared" si="9"/>
        <v>22</v>
      </c>
      <c r="I32" s="1">
        <f t="shared" si="9"/>
        <v>5</v>
      </c>
      <c r="J32" s="1">
        <f t="shared" si="9"/>
        <v>14</v>
      </c>
      <c r="K32" s="1">
        <f t="shared" si="9"/>
        <v>1</v>
      </c>
      <c r="L32" s="1">
        <f t="shared" si="9"/>
        <v>17</v>
      </c>
      <c r="M32" s="1">
        <f t="shared" si="9"/>
        <v>0</v>
      </c>
      <c r="N32" s="1">
        <f t="shared" si="9"/>
        <v>2</v>
      </c>
      <c r="O32" s="1">
        <f t="shared" si="9"/>
        <v>2</v>
      </c>
      <c r="P32" s="5">
        <f t="shared" si="2"/>
        <v>5.2</v>
      </c>
      <c r="Q32" s="5">
        <f t="shared" si="3"/>
        <v>0</v>
      </c>
      <c r="R32" s="5">
        <f t="shared" si="4"/>
        <v>5.2</v>
      </c>
      <c r="S32" s="5">
        <f t="shared" si="5"/>
        <v>57.6</v>
      </c>
      <c r="T32" s="5">
        <f t="shared" si="6"/>
        <v>44.5</v>
      </c>
      <c r="U32" s="15" t="s">
        <v>105</v>
      </c>
      <c r="W32" s="4">
        <v>38186</v>
      </c>
    </row>
    <row r="33" spans="1:23" ht="15" customHeight="1">
      <c r="A33" s="16"/>
      <c r="B33" s="23" t="s">
        <v>26</v>
      </c>
      <c r="C33" s="35">
        <f t="shared" si="7"/>
        <v>1</v>
      </c>
      <c r="D33" s="2">
        <v>0</v>
      </c>
      <c r="E33" s="2">
        <v>1</v>
      </c>
      <c r="F33" s="2">
        <v>0</v>
      </c>
      <c r="G33" s="2">
        <v>1</v>
      </c>
      <c r="H33" s="2">
        <v>3</v>
      </c>
      <c r="I33" s="2">
        <v>1</v>
      </c>
      <c r="J33" s="2">
        <v>1</v>
      </c>
      <c r="K33" s="2">
        <v>0</v>
      </c>
      <c r="L33" s="2">
        <v>4</v>
      </c>
      <c r="M33" s="2">
        <v>0</v>
      </c>
      <c r="N33" s="2">
        <v>0</v>
      </c>
      <c r="O33" s="2">
        <v>0</v>
      </c>
      <c r="P33" s="6">
        <f t="shared" si="2"/>
        <v>17.6</v>
      </c>
      <c r="Q33" s="6">
        <f t="shared" si="3"/>
        <v>0</v>
      </c>
      <c r="R33" s="6">
        <f t="shared" si="4"/>
        <v>17.6</v>
      </c>
      <c r="S33" s="6">
        <f t="shared" si="5"/>
        <v>52.9</v>
      </c>
      <c r="T33" s="6">
        <f t="shared" si="6"/>
        <v>70.6</v>
      </c>
      <c r="U33" s="22" t="s">
        <v>106</v>
      </c>
      <c r="W33" s="4">
        <v>5667</v>
      </c>
    </row>
    <row r="34" spans="1:23" ht="15" customHeight="1">
      <c r="A34" s="16"/>
      <c r="B34" s="23" t="s">
        <v>27</v>
      </c>
      <c r="C34" s="35">
        <f t="shared" si="7"/>
        <v>0</v>
      </c>
      <c r="D34" s="2">
        <v>0</v>
      </c>
      <c r="E34" s="2">
        <v>0</v>
      </c>
      <c r="F34" s="2">
        <v>0</v>
      </c>
      <c r="G34" s="2">
        <v>0</v>
      </c>
      <c r="H34" s="2">
        <v>1</v>
      </c>
      <c r="I34" s="2">
        <v>1</v>
      </c>
      <c r="J34" s="2">
        <v>1</v>
      </c>
      <c r="K34" s="2">
        <v>1</v>
      </c>
      <c r="L34" s="2">
        <v>0</v>
      </c>
      <c r="M34" s="2">
        <v>0</v>
      </c>
      <c r="N34" s="2">
        <v>1</v>
      </c>
      <c r="O34" s="2">
        <v>0</v>
      </c>
      <c r="P34" s="6">
        <f t="shared" si="2"/>
        <v>0</v>
      </c>
      <c r="Q34" s="6">
        <f t="shared" si="3"/>
        <v>0</v>
      </c>
      <c r="R34" s="6">
        <f t="shared" si="4"/>
        <v>0</v>
      </c>
      <c r="S34" s="6">
        <f t="shared" si="5"/>
        <v>36.2</v>
      </c>
      <c r="T34" s="6">
        <f t="shared" si="6"/>
        <v>0</v>
      </c>
      <c r="U34" s="22" t="s">
        <v>107</v>
      </c>
      <c r="W34" s="4">
        <v>2761</v>
      </c>
    </row>
    <row r="35" spans="1:23" ht="15" customHeight="1">
      <c r="A35" s="16"/>
      <c r="B35" s="23" t="s">
        <v>28</v>
      </c>
      <c r="C35" s="35">
        <f t="shared" si="7"/>
        <v>0</v>
      </c>
      <c r="D35" s="2">
        <v>0</v>
      </c>
      <c r="E35" s="2">
        <v>0</v>
      </c>
      <c r="F35" s="2">
        <v>0</v>
      </c>
      <c r="G35" s="2">
        <v>0</v>
      </c>
      <c r="H35" s="2">
        <v>9</v>
      </c>
      <c r="I35" s="2">
        <v>1</v>
      </c>
      <c r="J35" s="2">
        <v>8</v>
      </c>
      <c r="K35" s="2">
        <v>0</v>
      </c>
      <c r="L35" s="2">
        <v>6</v>
      </c>
      <c r="M35" s="2">
        <v>0</v>
      </c>
      <c r="N35" s="2">
        <v>0</v>
      </c>
      <c r="O35" s="2">
        <v>1</v>
      </c>
      <c r="P35" s="6">
        <f t="shared" si="2"/>
        <v>0</v>
      </c>
      <c r="Q35" s="6">
        <f t="shared" si="3"/>
        <v>0</v>
      </c>
      <c r="R35" s="6">
        <f t="shared" si="4"/>
        <v>0</v>
      </c>
      <c r="S35" s="6">
        <f t="shared" si="5"/>
        <v>65.3</v>
      </c>
      <c r="T35" s="6">
        <f t="shared" si="6"/>
        <v>43.5</v>
      </c>
      <c r="U35" s="22" t="s">
        <v>106</v>
      </c>
      <c r="W35" s="4">
        <v>13785</v>
      </c>
    </row>
    <row r="36" spans="1:23" ht="15" customHeight="1">
      <c r="A36" s="16"/>
      <c r="B36" s="23" t="s">
        <v>29</v>
      </c>
      <c r="C36" s="35">
        <f t="shared" si="7"/>
        <v>0</v>
      </c>
      <c r="D36" s="2">
        <v>0</v>
      </c>
      <c r="E36" s="2">
        <v>0</v>
      </c>
      <c r="F36" s="2">
        <v>0</v>
      </c>
      <c r="G36" s="2">
        <v>0</v>
      </c>
      <c r="H36" s="2">
        <v>5</v>
      </c>
      <c r="I36" s="2">
        <v>2</v>
      </c>
      <c r="J36" s="2">
        <v>2</v>
      </c>
      <c r="K36" s="2">
        <v>0</v>
      </c>
      <c r="L36" s="2">
        <v>3</v>
      </c>
      <c r="M36" s="2">
        <v>0</v>
      </c>
      <c r="N36" s="2">
        <v>1</v>
      </c>
      <c r="O36" s="2">
        <v>0</v>
      </c>
      <c r="P36" s="6">
        <f t="shared" si="2"/>
        <v>0</v>
      </c>
      <c r="Q36" s="6">
        <f t="shared" si="3"/>
        <v>0</v>
      </c>
      <c r="R36" s="6">
        <f t="shared" si="4"/>
        <v>0</v>
      </c>
      <c r="S36" s="6">
        <f t="shared" si="5"/>
        <v>83.9</v>
      </c>
      <c r="T36" s="6">
        <f t="shared" si="6"/>
        <v>50.3</v>
      </c>
      <c r="U36" s="22" t="s">
        <v>108</v>
      </c>
      <c r="W36" s="4">
        <v>5963</v>
      </c>
    </row>
    <row r="37" spans="1:23" ht="15" customHeight="1">
      <c r="A37" s="16"/>
      <c r="B37" s="23" t="s">
        <v>30</v>
      </c>
      <c r="C37" s="35">
        <f t="shared" si="7"/>
        <v>1</v>
      </c>
      <c r="D37" s="2">
        <v>1</v>
      </c>
      <c r="E37" s="2">
        <v>1</v>
      </c>
      <c r="F37" s="2">
        <v>0</v>
      </c>
      <c r="G37" s="2">
        <v>1</v>
      </c>
      <c r="H37" s="2">
        <v>4</v>
      </c>
      <c r="I37" s="2">
        <v>0</v>
      </c>
      <c r="J37" s="2">
        <v>2</v>
      </c>
      <c r="K37" s="2">
        <v>0</v>
      </c>
      <c r="L37" s="2">
        <v>4</v>
      </c>
      <c r="M37" s="2">
        <v>0</v>
      </c>
      <c r="N37" s="2">
        <v>0</v>
      </c>
      <c r="O37" s="2">
        <v>1</v>
      </c>
      <c r="P37" s="6">
        <f t="shared" si="2"/>
        <v>10</v>
      </c>
      <c r="Q37" s="6">
        <f t="shared" si="3"/>
        <v>0</v>
      </c>
      <c r="R37" s="6">
        <f t="shared" si="4"/>
        <v>10</v>
      </c>
      <c r="S37" s="6">
        <f t="shared" si="5"/>
        <v>40</v>
      </c>
      <c r="T37" s="6">
        <f t="shared" si="6"/>
        <v>40</v>
      </c>
      <c r="U37" s="22" t="s">
        <v>109</v>
      </c>
      <c r="W37" s="4">
        <v>10010</v>
      </c>
    </row>
    <row r="38" spans="1:23" ht="15" customHeight="1">
      <c r="A38" s="48" t="s">
        <v>31</v>
      </c>
      <c r="B38" s="49"/>
      <c r="C38" s="1">
        <f t="shared" si="7"/>
        <v>5</v>
      </c>
      <c r="D38" s="1">
        <f>SUM(D39:D40)</f>
        <v>1</v>
      </c>
      <c r="E38" s="1">
        <f aca="true" t="shared" si="10" ref="E38:O38">SUM(E39:E40)</f>
        <v>5</v>
      </c>
      <c r="F38" s="1">
        <f t="shared" si="10"/>
        <v>0</v>
      </c>
      <c r="G38" s="1">
        <f t="shared" si="10"/>
        <v>5</v>
      </c>
      <c r="H38" s="1">
        <f t="shared" si="10"/>
        <v>27</v>
      </c>
      <c r="I38" s="1">
        <f t="shared" si="10"/>
        <v>2</v>
      </c>
      <c r="J38" s="1">
        <f t="shared" si="10"/>
        <v>10</v>
      </c>
      <c r="K38" s="1">
        <f t="shared" si="10"/>
        <v>0</v>
      </c>
      <c r="L38" s="1">
        <f t="shared" si="10"/>
        <v>12</v>
      </c>
      <c r="M38" s="1">
        <f t="shared" si="10"/>
        <v>0</v>
      </c>
      <c r="N38" s="1">
        <f t="shared" si="10"/>
        <v>1</v>
      </c>
      <c r="O38" s="1">
        <f t="shared" si="10"/>
        <v>0</v>
      </c>
      <c r="P38" s="5">
        <f t="shared" si="2"/>
        <v>14.3</v>
      </c>
      <c r="Q38" s="5">
        <f t="shared" si="3"/>
        <v>0</v>
      </c>
      <c r="R38" s="5">
        <f t="shared" si="4"/>
        <v>14.3</v>
      </c>
      <c r="S38" s="5">
        <f t="shared" si="5"/>
        <v>77.5</v>
      </c>
      <c r="T38" s="5">
        <f t="shared" si="6"/>
        <v>34.4</v>
      </c>
      <c r="U38" s="15" t="s">
        <v>110</v>
      </c>
      <c r="W38" s="4">
        <v>34853</v>
      </c>
    </row>
    <row r="39" spans="1:23" ht="15" customHeight="1">
      <c r="A39" s="16"/>
      <c r="B39" s="23" t="s">
        <v>32</v>
      </c>
      <c r="C39" s="35">
        <f t="shared" si="7"/>
        <v>3</v>
      </c>
      <c r="D39" s="2">
        <v>0</v>
      </c>
      <c r="E39" s="2">
        <v>3</v>
      </c>
      <c r="F39" s="2">
        <v>0</v>
      </c>
      <c r="G39" s="2">
        <v>3</v>
      </c>
      <c r="H39" s="2">
        <v>20</v>
      </c>
      <c r="I39" s="2">
        <v>0</v>
      </c>
      <c r="J39" s="2">
        <v>9</v>
      </c>
      <c r="K39" s="2">
        <v>0</v>
      </c>
      <c r="L39" s="2">
        <v>10</v>
      </c>
      <c r="M39" s="2">
        <v>0</v>
      </c>
      <c r="N39" s="2">
        <v>0</v>
      </c>
      <c r="O39" s="2">
        <v>0</v>
      </c>
      <c r="P39" s="6">
        <f t="shared" si="2"/>
        <v>11.5</v>
      </c>
      <c r="Q39" s="6">
        <f t="shared" si="3"/>
        <v>0</v>
      </c>
      <c r="R39" s="6">
        <f t="shared" si="4"/>
        <v>11.5</v>
      </c>
      <c r="S39" s="6">
        <f t="shared" si="5"/>
        <v>76.5</v>
      </c>
      <c r="T39" s="6">
        <f t="shared" si="6"/>
        <v>38.3</v>
      </c>
      <c r="U39" s="22" t="s">
        <v>94</v>
      </c>
      <c r="W39" s="4">
        <v>26142</v>
      </c>
    </row>
    <row r="40" spans="1:23" ht="15" customHeight="1">
      <c r="A40" s="16"/>
      <c r="B40" s="23" t="s">
        <v>33</v>
      </c>
      <c r="C40" s="35">
        <f t="shared" si="7"/>
        <v>2</v>
      </c>
      <c r="D40" s="2">
        <v>1</v>
      </c>
      <c r="E40" s="2">
        <v>2</v>
      </c>
      <c r="F40" s="2">
        <v>0</v>
      </c>
      <c r="G40" s="2">
        <v>2</v>
      </c>
      <c r="H40" s="2">
        <v>7</v>
      </c>
      <c r="I40" s="2">
        <v>2</v>
      </c>
      <c r="J40" s="2">
        <v>1</v>
      </c>
      <c r="K40" s="2">
        <v>0</v>
      </c>
      <c r="L40" s="2">
        <v>2</v>
      </c>
      <c r="M40" s="2">
        <v>0</v>
      </c>
      <c r="N40" s="2">
        <v>1</v>
      </c>
      <c r="O40" s="2">
        <v>0</v>
      </c>
      <c r="P40" s="6">
        <f t="shared" si="2"/>
        <v>23</v>
      </c>
      <c r="Q40" s="6">
        <f t="shared" si="3"/>
        <v>0</v>
      </c>
      <c r="R40" s="6">
        <f t="shared" si="4"/>
        <v>23</v>
      </c>
      <c r="S40" s="6">
        <f t="shared" si="5"/>
        <v>80.4</v>
      </c>
      <c r="T40" s="6">
        <f t="shared" si="6"/>
        <v>23</v>
      </c>
      <c r="U40" s="22" t="s">
        <v>111</v>
      </c>
      <c r="W40" s="4">
        <v>8711</v>
      </c>
    </row>
    <row r="41" spans="1:23" ht="15" customHeight="1">
      <c r="A41" s="48" t="s">
        <v>34</v>
      </c>
      <c r="B41" s="49"/>
      <c r="C41" s="1">
        <f t="shared" si="7"/>
        <v>4</v>
      </c>
      <c r="D41" s="1">
        <f>SUM(D42:D45)</f>
        <v>1</v>
      </c>
      <c r="E41" s="1">
        <f aca="true" t="shared" si="11" ref="E41:O41">SUM(E42:E45)</f>
        <v>2</v>
      </c>
      <c r="F41" s="1">
        <f t="shared" si="11"/>
        <v>0</v>
      </c>
      <c r="G41" s="1">
        <f t="shared" si="11"/>
        <v>4</v>
      </c>
      <c r="H41" s="1">
        <f t="shared" si="11"/>
        <v>23</v>
      </c>
      <c r="I41" s="1">
        <f t="shared" si="11"/>
        <v>2</v>
      </c>
      <c r="J41" s="1">
        <f t="shared" si="11"/>
        <v>8</v>
      </c>
      <c r="K41" s="1">
        <f t="shared" si="11"/>
        <v>1</v>
      </c>
      <c r="L41" s="1">
        <f t="shared" si="11"/>
        <v>12</v>
      </c>
      <c r="M41" s="1">
        <f t="shared" si="11"/>
        <v>0</v>
      </c>
      <c r="N41" s="1">
        <f t="shared" si="11"/>
        <v>0</v>
      </c>
      <c r="O41" s="1">
        <f t="shared" si="11"/>
        <v>0</v>
      </c>
      <c r="P41" s="5">
        <f t="shared" si="2"/>
        <v>9.9</v>
      </c>
      <c r="Q41" s="5">
        <f t="shared" si="3"/>
        <v>0</v>
      </c>
      <c r="R41" s="5">
        <f t="shared" si="4"/>
        <v>9.9</v>
      </c>
      <c r="S41" s="5">
        <f t="shared" si="5"/>
        <v>57</v>
      </c>
      <c r="T41" s="5">
        <f t="shared" si="6"/>
        <v>29.7</v>
      </c>
      <c r="U41" s="15" t="s">
        <v>112</v>
      </c>
      <c r="W41" s="4">
        <v>40342</v>
      </c>
    </row>
    <row r="42" spans="1:23" ht="15" customHeight="1">
      <c r="A42" s="16"/>
      <c r="B42" s="23" t="s">
        <v>35</v>
      </c>
      <c r="C42" s="35">
        <f t="shared" si="7"/>
        <v>0</v>
      </c>
      <c r="D42" s="2">
        <v>0</v>
      </c>
      <c r="E42" s="2">
        <v>0</v>
      </c>
      <c r="F42" s="2">
        <v>0</v>
      </c>
      <c r="G42" s="2">
        <v>0</v>
      </c>
      <c r="H42" s="2">
        <v>5</v>
      </c>
      <c r="I42" s="2">
        <v>0</v>
      </c>
      <c r="J42" s="2">
        <v>1</v>
      </c>
      <c r="K42" s="2">
        <v>0</v>
      </c>
      <c r="L42" s="2">
        <v>2</v>
      </c>
      <c r="M42" s="2">
        <v>0</v>
      </c>
      <c r="N42" s="2">
        <v>0</v>
      </c>
      <c r="O42" s="2">
        <v>0</v>
      </c>
      <c r="P42" s="6">
        <f t="shared" si="2"/>
        <v>0</v>
      </c>
      <c r="Q42" s="6">
        <f t="shared" si="3"/>
        <v>0</v>
      </c>
      <c r="R42" s="6">
        <f t="shared" si="4"/>
        <v>0</v>
      </c>
      <c r="S42" s="6">
        <f t="shared" si="5"/>
        <v>98.2</v>
      </c>
      <c r="T42" s="6">
        <f t="shared" si="6"/>
        <v>39.3</v>
      </c>
      <c r="U42" s="22" t="s">
        <v>113</v>
      </c>
      <c r="W42" s="4">
        <v>5094</v>
      </c>
    </row>
    <row r="43" spans="1:23" ht="15" customHeight="1">
      <c r="A43" s="16"/>
      <c r="B43" s="23" t="s">
        <v>36</v>
      </c>
      <c r="C43" s="35">
        <f t="shared" si="7"/>
        <v>1</v>
      </c>
      <c r="D43" s="2">
        <v>1</v>
      </c>
      <c r="E43" s="2">
        <v>0</v>
      </c>
      <c r="F43" s="2">
        <v>0</v>
      </c>
      <c r="G43" s="2">
        <v>1</v>
      </c>
      <c r="H43" s="2">
        <v>7</v>
      </c>
      <c r="I43" s="2">
        <v>0</v>
      </c>
      <c r="J43" s="2">
        <v>4</v>
      </c>
      <c r="K43" s="2">
        <v>0</v>
      </c>
      <c r="L43" s="2">
        <v>4</v>
      </c>
      <c r="M43" s="2">
        <v>0</v>
      </c>
      <c r="N43" s="2">
        <v>0</v>
      </c>
      <c r="O43" s="2">
        <v>0</v>
      </c>
      <c r="P43" s="6">
        <f t="shared" si="2"/>
        <v>6.9</v>
      </c>
      <c r="Q43" s="6">
        <f t="shared" si="3"/>
        <v>0</v>
      </c>
      <c r="R43" s="6">
        <f t="shared" si="4"/>
        <v>6.9</v>
      </c>
      <c r="S43" s="6">
        <f t="shared" si="5"/>
        <v>48.2</v>
      </c>
      <c r="T43" s="6">
        <f t="shared" si="6"/>
        <v>27.5</v>
      </c>
      <c r="U43" s="22" t="s">
        <v>114</v>
      </c>
      <c r="W43" s="4">
        <v>14524</v>
      </c>
    </row>
    <row r="44" spans="1:23" ht="15" customHeight="1">
      <c r="A44" s="16"/>
      <c r="B44" s="23" t="s">
        <v>37</v>
      </c>
      <c r="C44" s="35">
        <f t="shared" si="7"/>
        <v>0</v>
      </c>
      <c r="D44" s="2">
        <v>0</v>
      </c>
      <c r="E44" s="2">
        <v>0</v>
      </c>
      <c r="F44" s="2">
        <v>0</v>
      </c>
      <c r="G44" s="2">
        <v>0</v>
      </c>
      <c r="H44" s="2">
        <v>6</v>
      </c>
      <c r="I44" s="2">
        <v>1</v>
      </c>
      <c r="J44" s="2">
        <v>2</v>
      </c>
      <c r="K44" s="2">
        <v>0</v>
      </c>
      <c r="L44" s="2">
        <v>2</v>
      </c>
      <c r="M44" s="2">
        <v>0</v>
      </c>
      <c r="N44" s="2">
        <v>0</v>
      </c>
      <c r="O44" s="2">
        <v>0</v>
      </c>
      <c r="P44" s="6">
        <f t="shared" si="2"/>
        <v>0</v>
      </c>
      <c r="Q44" s="6">
        <f t="shared" si="3"/>
        <v>0</v>
      </c>
      <c r="R44" s="6">
        <f t="shared" si="4"/>
        <v>0</v>
      </c>
      <c r="S44" s="6">
        <f t="shared" si="5"/>
        <v>64.4</v>
      </c>
      <c r="T44" s="6">
        <f t="shared" si="6"/>
        <v>21.5</v>
      </c>
      <c r="U44" s="22" t="s">
        <v>115</v>
      </c>
      <c r="W44" s="4">
        <v>9317</v>
      </c>
    </row>
    <row r="45" spans="1:23" ht="15" customHeight="1">
      <c r="A45" s="16"/>
      <c r="B45" s="23" t="s">
        <v>38</v>
      </c>
      <c r="C45" s="35">
        <f t="shared" si="7"/>
        <v>3</v>
      </c>
      <c r="D45" s="2">
        <v>0</v>
      </c>
      <c r="E45" s="2">
        <v>2</v>
      </c>
      <c r="F45" s="2">
        <v>0</v>
      </c>
      <c r="G45" s="2">
        <v>3</v>
      </c>
      <c r="H45" s="2">
        <v>5</v>
      </c>
      <c r="I45" s="2">
        <v>1</v>
      </c>
      <c r="J45" s="2">
        <v>1</v>
      </c>
      <c r="K45" s="2">
        <v>1</v>
      </c>
      <c r="L45" s="2">
        <v>4</v>
      </c>
      <c r="M45" s="2">
        <v>0</v>
      </c>
      <c r="N45" s="2">
        <v>0</v>
      </c>
      <c r="O45" s="2">
        <v>0</v>
      </c>
      <c r="P45" s="6">
        <f t="shared" si="2"/>
        <v>26.3</v>
      </c>
      <c r="Q45" s="6">
        <f t="shared" si="3"/>
        <v>0</v>
      </c>
      <c r="R45" s="6">
        <f t="shared" si="4"/>
        <v>26.3</v>
      </c>
      <c r="S45" s="6">
        <f t="shared" si="5"/>
        <v>43.8</v>
      </c>
      <c r="T45" s="6">
        <f t="shared" si="6"/>
        <v>35.1</v>
      </c>
      <c r="U45" s="22" t="s">
        <v>116</v>
      </c>
      <c r="W45" s="4">
        <v>11407</v>
      </c>
    </row>
    <row r="46" spans="1:23" ht="15" customHeight="1">
      <c r="A46" s="48" t="s">
        <v>39</v>
      </c>
      <c r="B46" s="49"/>
      <c r="C46" s="1">
        <f t="shared" si="7"/>
        <v>1</v>
      </c>
      <c r="D46" s="1">
        <f>SUM(D47)</f>
        <v>1</v>
      </c>
      <c r="E46" s="1">
        <f aca="true" t="shared" si="12" ref="E46:O46">SUM(E47)</f>
        <v>1</v>
      </c>
      <c r="F46" s="1">
        <f t="shared" si="12"/>
        <v>0</v>
      </c>
      <c r="G46" s="1">
        <f t="shared" si="12"/>
        <v>1</v>
      </c>
      <c r="H46" s="1">
        <f t="shared" si="12"/>
        <v>6</v>
      </c>
      <c r="I46" s="1">
        <f t="shared" si="12"/>
        <v>1</v>
      </c>
      <c r="J46" s="1">
        <f t="shared" si="12"/>
        <v>1</v>
      </c>
      <c r="K46" s="1">
        <f t="shared" si="12"/>
        <v>0</v>
      </c>
      <c r="L46" s="1">
        <f t="shared" si="12"/>
        <v>4</v>
      </c>
      <c r="M46" s="1">
        <f t="shared" si="12"/>
        <v>0</v>
      </c>
      <c r="N46" s="1">
        <f t="shared" si="12"/>
        <v>0</v>
      </c>
      <c r="O46" s="1">
        <f t="shared" si="12"/>
        <v>0</v>
      </c>
      <c r="P46" s="5">
        <f t="shared" si="2"/>
        <v>7.8</v>
      </c>
      <c r="Q46" s="5">
        <f t="shared" si="3"/>
        <v>0</v>
      </c>
      <c r="R46" s="5">
        <f t="shared" si="4"/>
        <v>7.8</v>
      </c>
      <c r="S46" s="5">
        <f t="shared" si="5"/>
        <v>46.7</v>
      </c>
      <c r="T46" s="5">
        <f t="shared" si="6"/>
        <v>31.1</v>
      </c>
      <c r="U46" s="15" t="s">
        <v>117</v>
      </c>
      <c r="W46" s="4">
        <v>12860</v>
      </c>
    </row>
    <row r="47" spans="1:23" ht="15" customHeight="1">
      <c r="A47" s="25"/>
      <c r="B47" s="26" t="s">
        <v>40</v>
      </c>
      <c r="C47" s="36">
        <f t="shared" si="7"/>
        <v>1</v>
      </c>
      <c r="D47" s="3">
        <v>1</v>
      </c>
      <c r="E47" s="3">
        <v>1</v>
      </c>
      <c r="F47" s="3">
        <v>0</v>
      </c>
      <c r="G47" s="3">
        <v>1</v>
      </c>
      <c r="H47" s="3">
        <v>6</v>
      </c>
      <c r="I47" s="3">
        <v>1</v>
      </c>
      <c r="J47" s="3">
        <v>1</v>
      </c>
      <c r="K47" s="3">
        <v>0</v>
      </c>
      <c r="L47" s="3">
        <v>4</v>
      </c>
      <c r="M47" s="3">
        <v>0</v>
      </c>
      <c r="N47" s="3">
        <v>0</v>
      </c>
      <c r="O47" s="3">
        <v>0</v>
      </c>
      <c r="P47" s="7">
        <f t="shared" si="2"/>
        <v>7.8</v>
      </c>
      <c r="Q47" s="7">
        <f t="shared" si="3"/>
        <v>0</v>
      </c>
      <c r="R47" s="7">
        <f t="shared" si="4"/>
        <v>7.8</v>
      </c>
      <c r="S47" s="7">
        <f t="shared" si="5"/>
        <v>46.7</v>
      </c>
      <c r="T47" s="8">
        <f t="shared" si="6"/>
        <v>31.1</v>
      </c>
      <c r="U47" s="27" t="s">
        <v>95</v>
      </c>
      <c r="W47" s="4">
        <v>12860</v>
      </c>
    </row>
    <row r="48" spans="1:21" ht="13.5">
      <c r="A48" s="38" t="s">
        <v>41</v>
      </c>
      <c r="U48" s="28"/>
    </row>
    <row r="49" ht="13.5">
      <c r="U49" s="29"/>
    </row>
    <row r="50" ht="13.5">
      <c r="U50" s="29"/>
    </row>
    <row r="51" ht="13.5">
      <c r="U51" s="29"/>
    </row>
  </sheetData>
  <mergeCells count="46">
    <mergeCell ref="A32:B32"/>
    <mergeCell ref="P7:P9"/>
    <mergeCell ref="A41:B41"/>
    <mergeCell ref="T6:T9"/>
    <mergeCell ref="O7:O9"/>
    <mergeCell ref="C7:C9"/>
    <mergeCell ref="F7:F9"/>
    <mergeCell ref="G7:G9"/>
    <mergeCell ref="A10:B10"/>
    <mergeCell ref="N7:N9"/>
    <mergeCell ref="A46:B46"/>
    <mergeCell ref="A16:B16"/>
    <mergeCell ref="A17:B17"/>
    <mergeCell ref="A18:B18"/>
    <mergeCell ref="A19:B19"/>
    <mergeCell ref="A20:B20"/>
    <mergeCell ref="A21:B21"/>
    <mergeCell ref="A38:B38"/>
    <mergeCell ref="A26:B26"/>
    <mergeCell ref="A28:B28"/>
    <mergeCell ref="K8:K9"/>
    <mergeCell ref="L6:L9"/>
    <mergeCell ref="H6:K6"/>
    <mergeCell ref="J7:J9"/>
    <mergeCell ref="I8:I9"/>
    <mergeCell ref="H7:H9"/>
    <mergeCell ref="A24:B24"/>
    <mergeCell ref="A25:B25"/>
    <mergeCell ref="C5:O5"/>
    <mergeCell ref="P6:R6"/>
    <mergeCell ref="C6:G6"/>
    <mergeCell ref="A22:B22"/>
    <mergeCell ref="A5:B9"/>
    <mergeCell ref="A14:B14"/>
    <mergeCell ref="M6:O6"/>
    <mergeCell ref="A23:B23"/>
    <mergeCell ref="C1:S3"/>
    <mergeCell ref="A12:B12"/>
    <mergeCell ref="D8:D9"/>
    <mergeCell ref="R4:U4"/>
    <mergeCell ref="P5:T5"/>
    <mergeCell ref="S6:S9"/>
    <mergeCell ref="Q7:Q9"/>
    <mergeCell ref="R7:R9"/>
    <mergeCell ref="U5:U9"/>
    <mergeCell ref="M7:M9"/>
  </mergeCells>
  <printOptions horizontalCentered="1"/>
  <pageMargins left="0.3937007874015748" right="0.3937007874015748" top="0.6" bottom="0.53" header="0" footer="0"/>
  <pageSetup fitToHeight="1" fitToWidth="1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workbookViewId="0" topLeftCell="A1">
      <selection activeCell="A4" sqref="A4"/>
    </sheetView>
  </sheetViews>
  <sheetFormatPr defaultColWidth="9.00390625" defaultRowHeight="13.5"/>
  <cols>
    <col min="1" max="1" width="3.50390625" style="9" customWidth="1"/>
    <col min="2" max="2" width="11.00390625" style="9" bestFit="1" customWidth="1"/>
    <col min="3" max="12" width="7.75390625" style="9" customWidth="1"/>
    <col min="13" max="20" width="7.875" style="9" customWidth="1"/>
    <col min="21" max="21" width="6.00390625" style="9" bestFit="1" customWidth="1"/>
    <col min="22" max="16384" width="9.00390625" style="9" customWidth="1"/>
  </cols>
  <sheetData>
    <row r="1" spans="1:21" ht="13.5" customHeight="1">
      <c r="A1" s="41" t="s">
        <v>153</v>
      </c>
      <c r="B1" s="41"/>
      <c r="C1" s="46" t="s">
        <v>145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37"/>
      <c r="U1" s="37"/>
    </row>
    <row r="2" spans="1:21" ht="13.5" customHeight="1">
      <c r="A2" s="41" t="s">
        <v>155</v>
      </c>
      <c r="B2" s="41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37"/>
      <c r="U2" s="37"/>
    </row>
    <row r="3" spans="3:21" ht="3" customHeight="1"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U3" s="10"/>
    </row>
    <row r="4" spans="1:21" ht="17.25" customHeight="1" thickBot="1">
      <c r="A4" s="11"/>
      <c r="B4" s="11"/>
      <c r="R4" s="52" t="s">
        <v>152</v>
      </c>
      <c r="S4" s="52"/>
      <c r="T4" s="52"/>
      <c r="U4" s="52"/>
    </row>
    <row r="5" spans="1:21" ht="18.75" customHeight="1">
      <c r="A5" s="71" t="s">
        <v>85</v>
      </c>
      <c r="B5" s="72"/>
      <c r="C5" s="67" t="s">
        <v>142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  <c r="P5" s="53" t="s">
        <v>8</v>
      </c>
      <c r="Q5" s="53"/>
      <c r="R5" s="53"/>
      <c r="S5" s="53"/>
      <c r="T5" s="54"/>
      <c r="U5" s="61" t="s">
        <v>84</v>
      </c>
    </row>
    <row r="6" spans="1:23" ht="18.75" customHeight="1">
      <c r="A6" s="71"/>
      <c r="B6" s="72"/>
      <c r="C6" s="69" t="s">
        <v>2</v>
      </c>
      <c r="D6" s="69"/>
      <c r="E6" s="69"/>
      <c r="F6" s="69"/>
      <c r="G6" s="70"/>
      <c r="H6" s="68" t="s">
        <v>3</v>
      </c>
      <c r="I6" s="69"/>
      <c r="J6" s="69"/>
      <c r="K6" s="70"/>
      <c r="L6" s="55" t="s">
        <v>149</v>
      </c>
      <c r="M6" s="68" t="s">
        <v>144</v>
      </c>
      <c r="N6" s="69"/>
      <c r="O6" s="70"/>
      <c r="P6" s="68" t="s">
        <v>143</v>
      </c>
      <c r="Q6" s="69"/>
      <c r="R6" s="70"/>
      <c r="S6" s="55" t="s">
        <v>150</v>
      </c>
      <c r="T6" s="55" t="s">
        <v>151</v>
      </c>
      <c r="U6" s="62"/>
      <c r="W6" s="9" t="s">
        <v>156</v>
      </c>
    </row>
    <row r="7" spans="1:21" ht="5.25" customHeight="1">
      <c r="A7" s="71"/>
      <c r="B7" s="72"/>
      <c r="C7" s="71" t="s">
        <v>0</v>
      </c>
      <c r="D7" s="12"/>
      <c r="E7" s="12"/>
      <c r="F7" s="45" t="s">
        <v>5</v>
      </c>
      <c r="G7" s="45" t="s">
        <v>6</v>
      </c>
      <c r="H7" s="76" t="s">
        <v>0</v>
      </c>
      <c r="I7" s="12"/>
      <c r="J7" s="75" t="s">
        <v>1</v>
      </c>
      <c r="K7" s="13"/>
      <c r="L7" s="56"/>
      <c r="M7" s="64" t="s">
        <v>81</v>
      </c>
      <c r="N7" s="58" t="s">
        <v>83</v>
      </c>
      <c r="O7" s="58" t="s">
        <v>82</v>
      </c>
      <c r="P7" s="64" t="s">
        <v>0</v>
      </c>
      <c r="Q7" s="58" t="s">
        <v>5</v>
      </c>
      <c r="R7" s="58" t="s">
        <v>6</v>
      </c>
      <c r="S7" s="56"/>
      <c r="T7" s="56"/>
      <c r="U7" s="62"/>
    </row>
    <row r="8" spans="1:21" ht="13.5" customHeight="1">
      <c r="A8" s="71"/>
      <c r="B8" s="72"/>
      <c r="C8" s="71"/>
      <c r="D8" s="50" t="s">
        <v>146</v>
      </c>
      <c r="E8" s="32" t="s">
        <v>148</v>
      </c>
      <c r="F8" s="77"/>
      <c r="G8" s="77"/>
      <c r="H8" s="76"/>
      <c r="I8" s="43" t="s">
        <v>146</v>
      </c>
      <c r="J8" s="76"/>
      <c r="K8" s="50" t="s">
        <v>146</v>
      </c>
      <c r="L8" s="56"/>
      <c r="M8" s="59"/>
      <c r="N8" s="59"/>
      <c r="O8" s="59"/>
      <c r="P8" s="59"/>
      <c r="Q8" s="59"/>
      <c r="R8" s="59"/>
      <c r="S8" s="56"/>
      <c r="T8" s="56"/>
      <c r="U8" s="62"/>
    </row>
    <row r="9" spans="1:23" ht="18.75" customHeight="1">
      <c r="A9" s="73"/>
      <c r="B9" s="74"/>
      <c r="C9" s="73"/>
      <c r="D9" s="51"/>
      <c r="E9" s="34" t="s">
        <v>147</v>
      </c>
      <c r="F9" s="77"/>
      <c r="G9" s="77"/>
      <c r="H9" s="42"/>
      <c r="I9" s="44"/>
      <c r="J9" s="42"/>
      <c r="K9" s="51"/>
      <c r="L9" s="57"/>
      <c r="M9" s="60"/>
      <c r="N9" s="60"/>
      <c r="O9" s="60"/>
      <c r="P9" s="60"/>
      <c r="Q9" s="60"/>
      <c r="R9" s="60"/>
      <c r="S9" s="57"/>
      <c r="T9" s="57"/>
      <c r="U9" s="63"/>
      <c r="W9" s="14" t="s">
        <v>87</v>
      </c>
    </row>
    <row r="10" spans="1:23" ht="15" customHeight="1">
      <c r="A10" s="48" t="s">
        <v>42</v>
      </c>
      <c r="B10" s="49"/>
      <c r="C10" s="1">
        <f>SUM(F10:G10)</f>
        <v>1</v>
      </c>
      <c r="D10" s="1">
        <f>SUM(D11:D18)</f>
        <v>0</v>
      </c>
      <c r="E10" s="1">
        <f aca="true" t="shared" si="0" ref="E10:O10">SUM(E11:E18)</f>
        <v>0</v>
      </c>
      <c r="F10" s="1">
        <f t="shared" si="0"/>
        <v>0</v>
      </c>
      <c r="G10" s="1">
        <f t="shared" si="0"/>
        <v>1</v>
      </c>
      <c r="H10" s="1">
        <f t="shared" si="0"/>
        <v>25</v>
      </c>
      <c r="I10" s="1">
        <f t="shared" si="0"/>
        <v>10</v>
      </c>
      <c r="J10" s="1">
        <f t="shared" si="0"/>
        <v>8</v>
      </c>
      <c r="K10" s="1">
        <f t="shared" si="0"/>
        <v>2</v>
      </c>
      <c r="L10" s="1">
        <f t="shared" si="0"/>
        <v>7</v>
      </c>
      <c r="M10" s="1">
        <f t="shared" si="0"/>
        <v>0</v>
      </c>
      <c r="N10" s="1">
        <f t="shared" si="0"/>
        <v>0</v>
      </c>
      <c r="O10" s="1">
        <f t="shared" si="0"/>
        <v>0</v>
      </c>
      <c r="P10" s="5">
        <f>ROUND(C10/W10*100000,1)</f>
        <v>2.9</v>
      </c>
      <c r="Q10" s="5">
        <f>ROUND(F10/W10*100000,1)</f>
        <v>0</v>
      </c>
      <c r="R10" s="5">
        <f>ROUND(G10/W10*100000,1)</f>
        <v>2.9</v>
      </c>
      <c r="S10" s="5">
        <f>ROUND(H10/W10*100000,1)</f>
        <v>72.8</v>
      </c>
      <c r="T10" s="5">
        <f>ROUND(L10/W10*100000,1)</f>
        <v>20.4</v>
      </c>
      <c r="U10" s="15" t="s">
        <v>118</v>
      </c>
      <c r="W10" s="4">
        <v>34329</v>
      </c>
    </row>
    <row r="11" spans="1:23" ht="15" customHeight="1">
      <c r="A11" s="16"/>
      <c r="B11" s="23" t="s">
        <v>43</v>
      </c>
      <c r="C11" s="1">
        <f>SUM(F11:G11)</f>
        <v>0</v>
      </c>
      <c r="D11" s="2">
        <v>0</v>
      </c>
      <c r="E11" s="2">
        <v>0</v>
      </c>
      <c r="F11" s="2">
        <v>0</v>
      </c>
      <c r="G11" s="2">
        <v>0</v>
      </c>
      <c r="H11" s="2">
        <v>2</v>
      </c>
      <c r="I11" s="2">
        <v>0</v>
      </c>
      <c r="J11" s="2">
        <v>0</v>
      </c>
      <c r="K11" s="2">
        <v>0</v>
      </c>
      <c r="L11" s="2">
        <v>1</v>
      </c>
      <c r="M11" s="2">
        <v>0</v>
      </c>
      <c r="N11" s="2">
        <v>0</v>
      </c>
      <c r="O11" s="2">
        <v>0</v>
      </c>
      <c r="P11" s="6">
        <f aca="true" t="shared" si="1" ref="P11:P47">ROUND(C11/W11*100000,1)</f>
        <v>0</v>
      </c>
      <c r="Q11" s="6">
        <f aca="true" t="shared" si="2" ref="Q11:Q47">ROUND(F11/W11*100000,1)</f>
        <v>0</v>
      </c>
      <c r="R11" s="6">
        <f aca="true" t="shared" si="3" ref="R11:R47">ROUND(G11/W11*100000,1)</f>
        <v>0</v>
      </c>
      <c r="S11" s="6">
        <f aca="true" t="shared" si="4" ref="S11:S47">ROUND(H11/W11*100000,1)</f>
        <v>73.7</v>
      </c>
      <c r="T11" s="6">
        <f aca="true" t="shared" si="5" ref="T11:T47">ROUND(L11/W11*100000,1)</f>
        <v>36.8</v>
      </c>
      <c r="U11" s="22" t="s">
        <v>119</v>
      </c>
      <c r="W11" s="4">
        <v>2714</v>
      </c>
    </row>
    <row r="12" spans="1:23" ht="15" customHeight="1">
      <c r="A12" s="31"/>
      <c r="B12" s="23" t="s">
        <v>44</v>
      </c>
      <c r="C12" s="1">
        <f aca="true" t="shared" si="6" ref="C12:C18">SUM(F12:G12)</f>
        <v>0</v>
      </c>
      <c r="D12" s="2">
        <v>0</v>
      </c>
      <c r="E12" s="2">
        <v>0</v>
      </c>
      <c r="F12" s="2">
        <v>0</v>
      </c>
      <c r="G12" s="2">
        <v>0</v>
      </c>
      <c r="H12" s="2">
        <v>3</v>
      </c>
      <c r="I12" s="2">
        <v>1</v>
      </c>
      <c r="J12" s="2">
        <v>2</v>
      </c>
      <c r="K12" s="2">
        <v>0</v>
      </c>
      <c r="L12" s="2">
        <v>1</v>
      </c>
      <c r="M12" s="2">
        <v>0</v>
      </c>
      <c r="N12" s="2">
        <v>0</v>
      </c>
      <c r="O12" s="2">
        <v>0</v>
      </c>
      <c r="P12" s="6">
        <f t="shared" si="1"/>
        <v>0</v>
      </c>
      <c r="Q12" s="6">
        <f t="shared" si="2"/>
        <v>0</v>
      </c>
      <c r="R12" s="6">
        <f t="shared" si="3"/>
        <v>0</v>
      </c>
      <c r="S12" s="6">
        <f t="shared" si="4"/>
        <v>42.4</v>
      </c>
      <c r="T12" s="6">
        <f t="shared" si="5"/>
        <v>14.1</v>
      </c>
      <c r="U12" s="22" t="s">
        <v>120</v>
      </c>
      <c r="W12" s="4">
        <v>7079</v>
      </c>
    </row>
    <row r="13" spans="1:23" ht="15" customHeight="1">
      <c r="A13" s="16"/>
      <c r="B13" s="23" t="s">
        <v>45</v>
      </c>
      <c r="C13" s="1">
        <f t="shared" si="6"/>
        <v>0</v>
      </c>
      <c r="D13" s="2">
        <v>0</v>
      </c>
      <c r="E13" s="2">
        <v>0</v>
      </c>
      <c r="F13" s="2">
        <v>0</v>
      </c>
      <c r="G13" s="2">
        <v>0</v>
      </c>
      <c r="H13" s="2">
        <v>1</v>
      </c>
      <c r="I13" s="2">
        <v>1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6">
        <f t="shared" si="1"/>
        <v>0</v>
      </c>
      <c r="Q13" s="6">
        <f t="shared" si="2"/>
        <v>0</v>
      </c>
      <c r="R13" s="6">
        <f t="shared" si="3"/>
        <v>0</v>
      </c>
      <c r="S13" s="6">
        <f t="shared" si="4"/>
        <v>48.8</v>
      </c>
      <c r="T13" s="6">
        <f t="shared" si="5"/>
        <v>0</v>
      </c>
      <c r="U13" s="22" t="s">
        <v>121</v>
      </c>
      <c r="W13" s="4">
        <v>2049</v>
      </c>
    </row>
    <row r="14" spans="1:23" ht="15" customHeight="1">
      <c r="A14" s="31"/>
      <c r="B14" s="23" t="s">
        <v>46</v>
      </c>
      <c r="C14" s="1">
        <f t="shared" si="6"/>
        <v>0</v>
      </c>
      <c r="D14" s="2">
        <v>0</v>
      </c>
      <c r="E14" s="2">
        <v>0</v>
      </c>
      <c r="F14" s="2">
        <v>0</v>
      </c>
      <c r="G14" s="2">
        <v>0</v>
      </c>
      <c r="H14" s="2">
        <v>2</v>
      </c>
      <c r="I14" s="2">
        <v>0</v>
      </c>
      <c r="J14" s="2">
        <v>2</v>
      </c>
      <c r="K14" s="2">
        <v>0</v>
      </c>
      <c r="L14" s="2">
        <v>1</v>
      </c>
      <c r="M14" s="2">
        <v>0</v>
      </c>
      <c r="N14" s="2">
        <v>0</v>
      </c>
      <c r="O14" s="2">
        <v>0</v>
      </c>
      <c r="P14" s="6">
        <f t="shared" si="1"/>
        <v>0</v>
      </c>
      <c r="Q14" s="6">
        <f t="shared" si="2"/>
        <v>0</v>
      </c>
      <c r="R14" s="6">
        <f t="shared" si="3"/>
        <v>0</v>
      </c>
      <c r="S14" s="6">
        <f t="shared" si="4"/>
        <v>54.6</v>
      </c>
      <c r="T14" s="6">
        <f t="shared" si="5"/>
        <v>27.3</v>
      </c>
      <c r="U14" s="22" t="s">
        <v>101</v>
      </c>
      <c r="V14" s="19"/>
      <c r="W14" s="4">
        <v>3664</v>
      </c>
    </row>
    <row r="15" spans="1:23" ht="15" customHeight="1">
      <c r="A15" s="16"/>
      <c r="B15" s="23" t="s">
        <v>47</v>
      </c>
      <c r="C15" s="1">
        <f t="shared" si="6"/>
        <v>0</v>
      </c>
      <c r="D15" s="2">
        <v>0</v>
      </c>
      <c r="E15" s="2">
        <v>0</v>
      </c>
      <c r="F15" s="2">
        <v>0</v>
      </c>
      <c r="G15" s="2">
        <v>0</v>
      </c>
      <c r="H15" s="2">
        <v>4</v>
      </c>
      <c r="I15" s="2">
        <v>1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6">
        <f t="shared" si="1"/>
        <v>0</v>
      </c>
      <c r="Q15" s="6">
        <f t="shared" si="2"/>
        <v>0</v>
      </c>
      <c r="R15" s="6">
        <f t="shared" si="3"/>
        <v>0</v>
      </c>
      <c r="S15" s="6">
        <f t="shared" si="4"/>
        <v>140.5</v>
      </c>
      <c r="T15" s="6">
        <f t="shared" si="5"/>
        <v>0</v>
      </c>
      <c r="U15" s="22" t="s">
        <v>122</v>
      </c>
      <c r="W15" s="4">
        <v>2847</v>
      </c>
    </row>
    <row r="16" spans="1:23" ht="15" customHeight="1">
      <c r="A16" s="31"/>
      <c r="B16" s="23" t="s">
        <v>48</v>
      </c>
      <c r="C16" s="1">
        <f t="shared" si="6"/>
        <v>0</v>
      </c>
      <c r="D16" s="2">
        <v>0</v>
      </c>
      <c r="E16" s="2">
        <v>0</v>
      </c>
      <c r="F16" s="2">
        <v>0</v>
      </c>
      <c r="G16" s="2">
        <v>0</v>
      </c>
      <c r="H16" s="2">
        <v>3</v>
      </c>
      <c r="I16" s="2">
        <v>3</v>
      </c>
      <c r="J16" s="2">
        <v>1</v>
      </c>
      <c r="K16" s="2">
        <v>1</v>
      </c>
      <c r="L16" s="2">
        <v>1</v>
      </c>
      <c r="M16" s="2">
        <v>0</v>
      </c>
      <c r="N16" s="2">
        <v>0</v>
      </c>
      <c r="O16" s="2">
        <v>0</v>
      </c>
      <c r="P16" s="6">
        <f t="shared" si="1"/>
        <v>0</v>
      </c>
      <c r="Q16" s="6">
        <f t="shared" si="2"/>
        <v>0</v>
      </c>
      <c r="R16" s="6">
        <f t="shared" si="3"/>
        <v>0</v>
      </c>
      <c r="S16" s="6">
        <f t="shared" si="4"/>
        <v>69.2</v>
      </c>
      <c r="T16" s="6">
        <f t="shared" si="5"/>
        <v>23.1</v>
      </c>
      <c r="U16" s="22" t="s">
        <v>123</v>
      </c>
      <c r="W16" s="4">
        <v>4335</v>
      </c>
    </row>
    <row r="17" spans="1:23" ht="15" customHeight="1">
      <c r="A17" s="31"/>
      <c r="B17" s="23" t="s">
        <v>49</v>
      </c>
      <c r="C17" s="1">
        <f t="shared" si="6"/>
        <v>0</v>
      </c>
      <c r="D17" s="2">
        <v>0</v>
      </c>
      <c r="E17" s="2">
        <v>0</v>
      </c>
      <c r="F17" s="2">
        <v>0</v>
      </c>
      <c r="G17" s="2">
        <v>0</v>
      </c>
      <c r="H17" s="2">
        <v>1</v>
      </c>
      <c r="I17" s="2">
        <v>1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6">
        <f t="shared" si="1"/>
        <v>0</v>
      </c>
      <c r="Q17" s="6">
        <f t="shared" si="2"/>
        <v>0</v>
      </c>
      <c r="R17" s="6">
        <f t="shared" si="3"/>
        <v>0</v>
      </c>
      <c r="S17" s="6">
        <f t="shared" si="4"/>
        <v>40.3</v>
      </c>
      <c r="T17" s="6">
        <f t="shared" si="5"/>
        <v>0</v>
      </c>
      <c r="U17" s="22" t="s">
        <v>124</v>
      </c>
      <c r="W17" s="4">
        <v>2481</v>
      </c>
    </row>
    <row r="18" spans="1:23" ht="15" customHeight="1">
      <c r="A18" s="31"/>
      <c r="B18" s="23" t="s">
        <v>50</v>
      </c>
      <c r="C18" s="1">
        <f t="shared" si="6"/>
        <v>1</v>
      </c>
      <c r="D18" s="2">
        <v>0</v>
      </c>
      <c r="E18" s="2">
        <v>0</v>
      </c>
      <c r="F18" s="2">
        <v>0</v>
      </c>
      <c r="G18" s="2">
        <v>1</v>
      </c>
      <c r="H18" s="2">
        <v>9</v>
      </c>
      <c r="I18" s="2">
        <v>3</v>
      </c>
      <c r="J18" s="2">
        <v>3</v>
      </c>
      <c r="K18" s="2">
        <v>1</v>
      </c>
      <c r="L18" s="2">
        <v>3</v>
      </c>
      <c r="M18" s="2">
        <v>0</v>
      </c>
      <c r="N18" s="2">
        <v>0</v>
      </c>
      <c r="O18" s="2">
        <v>0</v>
      </c>
      <c r="P18" s="6">
        <f t="shared" si="1"/>
        <v>10.9</v>
      </c>
      <c r="Q18" s="6">
        <f t="shared" si="2"/>
        <v>0</v>
      </c>
      <c r="R18" s="6">
        <f t="shared" si="3"/>
        <v>10.9</v>
      </c>
      <c r="S18" s="6">
        <f t="shared" si="4"/>
        <v>98.3</v>
      </c>
      <c r="T18" s="6">
        <f t="shared" si="5"/>
        <v>32.8</v>
      </c>
      <c r="U18" s="22" t="s">
        <v>125</v>
      </c>
      <c r="W18" s="4">
        <v>9160</v>
      </c>
    </row>
    <row r="19" spans="1:23" ht="15" customHeight="1">
      <c r="A19" s="48" t="s">
        <v>51</v>
      </c>
      <c r="B19" s="49"/>
      <c r="C19" s="1">
        <f aca="true" t="shared" si="7" ref="C19:C48">SUM(F19:G19)</f>
        <v>7</v>
      </c>
      <c r="D19" s="1">
        <f>SUM(D20:D27)</f>
        <v>2</v>
      </c>
      <c r="E19" s="1">
        <f aca="true" t="shared" si="8" ref="E19:O19">SUM(E20:E27)</f>
        <v>4</v>
      </c>
      <c r="F19" s="1">
        <f t="shared" si="8"/>
        <v>0</v>
      </c>
      <c r="G19" s="1">
        <f t="shared" si="8"/>
        <v>7</v>
      </c>
      <c r="H19" s="1">
        <f t="shared" si="8"/>
        <v>34</v>
      </c>
      <c r="I19" s="1">
        <f t="shared" si="8"/>
        <v>4</v>
      </c>
      <c r="J19" s="1">
        <f t="shared" si="8"/>
        <v>8</v>
      </c>
      <c r="K19" s="1">
        <f t="shared" si="8"/>
        <v>0</v>
      </c>
      <c r="L19" s="1">
        <f t="shared" si="8"/>
        <v>18</v>
      </c>
      <c r="M19" s="1">
        <f t="shared" si="8"/>
        <v>0</v>
      </c>
      <c r="N19" s="1">
        <f t="shared" si="8"/>
        <v>1</v>
      </c>
      <c r="O19" s="1">
        <f t="shared" si="8"/>
        <v>0</v>
      </c>
      <c r="P19" s="5">
        <f t="shared" si="1"/>
        <v>13.2</v>
      </c>
      <c r="Q19" s="5">
        <f t="shared" si="2"/>
        <v>0</v>
      </c>
      <c r="R19" s="5">
        <f t="shared" si="3"/>
        <v>13.2</v>
      </c>
      <c r="S19" s="5">
        <f t="shared" si="4"/>
        <v>64.1</v>
      </c>
      <c r="T19" s="5">
        <f t="shared" si="5"/>
        <v>33.9</v>
      </c>
      <c r="U19" s="15" t="s">
        <v>126</v>
      </c>
      <c r="W19" s="4">
        <v>53071</v>
      </c>
    </row>
    <row r="20" spans="1:23" ht="15" customHeight="1">
      <c r="A20" s="31"/>
      <c r="B20" s="23" t="s">
        <v>52</v>
      </c>
      <c r="C20" s="1">
        <f t="shared" si="7"/>
        <v>1</v>
      </c>
      <c r="D20" s="2">
        <v>0</v>
      </c>
      <c r="E20" s="2">
        <v>0</v>
      </c>
      <c r="F20" s="2">
        <v>0</v>
      </c>
      <c r="G20" s="2">
        <v>1</v>
      </c>
      <c r="H20" s="2">
        <v>4</v>
      </c>
      <c r="I20" s="2">
        <v>0</v>
      </c>
      <c r="J20" s="2">
        <v>2</v>
      </c>
      <c r="K20" s="2">
        <v>0</v>
      </c>
      <c r="L20" s="2">
        <v>2</v>
      </c>
      <c r="M20" s="2">
        <v>0</v>
      </c>
      <c r="N20" s="2">
        <v>0</v>
      </c>
      <c r="O20" s="2">
        <v>0</v>
      </c>
      <c r="P20" s="6">
        <f t="shared" si="1"/>
        <v>10.3</v>
      </c>
      <c r="Q20" s="6">
        <f t="shared" si="2"/>
        <v>0</v>
      </c>
      <c r="R20" s="6">
        <f t="shared" si="3"/>
        <v>10.3</v>
      </c>
      <c r="S20" s="6">
        <f t="shared" si="4"/>
        <v>41.2</v>
      </c>
      <c r="T20" s="6">
        <f t="shared" si="5"/>
        <v>20.6</v>
      </c>
      <c r="U20" s="22" t="s">
        <v>113</v>
      </c>
      <c r="W20" s="4">
        <v>9700</v>
      </c>
    </row>
    <row r="21" spans="1:23" ht="15" customHeight="1">
      <c r="A21" s="31"/>
      <c r="B21" s="23" t="s">
        <v>53</v>
      </c>
      <c r="C21" s="1">
        <f t="shared" si="7"/>
        <v>5</v>
      </c>
      <c r="D21" s="2">
        <v>1</v>
      </c>
      <c r="E21" s="2">
        <v>3</v>
      </c>
      <c r="F21" s="2">
        <v>0</v>
      </c>
      <c r="G21" s="2">
        <v>5</v>
      </c>
      <c r="H21" s="2">
        <v>16</v>
      </c>
      <c r="I21" s="2">
        <v>2</v>
      </c>
      <c r="J21" s="2">
        <v>5</v>
      </c>
      <c r="K21" s="2">
        <v>0</v>
      </c>
      <c r="L21" s="2">
        <v>8</v>
      </c>
      <c r="M21" s="2">
        <v>0</v>
      </c>
      <c r="N21" s="2">
        <v>1</v>
      </c>
      <c r="O21" s="2">
        <v>0</v>
      </c>
      <c r="P21" s="6">
        <f t="shared" si="1"/>
        <v>27.4</v>
      </c>
      <c r="Q21" s="6">
        <f t="shared" si="2"/>
        <v>0</v>
      </c>
      <c r="R21" s="6">
        <f t="shared" si="3"/>
        <v>27.4</v>
      </c>
      <c r="S21" s="6">
        <f t="shared" si="4"/>
        <v>87.7</v>
      </c>
      <c r="T21" s="6">
        <f t="shared" si="5"/>
        <v>43.9</v>
      </c>
      <c r="U21" s="22" t="s">
        <v>127</v>
      </c>
      <c r="W21" s="4">
        <v>18241</v>
      </c>
    </row>
    <row r="22" spans="1:23" ht="15" customHeight="1">
      <c r="A22" s="31"/>
      <c r="B22" s="23" t="s">
        <v>54</v>
      </c>
      <c r="C22" s="1">
        <f t="shared" si="7"/>
        <v>0</v>
      </c>
      <c r="D22" s="2">
        <v>0</v>
      </c>
      <c r="E22" s="2">
        <v>0</v>
      </c>
      <c r="F22" s="2">
        <v>0</v>
      </c>
      <c r="G22" s="2">
        <v>0</v>
      </c>
      <c r="H22" s="2">
        <v>1</v>
      </c>
      <c r="I22" s="2">
        <v>1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6">
        <f t="shared" si="1"/>
        <v>0</v>
      </c>
      <c r="Q22" s="6">
        <f t="shared" si="2"/>
        <v>0</v>
      </c>
      <c r="R22" s="6">
        <f t="shared" si="3"/>
        <v>0</v>
      </c>
      <c r="S22" s="6">
        <f t="shared" si="4"/>
        <v>39.7</v>
      </c>
      <c r="T22" s="6">
        <f t="shared" si="5"/>
        <v>0</v>
      </c>
      <c r="U22" s="22" t="s">
        <v>128</v>
      </c>
      <c r="W22" s="4">
        <v>2521</v>
      </c>
    </row>
    <row r="23" spans="1:23" ht="15" customHeight="1">
      <c r="A23" s="31"/>
      <c r="B23" s="23" t="s">
        <v>55</v>
      </c>
      <c r="C23" s="1">
        <f t="shared" si="7"/>
        <v>1</v>
      </c>
      <c r="D23" s="2">
        <v>1</v>
      </c>
      <c r="E23" s="2">
        <v>1</v>
      </c>
      <c r="F23" s="2">
        <v>0</v>
      </c>
      <c r="G23" s="2">
        <v>1</v>
      </c>
      <c r="H23" s="2">
        <v>4</v>
      </c>
      <c r="I23" s="2">
        <v>1</v>
      </c>
      <c r="J23" s="2">
        <v>1</v>
      </c>
      <c r="K23" s="2">
        <v>0</v>
      </c>
      <c r="L23" s="2">
        <v>3</v>
      </c>
      <c r="M23" s="2">
        <v>0</v>
      </c>
      <c r="N23" s="2">
        <v>0</v>
      </c>
      <c r="O23" s="2">
        <v>0</v>
      </c>
      <c r="P23" s="6">
        <f t="shared" si="1"/>
        <v>15.3</v>
      </c>
      <c r="Q23" s="6">
        <f t="shared" si="2"/>
        <v>0</v>
      </c>
      <c r="R23" s="6">
        <f t="shared" si="3"/>
        <v>15.3</v>
      </c>
      <c r="S23" s="6">
        <f t="shared" si="4"/>
        <v>61.1</v>
      </c>
      <c r="T23" s="6">
        <f t="shared" si="5"/>
        <v>45.8</v>
      </c>
      <c r="U23" s="22" t="s">
        <v>129</v>
      </c>
      <c r="W23" s="4">
        <v>6546</v>
      </c>
    </row>
    <row r="24" spans="1:23" ht="15" customHeight="1">
      <c r="A24" s="31"/>
      <c r="B24" s="23" t="s">
        <v>56</v>
      </c>
      <c r="C24" s="1">
        <f t="shared" si="7"/>
        <v>0</v>
      </c>
      <c r="D24" s="2">
        <v>0</v>
      </c>
      <c r="E24" s="2">
        <v>0</v>
      </c>
      <c r="F24" s="2">
        <v>0</v>
      </c>
      <c r="G24" s="2">
        <v>0</v>
      </c>
      <c r="H24" s="2">
        <v>2</v>
      </c>
      <c r="I24" s="2">
        <v>0</v>
      </c>
      <c r="J24" s="2">
        <v>0</v>
      </c>
      <c r="K24" s="2">
        <v>0</v>
      </c>
      <c r="L24" s="2">
        <v>1</v>
      </c>
      <c r="M24" s="2">
        <v>0</v>
      </c>
      <c r="N24" s="2">
        <v>0</v>
      </c>
      <c r="O24" s="2">
        <v>0</v>
      </c>
      <c r="P24" s="6">
        <f t="shared" si="1"/>
        <v>0</v>
      </c>
      <c r="Q24" s="6">
        <f t="shared" si="2"/>
        <v>0</v>
      </c>
      <c r="R24" s="6">
        <f t="shared" si="3"/>
        <v>0</v>
      </c>
      <c r="S24" s="6">
        <f t="shared" si="4"/>
        <v>58.3</v>
      </c>
      <c r="T24" s="6">
        <f t="shared" si="5"/>
        <v>29.1</v>
      </c>
      <c r="U24" s="22" t="s">
        <v>130</v>
      </c>
      <c r="W24" s="4">
        <v>3431</v>
      </c>
    </row>
    <row r="25" spans="1:23" ht="15" customHeight="1">
      <c r="A25" s="31"/>
      <c r="B25" s="23" t="s">
        <v>57</v>
      </c>
      <c r="C25" s="1">
        <f t="shared" si="7"/>
        <v>0</v>
      </c>
      <c r="D25" s="2">
        <v>0</v>
      </c>
      <c r="E25" s="2">
        <v>0</v>
      </c>
      <c r="F25" s="2">
        <v>0</v>
      </c>
      <c r="G25" s="2">
        <v>0</v>
      </c>
      <c r="H25" s="2">
        <v>3</v>
      </c>
      <c r="I25" s="2">
        <v>0</v>
      </c>
      <c r="J25" s="2">
        <v>0</v>
      </c>
      <c r="K25" s="2">
        <v>0</v>
      </c>
      <c r="L25" s="2">
        <v>1</v>
      </c>
      <c r="M25" s="2">
        <v>0</v>
      </c>
      <c r="N25" s="2">
        <v>0</v>
      </c>
      <c r="O25" s="2">
        <v>0</v>
      </c>
      <c r="P25" s="6">
        <f t="shared" si="1"/>
        <v>0</v>
      </c>
      <c r="Q25" s="6">
        <f t="shared" si="2"/>
        <v>0</v>
      </c>
      <c r="R25" s="6">
        <f t="shared" si="3"/>
        <v>0</v>
      </c>
      <c r="S25" s="6">
        <f t="shared" si="4"/>
        <v>54.2</v>
      </c>
      <c r="T25" s="6">
        <f t="shared" si="5"/>
        <v>18.1</v>
      </c>
      <c r="U25" s="22" t="s">
        <v>91</v>
      </c>
      <c r="W25" s="4">
        <v>5533</v>
      </c>
    </row>
    <row r="26" spans="1:23" ht="15" customHeight="1">
      <c r="A26" s="31"/>
      <c r="B26" s="23" t="s">
        <v>58</v>
      </c>
      <c r="C26" s="1">
        <f t="shared" si="7"/>
        <v>0</v>
      </c>
      <c r="D26" s="2">
        <v>0</v>
      </c>
      <c r="E26" s="2">
        <v>0</v>
      </c>
      <c r="F26" s="2">
        <v>0</v>
      </c>
      <c r="G26" s="2">
        <v>0</v>
      </c>
      <c r="H26" s="2">
        <v>2</v>
      </c>
      <c r="I26" s="2">
        <v>0</v>
      </c>
      <c r="J26" s="2">
        <v>0</v>
      </c>
      <c r="K26" s="2">
        <v>0</v>
      </c>
      <c r="L26" s="2">
        <v>1</v>
      </c>
      <c r="M26" s="2">
        <v>0</v>
      </c>
      <c r="N26" s="2">
        <v>0</v>
      </c>
      <c r="O26" s="2">
        <v>0</v>
      </c>
      <c r="P26" s="6">
        <f t="shared" si="1"/>
        <v>0</v>
      </c>
      <c r="Q26" s="6">
        <f t="shared" si="2"/>
        <v>0</v>
      </c>
      <c r="R26" s="6">
        <f t="shared" si="3"/>
        <v>0</v>
      </c>
      <c r="S26" s="6">
        <f t="shared" si="4"/>
        <v>76.6</v>
      </c>
      <c r="T26" s="6">
        <f t="shared" si="5"/>
        <v>38.3</v>
      </c>
      <c r="U26" s="22" t="s">
        <v>131</v>
      </c>
      <c r="W26" s="4">
        <v>2611</v>
      </c>
    </row>
    <row r="27" spans="1:23" ht="15" customHeight="1">
      <c r="A27" s="16"/>
      <c r="B27" s="23" t="s">
        <v>59</v>
      </c>
      <c r="C27" s="1">
        <f t="shared" si="7"/>
        <v>0</v>
      </c>
      <c r="D27" s="2">
        <v>0</v>
      </c>
      <c r="E27" s="2">
        <v>0</v>
      </c>
      <c r="F27" s="2">
        <v>0</v>
      </c>
      <c r="G27" s="2">
        <v>0</v>
      </c>
      <c r="H27" s="2">
        <v>2</v>
      </c>
      <c r="I27" s="2">
        <v>0</v>
      </c>
      <c r="J27" s="2">
        <v>0</v>
      </c>
      <c r="K27" s="2">
        <v>0</v>
      </c>
      <c r="L27" s="2">
        <v>2</v>
      </c>
      <c r="M27" s="2">
        <v>0</v>
      </c>
      <c r="N27" s="2">
        <v>0</v>
      </c>
      <c r="O27" s="2">
        <v>0</v>
      </c>
      <c r="P27" s="6">
        <f t="shared" si="1"/>
        <v>0</v>
      </c>
      <c r="Q27" s="6">
        <f t="shared" si="2"/>
        <v>0</v>
      </c>
      <c r="R27" s="6">
        <f t="shared" si="3"/>
        <v>0</v>
      </c>
      <c r="S27" s="6">
        <f t="shared" si="4"/>
        <v>44.6</v>
      </c>
      <c r="T27" s="6">
        <f t="shared" si="5"/>
        <v>44.6</v>
      </c>
      <c r="U27" s="22" t="s">
        <v>132</v>
      </c>
      <c r="W27" s="4">
        <v>4488</v>
      </c>
    </row>
    <row r="28" spans="1:23" ht="15" customHeight="1">
      <c r="A28" s="48" t="s">
        <v>60</v>
      </c>
      <c r="B28" s="49"/>
      <c r="C28" s="1">
        <f t="shared" si="7"/>
        <v>1</v>
      </c>
      <c r="D28" s="1">
        <f>SUM(D29:D31)</f>
        <v>0</v>
      </c>
      <c r="E28" s="1">
        <f aca="true" t="shared" si="9" ref="E28:O28">SUM(E29:E31)</f>
        <v>1</v>
      </c>
      <c r="F28" s="1">
        <f t="shared" si="9"/>
        <v>0</v>
      </c>
      <c r="G28" s="1">
        <f t="shared" si="9"/>
        <v>1</v>
      </c>
      <c r="H28" s="1">
        <f t="shared" si="9"/>
        <v>5</v>
      </c>
      <c r="I28" s="1">
        <f t="shared" si="9"/>
        <v>1</v>
      </c>
      <c r="J28" s="1">
        <f t="shared" si="9"/>
        <v>2</v>
      </c>
      <c r="K28" s="1">
        <f t="shared" si="9"/>
        <v>0</v>
      </c>
      <c r="L28" s="1">
        <f t="shared" si="9"/>
        <v>3</v>
      </c>
      <c r="M28" s="1">
        <f t="shared" si="9"/>
        <v>0</v>
      </c>
      <c r="N28" s="1">
        <f t="shared" si="9"/>
        <v>0</v>
      </c>
      <c r="O28" s="1">
        <f t="shared" si="9"/>
        <v>0</v>
      </c>
      <c r="P28" s="5">
        <f t="shared" si="1"/>
        <v>8.9</v>
      </c>
      <c r="Q28" s="5">
        <f t="shared" si="2"/>
        <v>0</v>
      </c>
      <c r="R28" s="5">
        <f t="shared" si="3"/>
        <v>8.9</v>
      </c>
      <c r="S28" s="5">
        <f t="shared" si="4"/>
        <v>44.6</v>
      </c>
      <c r="T28" s="5">
        <f t="shared" si="5"/>
        <v>26.8</v>
      </c>
      <c r="U28" s="15" t="s">
        <v>122</v>
      </c>
      <c r="W28" s="4">
        <v>11200</v>
      </c>
    </row>
    <row r="29" spans="1:23" ht="15" customHeight="1">
      <c r="A29" s="16"/>
      <c r="B29" s="23" t="s">
        <v>61</v>
      </c>
      <c r="C29" s="1">
        <f t="shared" si="7"/>
        <v>0</v>
      </c>
      <c r="D29" s="2">
        <v>0</v>
      </c>
      <c r="E29" s="2">
        <v>0</v>
      </c>
      <c r="F29" s="2">
        <v>0</v>
      </c>
      <c r="G29" s="2">
        <v>0</v>
      </c>
      <c r="H29" s="2">
        <v>1</v>
      </c>
      <c r="I29" s="2">
        <v>0</v>
      </c>
      <c r="J29" s="2">
        <v>0</v>
      </c>
      <c r="K29" s="2">
        <v>0</v>
      </c>
      <c r="L29" s="2">
        <v>1</v>
      </c>
      <c r="M29" s="2">
        <v>0</v>
      </c>
      <c r="N29" s="2">
        <v>0</v>
      </c>
      <c r="O29" s="2">
        <v>0</v>
      </c>
      <c r="P29" s="6">
        <f t="shared" si="1"/>
        <v>0</v>
      </c>
      <c r="Q29" s="6">
        <f t="shared" si="2"/>
        <v>0</v>
      </c>
      <c r="R29" s="6">
        <f t="shared" si="3"/>
        <v>0</v>
      </c>
      <c r="S29" s="6">
        <f t="shared" si="4"/>
        <v>27.9</v>
      </c>
      <c r="T29" s="6">
        <f t="shared" si="5"/>
        <v>27.9</v>
      </c>
      <c r="U29" s="22" t="s">
        <v>133</v>
      </c>
      <c r="W29" s="4">
        <v>3584</v>
      </c>
    </row>
    <row r="30" spans="1:23" ht="15" customHeight="1">
      <c r="A30" s="16"/>
      <c r="B30" s="23" t="s">
        <v>62</v>
      </c>
      <c r="C30" s="1">
        <f t="shared" si="7"/>
        <v>1</v>
      </c>
      <c r="D30" s="2">
        <v>0</v>
      </c>
      <c r="E30" s="2">
        <v>1</v>
      </c>
      <c r="F30" s="2">
        <v>0</v>
      </c>
      <c r="G30" s="2">
        <v>1</v>
      </c>
      <c r="H30" s="2">
        <v>3</v>
      </c>
      <c r="I30" s="2">
        <v>1</v>
      </c>
      <c r="J30" s="2">
        <v>1</v>
      </c>
      <c r="K30" s="2">
        <v>0</v>
      </c>
      <c r="L30" s="2">
        <v>1</v>
      </c>
      <c r="M30" s="2">
        <v>0</v>
      </c>
      <c r="N30" s="2">
        <v>0</v>
      </c>
      <c r="O30" s="2">
        <v>0</v>
      </c>
      <c r="P30" s="6">
        <f t="shared" si="1"/>
        <v>21.2</v>
      </c>
      <c r="Q30" s="6">
        <f t="shared" si="2"/>
        <v>0</v>
      </c>
      <c r="R30" s="6">
        <f t="shared" si="3"/>
        <v>21.2</v>
      </c>
      <c r="S30" s="6">
        <f t="shared" si="4"/>
        <v>63.5</v>
      </c>
      <c r="T30" s="6">
        <f t="shared" si="5"/>
        <v>21.2</v>
      </c>
      <c r="U30" s="22" t="s">
        <v>134</v>
      </c>
      <c r="W30" s="4">
        <v>4725</v>
      </c>
    </row>
    <row r="31" spans="1:23" ht="15" customHeight="1">
      <c r="A31" s="16"/>
      <c r="B31" s="23" t="s">
        <v>63</v>
      </c>
      <c r="C31" s="1">
        <f t="shared" si="7"/>
        <v>0</v>
      </c>
      <c r="D31" s="2">
        <v>0</v>
      </c>
      <c r="E31" s="2">
        <v>0</v>
      </c>
      <c r="F31" s="2">
        <v>0</v>
      </c>
      <c r="G31" s="2">
        <v>0</v>
      </c>
      <c r="H31" s="2">
        <v>1</v>
      </c>
      <c r="I31" s="2">
        <v>0</v>
      </c>
      <c r="J31" s="2">
        <v>1</v>
      </c>
      <c r="K31" s="2">
        <v>0</v>
      </c>
      <c r="L31" s="2">
        <v>1</v>
      </c>
      <c r="M31" s="2">
        <v>0</v>
      </c>
      <c r="N31" s="2">
        <v>0</v>
      </c>
      <c r="O31" s="2">
        <v>0</v>
      </c>
      <c r="P31" s="6">
        <f t="shared" si="1"/>
        <v>0</v>
      </c>
      <c r="Q31" s="6">
        <f t="shared" si="2"/>
        <v>0</v>
      </c>
      <c r="R31" s="6">
        <f t="shared" si="3"/>
        <v>0</v>
      </c>
      <c r="S31" s="6">
        <f t="shared" si="4"/>
        <v>34.6</v>
      </c>
      <c r="T31" s="6">
        <f t="shared" si="5"/>
        <v>34.6</v>
      </c>
      <c r="U31" s="22" t="s">
        <v>122</v>
      </c>
      <c r="W31" s="4">
        <v>2891</v>
      </c>
    </row>
    <row r="32" spans="1:23" ht="15" customHeight="1">
      <c r="A32" s="48" t="s">
        <v>64</v>
      </c>
      <c r="B32" s="49"/>
      <c r="C32" s="1">
        <f t="shared" si="7"/>
        <v>3</v>
      </c>
      <c r="D32" s="1">
        <f>SUM(D33:D34)</f>
        <v>0</v>
      </c>
      <c r="E32" s="1">
        <f aca="true" t="shared" si="10" ref="E32:O32">SUM(E33:E34)</f>
        <v>3</v>
      </c>
      <c r="F32" s="1">
        <f t="shared" si="10"/>
        <v>0</v>
      </c>
      <c r="G32" s="1">
        <f t="shared" si="10"/>
        <v>3</v>
      </c>
      <c r="H32" s="1">
        <f t="shared" si="10"/>
        <v>21</v>
      </c>
      <c r="I32" s="1">
        <f t="shared" si="10"/>
        <v>4</v>
      </c>
      <c r="J32" s="1">
        <f t="shared" si="10"/>
        <v>7</v>
      </c>
      <c r="K32" s="1">
        <f t="shared" si="10"/>
        <v>1</v>
      </c>
      <c r="L32" s="1">
        <f t="shared" si="10"/>
        <v>12</v>
      </c>
      <c r="M32" s="1">
        <f t="shared" si="10"/>
        <v>0</v>
      </c>
      <c r="N32" s="1">
        <f t="shared" si="10"/>
        <v>0</v>
      </c>
      <c r="O32" s="1">
        <f t="shared" si="10"/>
        <v>0</v>
      </c>
      <c r="P32" s="5">
        <f t="shared" si="1"/>
        <v>9.8</v>
      </c>
      <c r="Q32" s="5">
        <f t="shared" si="2"/>
        <v>0</v>
      </c>
      <c r="R32" s="5">
        <f t="shared" si="3"/>
        <v>9.8</v>
      </c>
      <c r="S32" s="5">
        <f t="shared" si="4"/>
        <v>68.7</v>
      </c>
      <c r="T32" s="5">
        <f t="shared" si="5"/>
        <v>39.3</v>
      </c>
      <c r="U32" s="15" t="s">
        <v>135</v>
      </c>
      <c r="W32" s="4">
        <v>30554</v>
      </c>
    </row>
    <row r="33" spans="1:23" ht="15" customHeight="1">
      <c r="A33" s="16"/>
      <c r="B33" s="23" t="s">
        <v>65</v>
      </c>
      <c r="C33" s="1">
        <f t="shared" si="7"/>
        <v>0</v>
      </c>
      <c r="D33" s="2">
        <v>0</v>
      </c>
      <c r="E33" s="2">
        <v>0</v>
      </c>
      <c r="F33" s="2">
        <v>0</v>
      </c>
      <c r="G33" s="2">
        <v>0</v>
      </c>
      <c r="H33" s="2">
        <v>6</v>
      </c>
      <c r="I33" s="2">
        <v>2</v>
      </c>
      <c r="J33" s="2">
        <v>2</v>
      </c>
      <c r="K33" s="2">
        <v>0</v>
      </c>
      <c r="L33" s="2">
        <v>4</v>
      </c>
      <c r="M33" s="2">
        <v>0</v>
      </c>
      <c r="N33" s="2">
        <v>0</v>
      </c>
      <c r="O33" s="2">
        <v>0</v>
      </c>
      <c r="P33" s="6">
        <f t="shared" si="1"/>
        <v>0</v>
      </c>
      <c r="Q33" s="6">
        <f t="shared" si="2"/>
        <v>0</v>
      </c>
      <c r="R33" s="6">
        <f t="shared" si="3"/>
        <v>0</v>
      </c>
      <c r="S33" s="6">
        <f t="shared" si="4"/>
        <v>51.9</v>
      </c>
      <c r="T33" s="6">
        <f t="shared" si="5"/>
        <v>34.6</v>
      </c>
      <c r="U33" s="22" t="s">
        <v>136</v>
      </c>
      <c r="W33" s="4">
        <v>11566</v>
      </c>
    </row>
    <row r="34" spans="1:23" ht="15" customHeight="1">
      <c r="A34" s="16"/>
      <c r="B34" s="23" t="s">
        <v>66</v>
      </c>
      <c r="C34" s="1">
        <f t="shared" si="7"/>
        <v>3</v>
      </c>
      <c r="D34" s="2">
        <v>0</v>
      </c>
      <c r="E34" s="2">
        <v>3</v>
      </c>
      <c r="F34" s="2">
        <v>0</v>
      </c>
      <c r="G34" s="2">
        <v>3</v>
      </c>
      <c r="H34" s="2">
        <v>15</v>
      </c>
      <c r="I34" s="2">
        <v>2</v>
      </c>
      <c r="J34" s="2">
        <v>5</v>
      </c>
      <c r="K34" s="2">
        <v>1</v>
      </c>
      <c r="L34" s="2">
        <v>8</v>
      </c>
      <c r="M34" s="2">
        <v>0</v>
      </c>
      <c r="N34" s="2">
        <v>0</v>
      </c>
      <c r="O34" s="2">
        <v>0</v>
      </c>
      <c r="P34" s="6">
        <f t="shared" si="1"/>
        <v>15.8</v>
      </c>
      <c r="Q34" s="6">
        <f t="shared" si="2"/>
        <v>0</v>
      </c>
      <c r="R34" s="6">
        <f t="shared" si="3"/>
        <v>15.8</v>
      </c>
      <c r="S34" s="6">
        <f t="shared" si="4"/>
        <v>79</v>
      </c>
      <c r="T34" s="6">
        <f t="shared" si="5"/>
        <v>42.1</v>
      </c>
      <c r="U34" s="22" t="s">
        <v>135</v>
      </c>
      <c r="W34" s="4">
        <v>18988</v>
      </c>
    </row>
    <row r="35" spans="1:23" ht="15" customHeight="1">
      <c r="A35" s="48" t="s">
        <v>67</v>
      </c>
      <c r="B35" s="49"/>
      <c r="C35" s="1">
        <f t="shared" si="7"/>
        <v>1</v>
      </c>
      <c r="D35" s="1">
        <f>SUM(D36:D40)</f>
        <v>0</v>
      </c>
      <c r="E35" s="1">
        <f aca="true" t="shared" si="11" ref="E35:O35">SUM(E36:E40)</f>
        <v>1</v>
      </c>
      <c r="F35" s="1">
        <f t="shared" si="11"/>
        <v>0</v>
      </c>
      <c r="G35" s="1">
        <f t="shared" si="11"/>
        <v>1</v>
      </c>
      <c r="H35" s="1">
        <f t="shared" si="11"/>
        <v>11</v>
      </c>
      <c r="I35" s="1">
        <f t="shared" si="11"/>
        <v>4</v>
      </c>
      <c r="J35" s="1">
        <f t="shared" si="11"/>
        <v>3</v>
      </c>
      <c r="K35" s="1">
        <f t="shared" si="11"/>
        <v>2</v>
      </c>
      <c r="L35" s="1">
        <f t="shared" si="11"/>
        <v>5</v>
      </c>
      <c r="M35" s="1">
        <f t="shared" si="11"/>
        <v>0</v>
      </c>
      <c r="N35" s="1">
        <f t="shared" si="11"/>
        <v>0</v>
      </c>
      <c r="O35" s="1">
        <f t="shared" si="11"/>
        <v>0</v>
      </c>
      <c r="P35" s="5">
        <f t="shared" si="1"/>
        <v>6.7</v>
      </c>
      <c r="Q35" s="5">
        <f t="shared" si="2"/>
        <v>0</v>
      </c>
      <c r="R35" s="5">
        <f t="shared" si="3"/>
        <v>6.7</v>
      </c>
      <c r="S35" s="5">
        <f t="shared" si="4"/>
        <v>74</v>
      </c>
      <c r="T35" s="5">
        <f t="shared" si="5"/>
        <v>33.6</v>
      </c>
      <c r="U35" s="15" t="s">
        <v>94</v>
      </c>
      <c r="W35" s="4">
        <v>14862</v>
      </c>
    </row>
    <row r="36" spans="1:23" ht="15" customHeight="1">
      <c r="A36" s="16"/>
      <c r="B36" s="23" t="s">
        <v>68</v>
      </c>
      <c r="C36" s="1">
        <f t="shared" si="7"/>
        <v>0</v>
      </c>
      <c r="D36" s="2">
        <v>0</v>
      </c>
      <c r="E36" s="2">
        <v>0</v>
      </c>
      <c r="F36" s="2">
        <v>0</v>
      </c>
      <c r="G36" s="2">
        <v>0</v>
      </c>
      <c r="H36" s="2">
        <v>1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6">
        <f t="shared" si="1"/>
        <v>0</v>
      </c>
      <c r="Q36" s="6">
        <f t="shared" si="2"/>
        <v>0</v>
      </c>
      <c r="R36" s="6">
        <f t="shared" si="3"/>
        <v>0</v>
      </c>
      <c r="S36" s="6">
        <f t="shared" si="4"/>
        <v>60.8</v>
      </c>
      <c r="T36" s="6">
        <f t="shared" si="5"/>
        <v>0</v>
      </c>
      <c r="U36" s="22" t="s">
        <v>137</v>
      </c>
      <c r="W36" s="4">
        <v>1646</v>
      </c>
    </row>
    <row r="37" spans="1:23" ht="15" customHeight="1">
      <c r="A37" s="16"/>
      <c r="B37" s="23" t="s">
        <v>69</v>
      </c>
      <c r="C37" s="1">
        <f t="shared" si="7"/>
        <v>0</v>
      </c>
      <c r="D37" s="2">
        <v>0</v>
      </c>
      <c r="E37" s="2">
        <v>0</v>
      </c>
      <c r="F37" s="2">
        <v>0</v>
      </c>
      <c r="G37" s="2">
        <v>0</v>
      </c>
      <c r="H37" s="2">
        <v>2</v>
      </c>
      <c r="I37" s="2">
        <v>0</v>
      </c>
      <c r="J37" s="2">
        <v>0</v>
      </c>
      <c r="K37" s="2">
        <v>0</v>
      </c>
      <c r="L37" s="2">
        <v>1</v>
      </c>
      <c r="M37" s="2">
        <v>0</v>
      </c>
      <c r="N37" s="2">
        <v>0</v>
      </c>
      <c r="O37" s="2">
        <v>0</v>
      </c>
      <c r="P37" s="6">
        <f t="shared" si="1"/>
        <v>0</v>
      </c>
      <c r="Q37" s="6">
        <f t="shared" si="2"/>
        <v>0</v>
      </c>
      <c r="R37" s="6">
        <f t="shared" si="3"/>
        <v>0</v>
      </c>
      <c r="S37" s="6">
        <f t="shared" si="4"/>
        <v>149.5</v>
      </c>
      <c r="T37" s="6">
        <f t="shared" si="5"/>
        <v>74.7</v>
      </c>
      <c r="U37" s="22" t="s">
        <v>93</v>
      </c>
      <c r="W37" s="4">
        <v>1338</v>
      </c>
    </row>
    <row r="38" spans="1:23" ht="15" customHeight="1">
      <c r="A38" s="31"/>
      <c r="B38" s="23" t="s">
        <v>70</v>
      </c>
      <c r="C38" s="1">
        <f t="shared" si="7"/>
        <v>0</v>
      </c>
      <c r="D38" s="2">
        <v>0</v>
      </c>
      <c r="E38" s="2">
        <v>0</v>
      </c>
      <c r="F38" s="2">
        <v>0</v>
      </c>
      <c r="G38" s="2">
        <v>0</v>
      </c>
      <c r="H38" s="2">
        <v>1</v>
      </c>
      <c r="I38" s="2">
        <v>1</v>
      </c>
      <c r="J38" s="2">
        <v>1</v>
      </c>
      <c r="K38" s="2">
        <v>1</v>
      </c>
      <c r="L38" s="2">
        <v>1</v>
      </c>
      <c r="M38" s="2">
        <v>0</v>
      </c>
      <c r="N38" s="2">
        <v>0</v>
      </c>
      <c r="O38" s="2">
        <v>0</v>
      </c>
      <c r="P38" s="6">
        <f t="shared" si="1"/>
        <v>0</v>
      </c>
      <c r="Q38" s="6">
        <f t="shared" si="2"/>
        <v>0</v>
      </c>
      <c r="R38" s="6">
        <f t="shared" si="3"/>
        <v>0</v>
      </c>
      <c r="S38" s="6">
        <f t="shared" si="4"/>
        <v>76.5</v>
      </c>
      <c r="T38" s="6">
        <f t="shared" si="5"/>
        <v>76.5</v>
      </c>
      <c r="U38" s="22" t="s">
        <v>119</v>
      </c>
      <c r="W38" s="4">
        <v>1308</v>
      </c>
    </row>
    <row r="39" spans="1:23" ht="15" customHeight="1">
      <c r="A39" s="16"/>
      <c r="B39" s="23" t="s">
        <v>71</v>
      </c>
      <c r="C39" s="1">
        <f t="shared" si="7"/>
        <v>0</v>
      </c>
      <c r="D39" s="2">
        <v>0</v>
      </c>
      <c r="E39" s="2">
        <v>0</v>
      </c>
      <c r="F39" s="2">
        <v>0</v>
      </c>
      <c r="G39" s="2">
        <v>0</v>
      </c>
      <c r="H39" s="2">
        <v>1</v>
      </c>
      <c r="I39" s="2">
        <v>0</v>
      </c>
      <c r="J39" s="2">
        <v>1</v>
      </c>
      <c r="K39" s="2">
        <v>0</v>
      </c>
      <c r="L39" s="2">
        <v>2</v>
      </c>
      <c r="M39" s="2">
        <v>0</v>
      </c>
      <c r="N39" s="2">
        <v>0</v>
      </c>
      <c r="O39" s="2">
        <v>0</v>
      </c>
      <c r="P39" s="6">
        <f t="shared" si="1"/>
        <v>0</v>
      </c>
      <c r="Q39" s="6">
        <f t="shared" si="2"/>
        <v>0</v>
      </c>
      <c r="R39" s="6">
        <f t="shared" si="3"/>
        <v>0</v>
      </c>
      <c r="S39" s="6">
        <f t="shared" si="4"/>
        <v>25.6</v>
      </c>
      <c r="T39" s="6">
        <f t="shared" si="5"/>
        <v>51.2</v>
      </c>
      <c r="U39" s="22" t="s">
        <v>91</v>
      </c>
      <c r="W39" s="4">
        <v>3910</v>
      </c>
    </row>
    <row r="40" spans="1:23" ht="15" customHeight="1">
      <c r="A40" s="16"/>
      <c r="B40" s="23" t="s">
        <v>72</v>
      </c>
      <c r="C40" s="1">
        <f t="shared" si="7"/>
        <v>1</v>
      </c>
      <c r="D40" s="2">
        <v>0</v>
      </c>
      <c r="E40" s="2">
        <v>1</v>
      </c>
      <c r="F40" s="2">
        <v>0</v>
      </c>
      <c r="G40" s="2">
        <v>1</v>
      </c>
      <c r="H40" s="2">
        <v>6</v>
      </c>
      <c r="I40" s="2">
        <v>3</v>
      </c>
      <c r="J40" s="2">
        <v>1</v>
      </c>
      <c r="K40" s="2">
        <v>1</v>
      </c>
      <c r="L40" s="2">
        <v>1</v>
      </c>
      <c r="M40" s="2">
        <v>0</v>
      </c>
      <c r="N40" s="2">
        <v>0</v>
      </c>
      <c r="O40" s="2">
        <v>0</v>
      </c>
      <c r="P40" s="6">
        <f t="shared" si="1"/>
        <v>15</v>
      </c>
      <c r="Q40" s="6">
        <f t="shared" si="2"/>
        <v>0</v>
      </c>
      <c r="R40" s="6">
        <f t="shared" si="3"/>
        <v>15</v>
      </c>
      <c r="S40" s="6">
        <f t="shared" si="4"/>
        <v>90.1</v>
      </c>
      <c r="T40" s="6">
        <f t="shared" si="5"/>
        <v>15</v>
      </c>
      <c r="U40" s="22" t="s">
        <v>138</v>
      </c>
      <c r="W40" s="4">
        <v>6660</v>
      </c>
    </row>
    <row r="41" spans="1:23" ht="15" customHeight="1">
      <c r="A41" s="48" t="s">
        <v>73</v>
      </c>
      <c r="B41" s="49"/>
      <c r="C41" s="1">
        <f t="shared" si="7"/>
        <v>1</v>
      </c>
      <c r="D41" s="1">
        <f>SUM(D42:D45)</f>
        <v>0</v>
      </c>
      <c r="E41" s="1">
        <f aca="true" t="shared" si="12" ref="E41:O41">SUM(E42:E45)</f>
        <v>0</v>
      </c>
      <c r="F41" s="1">
        <f t="shared" si="12"/>
        <v>0</v>
      </c>
      <c r="G41" s="1">
        <f t="shared" si="12"/>
        <v>1</v>
      </c>
      <c r="H41" s="1">
        <f t="shared" si="12"/>
        <v>19</v>
      </c>
      <c r="I41" s="1">
        <f t="shared" si="12"/>
        <v>5</v>
      </c>
      <c r="J41" s="1">
        <f t="shared" si="12"/>
        <v>4</v>
      </c>
      <c r="K41" s="1">
        <f t="shared" si="12"/>
        <v>0</v>
      </c>
      <c r="L41" s="1">
        <f t="shared" si="12"/>
        <v>3</v>
      </c>
      <c r="M41" s="1">
        <f t="shared" si="12"/>
        <v>0</v>
      </c>
      <c r="N41" s="1">
        <f t="shared" si="12"/>
        <v>1</v>
      </c>
      <c r="O41" s="1">
        <f t="shared" si="12"/>
        <v>0</v>
      </c>
      <c r="P41" s="5">
        <f t="shared" si="1"/>
        <v>5.4</v>
      </c>
      <c r="Q41" s="5">
        <f t="shared" si="2"/>
        <v>0</v>
      </c>
      <c r="R41" s="5">
        <f t="shared" si="3"/>
        <v>5.4</v>
      </c>
      <c r="S41" s="5">
        <f t="shared" si="4"/>
        <v>102.5</v>
      </c>
      <c r="T41" s="5">
        <f t="shared" si="5"/>
        <v>16.2</v>
      </c>
      <c r="U41" s="15" t="s">
        <v>139</v>
      </c>
      <c r="W41" s="4">
        <v>18534</v>
      </c>
    </row>
    <row r="42" spans="1:23" ht="15" customHeight="1">
      <c r="A42" s="16"/>
      <c r="B42" s="23" t="s">
        <v>74</v>
      </c>
      <c r="C42" s="1">
        <f t="shared" si="7"/>
        <v>1</v>
      </c>
      <c r="D42" s="2">
        <v>0</v>
      </c>
      <c r="E42" s="2">
        <v>0</v>
      </c>
      <c r="F42" s="2">
        <v>0</v>
      </c>
      <c r="G42" s="2">
        <v>1</v>
      </c>
      <c r="H42" s="2">
        <v>7</v>
      </c>
      <c r="I42" s="2">
        <v>0</v>
      </c>
      <c r="J42" s="2">
        <v>1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6">
        <f t="shared" si="1"/>
        <v>17.5</v>
      </c>
      <c r="Q42" s="6">
        <f t="shared" si="2"/>
        <v>0</v>
      </c>
      <c r="R42" s="6">
        <f t="shared" si="3"/>
        <v>17.5</v>
      </c>
      <c r="S42" s="6">
        <f t="shared" si="4"/>
        <v>122.5</v>
      </c>
      <c r="T42" s="6">
        <f t="shared" si="5"/>
        <v>0</v>
      </c>
      <c r="U42" s="22" t="s">
        <v>127</v>
      </c>
      <c r="W42" s="4">
        <v>5713</v>
      </c>
    </row>
    <row r="43" spans="1:23" ht="15" customHeight="1">
      <c r="A43" s="16"/>
      <c r="B43" s="23" t="s">
        <v>75</v>
      </c>
      <c r="C43" s="1">
        <f t="shared" si="7"/>
        <v>0</v>
      </c>
      <c r="D43" s="2">
        <v>0</v>
      </c>
      <c r="E43" s="2">
        <v>0</v>
      </c>
      <c r="F43" s="2">
        <v>0</v>
      </c>
      <c r="G43" s="2">
        <v>0</v>
      </c>
      <c r="H43" s="2">
        <v>3</v>
      </c>
      <c r="I43" s="2">
        <v>0</v>
      </c>
      <c r="J43" s="2">
        <v>0</v>
      </c>
      <c r="K43" s="2">
        <v>0</v>
      </c>
      <c r="L43" s="2">
        <v>1</v>
      </c>
      <c r="M43" s="2">
        <v>0</v>
      </c>
      <c r="N43" s="2">
        <v>0</v>
      </c>
      <c r="O43" s="2">
        <v>0</v>
      </c>
      <c r="P43" s="6">
        <f t="shared" si="1"/>
        <v>0</v>
      </c>
      <c r="Q43" s="6">
        <f t="shared" si="2"/>
        <v>0</v>
      </c>
      <c r="R43" s="6">
        <f t="shared" si="3"/>
        <v>0</v>
      </c>
      <c r="S43" s="6">
        <f t="shared" si="4"/>
        <v>76.7</v>
      </c>
      <c r="T43" s="6">
        <f t="shared" si="5"/>
        <v>25.6</v>
      </c>
      <c r="U43" s="22" t="s">
        <v>121</v>
      </c>
      <c r="W43" s="4">
        <v>3910</v>
      </c>
    </row>
    <row r="44" spans="1:23" ht="15" customHeight="1">
      <c r="A44" s="16"/>
      <c r="B44" s="23" t="s">
        <v>76</v>
      </c>
      <c r="C44" s="1">
        <f t="shared" si="7"/>
        <v>0</v>
      </c>
      <c r="D44" s="2">
        <v>0</v>
      </c>
      <c r="E44" s="2">
        <v>0</v>
      </c>
      <c r="F44" s="2">
        <v>0</v>
      </c>
      <c r="G44" s="2">
        <v>0</v>
      </c>
      <c r="H44" s="2">
        <v>6</v>
      </c>
      <c r="I44" s="2">
        <v>4</v>
      </c>
      <c r="J44" s="2">
        <v>1</v>
      </c>
      <c r="K44" s="2">
        <v>0</v>
      </c>
      <c r="L44" s="2">
        <v>1</v>
      </c>
      <c r="M44" s="2">
        <v>0</v>
      </c>
      <c r="N44" s="2">
        <v>0</v>
      </c>
      <c r="O44" s="2">
        <v>0</v>
      </c>
      <c r="P44" s="6">
        <f t="shared" si="1"/>
        <v>0</v>
      </c>
      <c r="Q44" s="6">
        <f t="shared" si="2"/>
        <v>0</v>
      </c>
      <c r="R44" s="6">
        <f t="shared" si="3"/>
        <v>0</v>
      </c>
      <c r="S44" s="6">
        <f t="shared" si="4"/>
        <v>109.9</v>
      </c>
      <c r="T44" s="6">
        <f t="shared" si="5"/>
        <v>18.3</v>
      </c>
      <c r="U44" s="22" t="s">
        <v>140</v>
      </c>
      <c r="W44" s="4">
        <v>5459</v>
      </c>
    </row>
    <row r="45" spans="1:23" ht="15" customHeight="1">
      <c r="A45" s="16"/>
      <c r="B45" s="23" t="s">
        <v>77</v>
      </c>
      <c r="C45" s="1">
        <f t="shared" si="7"/>
        <v>0</v>
      </c>
      <c r="D45" s="2">
        <v>0</v>
      </c>
      <c r="E45" s="2">
        <v>0</v>
      </c>
      <c r="F45" s="2">
        <v>0</v>
      </c>
      <c r="G45" s="2">
        <v>0</v>
      </c>
      <c r="H45" s="2">
        <v>3</v>
      </c>
      <c r="I45" s="2">
        <v>1</v>
      </c>
      <c r="J45" s="2">
        <v>2</v>
      </c>
      <c r="K45" s="2">
        <v>0</v>
      </c>
      <c r="L45" s="2">
        <v>1</v>
      </c>
      <c r="M45" s="2">
        <v>0</v>
      </c>
      <c r="N45" s="2">
        <v>1</v>
      </c>
      <c r="O45" s="2">
        <v>0</v>
      </c>
      <c r="P45" s="6">
        <v>0</v>
      </c>
      <c r="Q45" s="6">
        <f t="shared" si="2"/>
        <v>0</v>
      </c>
      <c r="R45" s="6">
        <f t="shared" si="3"/>
        <v>0</v>
      </c>
      <c r="S45" s="6">
        <f t="shared" si="4"/>
        <v>86.9</v>
      </c>
      <c r="T45" s="6">
        <f t="shared" si="5"/>
        <v>29</v>
      </c>
      <c r="U45" s="22" t="s">
        <v>111</v>
      </c>
      <c r="W45" s="4">
        <v>3452</v>
      </c>
    </row>
    <row r="46" spans="1:23" ht="15" customHeight="1">
      <c r="A46" s="48" t="s">
        <v>78</v>
      </c>
      <c r="B46" s="49"/>
      <c r="C46" s="1">
        <f t="shared" si="7"/>
        <v>0</v>
      </c>
      <c r="D46" s="1">
        <f>SUM(D47:D48)</f>
        <v>0</v>
      </c>
      <c r="E46" s="1">
        <f aca="true" t="shared" si="13" ref="E46:O46">SUM(E47:E48)</f>
        <v>0</v>
      </c>
      <c r="F46" s="1">
        <f t="shared" si="13"/>
        <v>0</v>
      </c>
      <c r="G46" s="1">
        <f t="shared" si="13"/>
        <v>0</v>
      </c>
      <c r="H46" s="1">
        <f t="shared" si="13"/>
        <v>11</v>
      </c>
      <c r="I46" s="1">
        <f t="shared" si="13"/>
        <v>1</v>
      </c>
      <c r="J46" s="1">
        <f t="shared" si="13"/>
        <v>3</v>
      </c>
      <c r="K46" s="1">
        <f t="shared" si="13"/>
        <v>0</v>
      </c>
      <c r="L46" s="1">
        <f t="shared" si="13"/>
        <v>5</v>
      </c>
      <c r="M46" s="1">
        <f t="shared" si="13"/>
        <v>0</v>
      </c>
      <c r="N46" s="1">
        <f t="shared" si="13"/>
        <v>0</v>
      </c>
      <c r="O46" s="1">
        <f t="shared" si="13"/>
        <v>0</v>
      </c>
      <c r="P46" s="5">
        <f t="shared" si="1"/>
        <v>0</v>
      </c>
      <c r="Q46" s="5">
        <f t="shared" si="2"/>
        <v>0</v>
      </c>
      <c r="R46" s="5">
        <f t="shared" si="3"/>
        <v>0</v>
      </c>
      <c r="S46" s="5">
        <f t="shared" si="4"/>
        <v>84.4</v>
      </c>
      <c r="T46" s="5">
        <f t="shared" si="5"/>
        <v>38.4</v>
      </c>
      <c r="U46" s="15" t="s">
        <v>101</v>
      </c>
      <c r="W46" s="4">
        <v>13037</v>
      </c>
    </row>
    <row r="47" spans="1:23" ht="15" customHeight="1">
      <c r="A47" s="30"/>
      <c r="B47" s="23" t="s">
        <v>79</v>
      </c>
      <c r="C47" s="1">
        <f t="shared" si="7"/>
        <v>0</v>
      </c>
      <c r="D47" s="2">
        <v>0</v>
      </c>
      <c r="E47" s="2">
        <v>0</v>
      </c>
      <c r="F47" s="2">
        <v>0</v>
      </c>
      <c r="G47" s="2">
        <v>0</v>
      </c>
      <c r="H47" s="2">
        <v>4</v>
      </c>
      <c r="I47" s="2">
        <v>1</v>
      </c>
      <c r="J47" s="2">
        <v>1</v>
      </c>
      <c r="K47" s="2">
        <v>0</v>
      </c>
      <c r="L47" s="2">
        <v>2</v>
      </c>
      <c r="M47" s="2">
        <v>0</v>
      </c>
      <c r="N47" s="2">
        <v>0</v>
      </c>
      <c r="O47" s="2">
        <v>0</v>
      </c>
      <c r="P47" s="6">
        <f t="shared" si="1"/>
        <v>0</v>
      </c>
      <c r="Q47" s="6">
        <f t="shared" si="2"/>
        <v>0</v>
      </c>
      <c r="R47" s="6">
        <f t="shared" si="3"/>
        <v>0</v>
      </c>
      <c r="S47" s="6">
        <f t="shared" si="4"/>
        <v>80</v>
      </c>
      <c r="T47" s="6">
        <f t="shared" si="5"/>
        <v>40</v>
      </c>
      <c r="U47" s="22" t="s">
        <v>141</v>
      </c>
      <c r="W47" s="4">
        <v>5003</v>
      </c>
    </row>
    <row r="48" spans="1:23" ht="15" customHeight="1">
      <c r="A48" s="25"/>
      <c r="B48" s="26" t="s">
        <v>80</v>
      </c>
      <c r="C48" s="39">
        <f t="shared" si="7"/>
        <v>0</v>
      </c>
      <c r="D48" s="3">
        <v>0</v>
      </c>
      <c r="E48" s="3">
        <v>0</v>
      </c>
      <c r="F48" s="3">
        <v>0</v>
      </c>
      <c r="G48" s="3">
        <v>0</v>
      </c>
      <c r="H48" s="3">
        <v>7</v>
      </c>
      <c r="I48" s="3">
        <v>0</v>
      </c>
      <c r="J48" s="3">
        <v>2</v>
      </c>
      <c r="K48" s="3">
        <v>0</v>
      </c>
      <c r="L48" s="3">
        <v>3</v>
      </c>
      <c r="M48" s="3">
        <v>0</v>
      </c>
      <c r="N48" s="3">
        <v>0</v>
      </c>
      <c r="O48" s="3">
        <v>0</v>
      </c>
      <c r="P48" s="7">
        <f>ROUND(C48/W48*100000,1)</f>
        <v>0</v>
      </c>
      <c r="Q48" s="7">
        <f>ROUND(F48/W48*100000,1)</f>
        <v>0</v>
      </c>
      <c r="R48" s="7">
        <f>ROUND(G48/W48*100000,1)</f>
        <v>0</v>
      </c>
      <c r="S48" s="7">
        <f>ROUND(H48/W48*100000,1)</f>
        <v>87.1</v>
      </c>
      <c r="T48" s="8">
        <f>ROUND(L48/W48*100000,1)</f>
        <v>37.3</v>
      </c>
      <c r="U48" s="27" t="s">
        <v>109</v>
      </c>
      <c r="W48" s="4">
        <v>8034</v>
      </c>
    </row>
    <row r="49" ht="13.5">
      <c r="U49" s="28"/>
    </row>
    <row r="50" ht="13.5">
      <c r="U50" s="29"/>
    </row>
    <row r="51" ht="13.5">
      <c r="U51" s="29"/>
    </row>
    <row r="52" ht="13.5">
      <c r="U52" s="29"/>
    </row>
  </sheetData>
  <mergeCells count="34">
    <mergeCell ref="A35:B35"/>
    <mergeCell ref="A10:B10"/>
    <mergeCell ref="A5:B9"/>
    <mergeCell ref="M6:O6"/>
    <mergeCell ref="O7:O9"/>
    <mergeCell ref="F7:F9"/>
    <mergeCell ref="G7:G9"/>
    <mergeCell ref="H7:H9"/>
    <mergeCell ref="J7:J9"/>
    <mergeCell ref="N7:N9"/>
    <mergeCell ref="C7:C9"/>
    <mergeCell ref="P5:T5"/>
    <mergeCell ref="R4:U4"/>
    <mergeCell ref="S6:S9"/>
    <mergeCell ref="T6:T9"/>
    <mergeCell ref="P6:R6"/>
    <mergeCell ref="P7:P9"/>
    <mergeCell ref="Q7:Q9"/>
    <mergeCell ref="R7:R9"/>
    <mergeCell ref="U5:U9"/>
    <mergeCell ref="K8:K9"/>
    <mergeCell ref="L6:L9"/>
    <mergeCell ref="H6:K6"/>
    <mergeCell ref="I8:I9"/>
    <mergeCell ref="M7:M9"/>
    <mergeCell ref="C1:S3"/>
    <mergeCell ref="A46:B46"/>
    <mergeCell ref="A19:B19"/>
    <mergeCell ref="C5:O5"/>
    <mergeCell ref="A32:B32"/>
    <mergeCell ref="A41:B41"/>
    <mergeCell ref="D8:D9"/>
    <mergeCell ref="C6:G6"/>
    <mergeCell ref="A28:B28"/>
  </mergeCells>
  <printOptions horizontalCentered="1"/>
  <pageMargins left="0.3937007874015748" right="0.3937007874015748" top="0.55" bottom="0.51" header="0" footer="0"/>
  <pageSetup fitToHeight="1" fitToWidth="1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2002-07-02T00:44:56Z</cp:lastPrinted>
  <dcterms:created xsi:type="dcterms:W3CDTF">2002-01-07T05:49:56Z</dcterms:created>
  <dcterms:modified xsi:type="dcterms:W3CDTF">2002-07-19T06:46:25Z</dcterms:modified>
  <cp:category/>
  <cp:version/>
  <cp:contentType/>
  <cp:contentStatus/>
</cp:coreProperties>
</file>