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<sst xmlns="http://schemas.openxmlformats.org/spreadsheetml/2006/main" count="72" uniqueCount="49">
  <si>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総数</t>
  </si>
  <si>
    <t>精神病院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</si>
  <si>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</si>
  <si>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</si>
  <si>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</si>
  <si>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</si>
  <si>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</si>
  <si>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</si>
  <si>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</si>
  <si>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</si>
  <si>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</si>
  <si>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</si>
  <si>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</si>
  <si>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</si>
  <si>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</si>
  <si>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</si>
  <si>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</si>
  <si>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</si>
  <si>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</si>
  <si>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</si>
  <si>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（再）</t>
  </si>
  <si>
    <t>開　設　者</t>
  </si>
  <si>
    <t>精　神　病　床</t>
  </si>
  <si>
    <t>病　　　院</t>
  </si>
  <si>
    <t>病　　　　床　　　　数</t>
  </si>
  <si>
    <t>施設の種類
開設者</t>
  </si>
  <si>
    <t>２０～
２９床</t>
  </si>
  <si>
    <t>４０～
　　４９</t>
  </si>
  <si>
    <t>５０～
　　９９</t>
  </si>
  <si>
    <t>１００～
　１４９</t>
  </si>
  <si>
    <t>１５０～
　１９９</t>
  </si>
  <si>
    <t>２００～
　２９９</t>
  </si>
  <si>
    <t>３００～
　３９９</t>
  </si>
  <si>
    <t>４００～
　４９９</t>
  </si>
  <si>
    <t>５００床
以　　上</t>
  </si>
  <si>
    <t>３０～
　　３９</t>
  </si>
  <si>
    <t>施　　　　　設　　　　　数</t>
  </si>
  <si>
    <t>百　　　　　分　　　　　率</t>
  </si>
  <si>
    <t>厚 生 省</t>
  </si>
  <si>
    <t>そ の 他</t>
  </si>
  <si>
    <t>平成12年10月１日</t>
  </si>
  <si>
    <t>平成12年10月1日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</si>
  <si>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</si>
  <si>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</si>
  <si>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</si>
  <si>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</si>
  <si>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</si>
  <si>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 xml:space="preserve">       第７表　病院数，病床数，施設及び病床の
              種類・開設者別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</si>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</sst>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 wrapText="1" indent="8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7"/>
    </xf>
    <xf numFmtId="0" fontId="9" fillId="0" borderId="0" xfId="0" applyFont="1" applyAlignment="1">
      <alignment horizontal="left"/>
    </xf>
    <xf numFmtId="176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49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66675</xdr:rowOff>
    </xdr:from>
    <xdr:to>
      <xdr:col>1</xdr:col>
      <xdr:colOff>314325</xdr:colOff>
      <xdr:row>12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771900"/>
          <a:ext cx="276225" cy="657225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workbookViewId="0" topLeftCell="N1">
      <selection activeCell="Y3" sqref="Y3"/>
    </sheetView>
  </sheetViews>
  <sheetFormatPr defaultColWidth="9.00390625" defaultRowHeight="13.5"/>
  <cols>
    <col min="1" max="1" width="3.75390625" style="1" customWidth="1"/>
    <col min="2" max="2" width="13.00390625" style="1" customWidth="1"/>
    <col min="3" max="12" width="8.625" style="1" customWidth="1"/>
    <col min="13" max="13" width="5.125" style="1" customWidth="1"/>
    <col min="14" max="14" width="17.25390625" style="1" bestFit="1" customWidth="1"/>
    <col min="15" max="25" width="8.625" style="1" customWidth="1"/>
    <col min="26" max="16384" width="9.00390625" style="1" customWidth="1"/>
  </cols>
  <sheetData>
    <row r="1" spans="1:25" ht="17.25" customHeight="1">
      <c r="A1" s="44" t="s">
        <v>42</v>
      </c>
      <c r="B1" s="44"/>
      <c r="C1" s="45" t="s">
        <v>47</v>
      </c>
      <c r="D1" s="46"/>
      <c r="E1" s="46"/>
      <c r="F1" s="46"/>
      <c r="G1" s="46"/>
      <c r="H1" s="46"/>
      <c r="I1" s="46"/>
      <c r="J1" s="46"/>
      <c r="K1" s="46"/>
      <c r="L1" s="26"/>
      <c r="N1" s="29" t="s">
        <v>44</v>
      </c>
      <c r="O1" s="45" t="s">
        <v>46</v>
      </c>
      <c r="P1" s="46"/>
      <c r="Q1" s="46"/>
      <c r="R1" s="46"/>
      <c r="S1" s="46"/>
      <c r="T1" s="46"/>
      <c r="U1" s="46"/>
      <c r="V1" s="46"/>
      <c r="W1" s="46"/>
      <c r="X1" s="28"/>
      <c r="Y1" s="28"/>
    </row>
    <row r="2" spans="1:25" ht="18.75" customHeight="1">
      <c r="A2" s="44" t="s">
        <v>43</v>
      </c>
      <c r="B2" s="44"/>
      <c r="C2" s="46"/>
      <c r="D2" s="46"/>
      <c r="E2" s="46"/>
      <c r="F2" s="46"/>
      <c r="G2" s="46"/>
      <c r="H2" s="46"/>
      <c r="I2" s="46"/>
      <c r="J2" s="46"/>
      <c r="K2" s="46"/>
      <c r="L2" s="26"/>
      <c r="N2" s="29" t="s">
        <v>45</v>
      </c>
      <c r="O2" s="46"/>
      <c r="P2" s="46"/>
      <c r="Q2" s="46"/>
      <c r="R2" s="46"/>
      <c r="S2" s="46"/>
      <c r="T2" s="46"/>
      <c r="U2" s="46"/>
      <c r="V2" s="46"/>
      <c r="W2" s="46"/>
      <c r="X2" s="28"/>
      <c r="Y2" s="28"/>
    </row>
    <row r="3" spans="3:25" ht="18.75">
      <c r="C3" s="46"/>
      <c r="D3" s="46"/>
      <c r="E3" s="46"/>
      <c r="F3" s="46"/>
      <c r="G3" s="46"/>
      <c r="H3" s="46"/>
      <c r="I3" s="46"/>
      <c r="J3" s="46"/>
      <c r="K3" s="46"/>
      <c r="L3" s="27"/>
      <c r="N3" s="1" t="s">
        <v>48</v>
      </c>
      <c r="O3" s="46"/>
      <c r="P3" s="46"/>
      <c r="Q3" s="46"/>
      <c r="R3" s="46"/>
      <c r="S3" s="46"/>
      <c r="T3" s="46"/>
      <c r="U3" s="46"/>
      <c r="V3" s="46"/>
      <c r="W3" s="46"/>
      <c r="X3" s="27"/>
      <c r="Y3" s="27"/>
    </row>
    <row r="4" spans="3:23" ht="13.5">
      <c r="C4" s="46"/>
      <c r="D4" s="46"/>
      <c r="E4" s="46"/>
      <c r="F4" s="46"/>
      <c r="G4" s="46"/>
      <c r="H4" s="46"/>
      <c r="I4" s="46"/>
      <c r="J4" s="46"/>
      <c r="K4" s="46"/>
      <c r="O4" s="46"/>
      <c r="P4" s="46"/>
      <c r="Q4" s="46"/>
      <c r="R4" s="46"/>
      <c r="S4" s="46"/>
      <c r="T4" s="46"/>
      <c r="U4" s="46"/>
      <c r="V4" s="46"/>
      <c r="W4" s="46"/>
    </row>
    <row r="5" spans="1:25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1" t="s">
        <v>40</v>
      </c>
      <c r="N5" s="3"/>
      <c r="O5" s="3"/>
      <c r="P5" s="3"/>
      <c r="Q5" s="3"/>
      <c r="R5" s="3"/>
      <c r="S5" s="3"/>
      <c r="T5" s="3"/>
      <c r="U5" s="3"/>
      <c r="V5" s="3"/>
      <c r="W5" s="3"/>
      <c r="X5" s="67" t="s">
        <v>41</v>
      </c>
      <c r="Y5" s="67"/>
    </row>
    <row r="6" spans="1:26" ht="29.25" customHeight="1">
      <c r="A6" s="37" t="s">
        <v>21</v>
      </c>
      <c r="B6" s="54"/>
      <c r="C6" s="58" t="s">
        <v>23</v>
      </c>
      <c r="D6" s="57"/>
      <c r="E6" s="57"/>
      <c r="F6" s="54" t="s">
        <v>24</v>
      </c>
      <c r="G6" s="54"/>
      <c r="H6" s="54"/>
      <c r="I6" s="54"/>
      <c r="J6" s="54"/>
      <c r="K6" s="54"/>
      <c r="L6" s="64"/>
      <c r="M6" s="4"/>
      <c r="N6" s="61" t="s">
        <v>25</v>
      </c>
      <c r="O6" s="63" t="s">
        <v>0</v>
      </c>
      <c r="P6" s="39" t="s">
        <v>26</v>
      </c>
      <c r="Q6" s="39" t="s">
        <v>35</v>
      </c>
      <c r="R6" s="39" t="s">
        <v>27</v>
      </c>
      <c r="S6" s="39" t="s">
        <v>28</v>
      </c>
      <c r="T6" s="39" t="s">
        <v>29</v>
      </c>
      <c r="U6" s="39" t="s">
        <v>30</v>
      </c>
      <c r="V6" s="39" t="s">
        <v>31</v>
      </c>
      <c r="W6" s="39" t="s">
        <v>32</v>
      </c>
      <c r="X6" s="39" t="s">
        <v>33</v>
      </c>
      <c r="Y6" s="65" t="s">
        <v>34</v>
      </c>
      <c r="Z6" s="4"/>
    </row>
    <row r="7" spans="1:25" ht="29.25" customHeight="1">
      <c r="A7" s="55"/>
      <c r="B7" s="56"/>
      <c r="C7" s="43" t="s">
        <v>0</v>
      </c>
      <c r="D7" s="42" t="s">
        <v>1</v>
      </c>
      <c r="E7" s="42" t="s">
        <v>2</v>
      </c>
      <c r="F7" s="41" t="s">
        <v>0</v>
      </c>
      <c r="G7" s="57" t="s">
        <v>22</v>
      </c>
      <c r="H7" s="57"/>
      <c r="I7" s="57"/>
      <c r="J7" s="41" t="s">
        <v>3</v>
      </c>
      <c r="K7" s="42" t="s">
        <v>4</v>
      </c>
      <c r="L7" s="6" t="s">
        <v>20</v>
      </c>
      <c r="M7" s="32"/>
      <c r="N7" s="62"/>
      <c r="O7" s="40"/>
      <c r="P7" s="40"/>
      <c r="Q7" s="40"/>
      <c r="R7" s="40"/>
      <c r="S7" s="40"/>
      <c r="T7" s="40"/>
      <c r="U7" s="40"/>
      <c r="V7" s="40"/>
      <c r="W7" s="40"/>
      <c r="X7" s="40"/>
      <c r="Y7" s="66"/>
    </row>
    <row r="8" spans="1:24" ht="56.25" customHeight="1">
      <c r="A8" s="55"/>
      <c r="B8" s="56"/>
      <c r="C8" s="43"/>
      <c r="D8" s="42"/>
      <c r="E8" s="42"/>
      <c r="F8" s="42"/>
      <c r="G8" s="5" t="s">
        <v>0</v>
      </c>
      <c r="H8" s="24" t="s">
        <v>1</v>
      </c>
      <c r="I8" s="24" t="s">
        <v>2</v>
      </c>
      <c r="J8" s="42"/>
      <c r="K8" s="42"/>
      <c r="L8" s="25" t="s">
        <v>2</v>
      </c>
      <c r="M8" s="4"/>
      <c r="N8" s="59" t="s">
        <v>36</v>
      </c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5" s="14" customFormat="1" ht="31.5" customHeight="1">
      <c r="A9" s="53" t="s">
        <v>0</v>
      </c>
      <c r="B9" s="36"/>
      <c r="C9" s="18">
        <f>D9+E9</f>
        <v>164</v>
      </c>
      <c r="D9" s="18">
        <f>D11+D20+D25+D27+D29</f>
        <v>25</v>
      </c>
      <c r="E9" s="18">
        <f aca="true" t="shared" si="0" ref="E9:L9">E11+E20+E25+E27+E29</f>
        <v>139</v>
      </c>
      <c r="F9" s="18">
        <v>21247</v>
      </c>
      <c r="G9" s="18">
        <f>H9+I9</f>
        <v>5548</v>
      </c>
      <c r="H9" s="18">
        <f t="shared" si="0"/>
        <v>5158</v>
      </c>
      <c r="I9" s="18">
        <f t="shared" si="0"/>
        <v>390</v>
      </c>
      <c r="J9" s="18">
        <f t="shared" si="0"/>
        <v>30</v>
      </c>
      <c r="K9" s="18">
        <f t="shared" si="0"/>
        <v>15356</v>
      </c>
      <c r="L9" s="18">
        <f t="shared" si="0"/>
        <v>15855</v>
      </c>
      <c r="M9" s="34"/>
      <c r="N9" s="34" t="s">
        <v>0</v>
      </c>
      <c r="O9" s="18">
        <f>SUM(P9:Z9)</f>
        <v>164</v>
      </c>
      <c r="P9" s="18">
        <f aca="true" t="shared" si="1" ref="P9:Y9">SUM(P11:P12)</f>
        <v>1</v>
      </c>
      <c r="Q9" s="18">
        <f t="shared" si="1"/>
        <v>7</v>
      </c>
      <c r="R9" s="18">
        <f t="shared" si="1"/>
        <v>33</v>
      </c>
      <c r="S9" s="18">
        <f t="shared" si="1"/>
        <v>44</v>
      </c>
      <c r="T9" s="18">
        <f t="shared" si="1"/>
        <v>29</v>
      </c>
      <c r="U9" s="18">
        <f t="shared" si="1"/>
        <v>19</v>
      </c>
      <c r="V9" s="18">
        <f t="shared" si="1"/>
        <v>19</v>
      </c>
      <c r="W9" s="18">
        <f t="shared" si="1"/>
        <v>5</v>
      </c>
      <c r="X9" s="18">
        <f t="shared" si="1"/>
        <v>4</v>
      </c>
      <c r="Y9" s="18">
        <f t="shared" si="1"/>
        <v>3</v>
      </c>
    </row>
    <row r="10" spans="1:24" s="2" customFormat="1" ht="31.5" customHeight="1">
      <c r="A10" s="7"/>
      <c r="B10" s="8"/>
      <c r="C10" s="18"/>
      <c r="D10" s="15"/>
      <c r="E10" s="15"/>
      <c r="F10" s="18"/>
      <c r="G10" s="15"/>
      <c r="H10" s="15"/>
      <c r="I10" s="15"/>
      <c r="J10" s="15"/>
      <c r="K10" s="15"/>
      <c r="L10" s="15"/>
      <c r="M10" s="33"/>
      <c r="N10" s="33"/>
      <c r="O10" s="18"/>
      <c r="P10" s="15"/>
      <c r="Q10" s="15"/>
      <c r="R10" s="15"/>
      <c r="S10" s="15"/>
      <c r="T10" s="15"/>
      <c r="U10" s="15"/>
      <c r="V10" s="15"/>
      <c r="W10" s="15"/>
      <c r="X10" s="15"/>
    </row>
    <row r="11" spans="1:25" s="2" customFormat="1" ht="31.5" customHeight="1">
      <c r="A11" s="49" t="s">
        <v>5</v>
      </c>
      <c r="B11" s="50"/>
      <c r="C11" s="18">
        <f aca="true" t="shared" si="2" ref="C11:C31">D11+E11</f>
        <v>16</v>
      </c>
      <c r="D11" s="21">
        <f>SUM(D12:D18)</f>
        <v>0</v>
      </c>
      <c r="E11" s="21">
        <f aca="true" t="shared" si="3" ref="E11:L11">SUM(E12:E18)</f>
        <v>16</v>
      </c>
      <c r="F11" s="18">
        <v>5028</v>
      </c>
      <c r="G11" s="21">
        <f>H11+I11</f>
        <v>270</v>
      </c>
      <c r="H11" s="21">
        <f t="shared" si="3"/>
        <v>0</v>
      </c>
      <c r="I11" s="21">
        <f t="shared" si="3"/>
        <v>270</v>
      </c>
      <c r="J11" s="21">
        <f t="shared" si="3"/>
        <v>22</v>
      </c>
      <c r="K11" s="21">
        <f t="shared" si="3"/>
        <v>4495</v>
      </c>
      <c r="L11" s="21">
        <f t="shared" si="3"/>
        <v>5028</v>
      </c>
      <c r="M11" s="33"/>
      <c r="N11" s="33" t="s">
        <v>1</v>
      </c>
      <c r="O11" s="18">
        <f>SUM(P11:Z11)</f>
        <v>25</v>
      </c>
      <c r="P11" s="15">
        <v>0</v>
      </c>
      <c r="Q11" s="15">
        <v>0</v>
      </c>
      <c r="R11" s="15">
        <v>0</v>
      </c>
      <c r="S11" s="15">
        <v>0</v>
      </c>
      <c r="T11" s="15">
        <v>6</v>
      </c>
      <c r="U11" s="15">
        <v>9</v>
      </c>
      <c r="V11" s="15">
        <v>7</v>
      </c>
      <c r="W11" s="15">
        <v>1</v>
      </c>
      <c r="X11" s="15">
        <v>2</v>
      </c>
      <c r="Y11" s="30">
        <v>0</v>
      </c>
    </row>
    <row r="12" spans="1:25" s="2" customFormat="1" ht="31.5" customHeight="1">
      <c r="A12" s="7"/>
      <c r="B12" s="9" t="s">
        <v>38</v>
      </c>
      <c r="C12" s="18">
        <f t="shared" si="2"/>
        <v>3</v>
      </c>
      <c r="D12" s="15">
        <v>0</v>
      </c>
      <c r="E12" s="15">
        <v>3</v>
      </c>
      <c r="F12" s="18">
        <v>1394</v>
      </c>
      <c r="G12" s="15">
        <v>40</v>
      </c>
      <c r="H12" s="15">
        <v>0</v>
      </c>
      <c r="I12" s="15">
        <v>40</v>
      </c>
      <c r="J12" s="15">
        <v>4</v>
      </c>
      <c r="K12" s="15">
        <v>1200</v>
      </c>
      <c r="L12" s="15">
        <v>1394</v>
      </c>
      <c r="M12" s="33"/>
      <c r="N12" s="33" t="s">
        <v>2</v>
      </c>
      <c r="O12" s="18">
        <f>SUM(P12:Z12)</f>
        <v>139</v>
      </c>
      <c r="P12" s="15">
        <v>1</v>
      </c>
      <c r="Q12" s="15">
        <v>7</v>
      </c>
      <c r="R12" s="15">
        <v>33</v>
      </c>
      <c r="S12" s="15">
        <v>44</v>
      </c>
      <c r="T12" s="15">
        <v>23</v>
      </c>
      <c r="U12" s="15">
        <v>10</v>
      </c>
      <c r="V12" s="15">
        <v>12</v>
      </c>
      <c r="W12" s="15">
        <v>4</v>
      </c>
      <c r="X12" s="15">
        <v>2</v>
      </c>
      <c r="Y12" s="30">
        <v>3</v>
      </c>
    </row>
    <row r="13" spans="1:24" s="2" customFormat="1" ht="31.5" customHeight="1">
      <c r="A13" s="7"/>
      <c r="B13" s="9" t="s">
        <v>39</v>
      </c>
      <c r="C13" s="18">
        <f t="shared" si="2"/>
        <v>3</v>
      </c>
      <c r="D13" s="15">
        <v>0</v>
      </c>
      <c r="E13" s="15">
        <v>3</v>
      </c>
      <c r="F13" s="18">
        <v>794</v>
      </c>
      <c r="G13" s="15">
        <v>30</v>
      </c>
      <c r="H13" s="15">
        <v>0</v>
      </c>
      <c r="I13" s="15">
        <v>30</v>
      </c>
      <c r="J13" s="15">
        <v>0</v>
      </c>
      <c r="K13" s="15">
        <v>764</v>
      </c>
      <c r="L13" s="15">
        <v>794</v>
      </c>
      <c r="M13" s="33"/>
      <c r="N13" s="33"/>
      <c r="O13" s="18"/>
      <c r="P13" s="15"/>
      <c r="Q13" s="15"/>
      <c r="R13" s="15"/>
      <c r="S13" s="15"/>
      <c r="T13" s="15"/>
      <c r="U13" s="15"/>
      <c r="V13" s="15"/>
      <c r="W13" s="15"/>
      <c r="X13" s="15"/>
    </row>
    <row r="14" spans="1:25" s="2" customFormat="1" ht="31.5" customHeight="1">
      <c r="A14" s="7"/>
      <c r="B14" s="10" t="s">
        <v>7</v>
      </c>
      <c r="C14" s="18">
        <f t="shared" si="2"/>
        <v>2</v>
      </c>
      <c r="D14" s="15">
        <v>0</v>
      </c>
      <c r="E14" s="15">
        <v>2</v>
      </c>
      <c r="F14" s="18">
        <v>830</v>
      </c>
      <c r="G14" s="15">
        <v>0</v>
      </c>
      <c r="H14" s="15">
        <v>0</v>
      </c>
      <c r="I14" s="15">
        <v>0</v>
      </c>
      <c r="J14" s="15">
        <v>6</v>
      </c>
      <c r="K14" s="15">
        <v>795</v>
      </c>
      <c r="L14" s="15">
        <v>830</v>
      </c>
      <c r="M14" s="33"/>
      <c r="N14" s="33" t="s">
        <v>5</v>
      </c>
      <c r="O14" s="18">
        <f>SUM(P14:Z14)</f>
        <v>16</v>
      </c>
      <c r="P14" s="15">
        <v>0</v>
      </c>
      <c r="Q14" s="15">
        <v>0</v>
      </c>
      <c r="R14" s="15">
        <v>0</v>
      </c>
      <c r="S14" s="15">
        <v>1</v>
      </c>
      <c r="T14" s="15">
        <v>3</v>
      </c>
      <c r="U14" s="15">
        <v>1</v>
      </c>
      <c r="V14" s="15">
        <v>4</v>
      </c>
      <c r="W14" s="15">
        <v>2</v>
      </c>
      <c r="X14" s="15">
        <v>2</v>
      </c>
      <c r="Y14" s="30">
        <v>3</v>
      </c>
    </row>
    <row r="15" spans="1:25" s="2" customFormat="1" ht="31.5" customHeight="1">
      <c r="A15" s="7"/>
      <c r="B15" s="10" t="s">
        <v>8</v>
      </c>
      <c r="C15" s="18">
        <f t="shared" si="2"/>
        <v>5</v>
      </c>
      <c r="D15" s="15">
        <v>0</v>
      </c>
      <c r="E15" s="15">
        <v>5</v>
      </c>
      <c r="F15" s="18">
        <v>986</v>
      </c>
      <c r="G15" s="15">
        <v>0</v>
      </c>
      <c r="H15" s="15">
        <v>0</v>
      </c>
      <c r="I15" s="15">
        <v>0</v>
      </c>
      <c r="J15" s="15">
        <v>12</v>
      </c>
      <c r="K15" s="15">
        <v>962</v>
      </c>
      <c r="L15" s="15">
        <v>986</v>
      </c>
      <c r="M15" s="33"/>
      <c r="N15" s="33" t="s">
        <v>12</v>
      </c>
      <c r="O15" s="18">
        <f>SUM(P15:Z15)</f>
        <v>3</v>
      </c>
      <c r="P15" s="15">
        <v>0</v>
      </c>
      <c r="Q15" s="15"/>
      <c r="R15" s="15">
        <v>0</v>
      </c>
      <c r="S15" s="15">
        <v>0</v>
      </c>
      <c r="T15" s="15">
        <v>0</v>
      </c>
      <c r="U15" s="15">
        <v>0</v>
      </c>
      <c r="V15" s="15">
        <v>2</v>
      </c>
      <c r="W15" s="15">
        <v>1</v>
      </c>
      <c r="X15" s="15">
        <v>0</v>
      </c>
      <c r="Y15" s="30">
        <v>0</v>
      </c>
    </row>
    <row r="16" spans="1:25" s="2" customFormat="1" ht="31.5" customHeight="1">
      <c r="A16" s="7"/>
      <c r="B16" s="10" t="s">
        <v>9</v>
      </c>
      <c r="C16" s="18">
        <f t="shared" si="2"/>
        <v>1</v>
      </c>
      <c r="D16" s="15">
        <v>0</v>
      </c>
      <c r="E16" s="15">
        <v>1</v>
      </c>
      <c r="F16" s="18">
        <v>394</v>
      </c>
      <c r="G16" s="15">
        <v>0</v>
      </c>
      <c r="H16" s="15">
        <v>0</v>
      </c>
      <c r="I16" s="15">
        <v>0</v>
      </c>
      <c r="J16" s="15">
        <v>0</v>
      </c>
      <c r="K16" s="15">
        <v>344</v>
      </c>
      <c r="L16" s="15">
        <v>394</v>
      </c>
      <c r="M16" s="33"/>
      <c r="N16" s="33" t="s">
        <v>16</v>
      </c>
      <c r="O16" s="18">
        <f>SUM(P16:Z16)</f>
        <v>106</v>
      </c>
      <c r="P16" s="15">
        <v>0</v>
      </c>
      <c r="Q16" s="15">
        <v>5</v>
      </c>
      <c r="R16" s="15">
        <v>18</v>
      </c>
      <c r="S16" s="15">
        <v>36</v>
      </c>
      <c r="T16" s="15">
        <v>16</v>
      </c>
      <c r="U16" s="15">
        <v>16</v>
      </c>
      <c r="V16" s="15">
        <v>12</v>
      </c>
      <c r="W16" s="15">
        <v>1</v>
      </c>
      <c r="X16" s="15">
        <v>2</v>
      </c>
      <c r="Y16" s="30">
        <v>0</v>
      </c>
    </row>
    <row r="17" spans="1:25" s="2" customFormat="1" ht="31.5" customHeight="1">
      <c r="A17" s="7"/>
      <c r="B17" s="10" t="s">
        <v>10</v>
      </c>
      <c r="C17" s="18">
        <f t="shared" si="2"/>
        <v>1</v>
      </c>
      <c r="D17" s="15">
        <v>0</v>
      </c>
      <c r="E17" s="15">
        <v>1</v>
      </c>
      <c r="F17" s="18">
        <v>204</v>
      </c>
      <c r="G17" s="15">
        <v>0</v>
      </c>
      <c r="H17" s="15">
        <v>0</v>
      </c>
      <c r="I17" s="15">
        <v>0</v>
      </c>
      <c r="J17" s="15">
        <v>0</v>
      </c>
      <c r="K17" s="15">
        <v>204</v>
      </c>
      <c r="L17" s="15">
        <v>204</v>
      </c>
      <c r="M17" s="33"/>
      <c r="N17" s="33" t="s">
        <v>17</v>
      </c>
      <c r="O17" s="18">
        <f>SUM(P17:Z17)</f>
        <v>28</v>
      </c>
      <c r="P17" s="15">
        <v>1</v>
      </c>
      <c r="Q17" s="15">
        <v>2</v>
      </c>
      <c r="R17" s="15">
        <v>13</v>
      </c>
      <c r="S17" s="15">
        <v>5</v>
      </c>
      <c r="T17" s="15">
        <v>5</v>
      </c>
      <c r="U17" s="15">
        <v>2</v>
      </c>
      <c r="V17" s="15">
        <v>0</v>
      </c>
      <c r="W17" s="15">
        <v>0</v>
      </c>
      <c r="X17" s="15">
        <v>0</v>
      </c>
      <c r="Y17" s="30">
        <v>0</v>
      </c>
    </row>
    <row r="18" spans="1:25" s="2" customFormat="1" ht="31.5" customHeight="1">
      <c r="A18" s="7"/>
      <c r="B18" s="10" t="s">
        <v>11</v>
      </c>
      <c r="C18" s="18">
        <f t="shared" si="2"/>
        <v>1</v>
      </c>
      <c r="D18" s="15">
        <v>0</v>
      </c>
      <c r="E18" s="15">
        <v>1</v>
      </c>
      <c r="F18" s="18">
        <v>426</v>
      </c>
      <c r="G18" s="15">
        <v>200</v>
      </c>
      <c r="H18" s="15">
        <v>0</v>
      </c>
      <c r="I18" s="15">
        <v>200</v>
      </c>
      <c r="J18" s="15">
        <v>0</v>
      </c>
      <c r="K18" s="15">
        <v>226</v>
      </c>
      <c r="L18" s="15">
        <v>426</v>
      </c>
      <c r="M18" s="33"/>
      <c r="N18" s="33" t="s">
        <v>6</v>
      </c>
      <c r="O18" s="18">
        <f>SUM(P18:Z18)</f>
        <v>11</v>
      </c>
      <c r="P18" s="15">
        <v>0</v>
      </c>
      <c r="Q18" s="15">
        <v>0</v>
      </c>
      <c r="R18" s="15">
        <v>2</v>
      </c>
      <c r="S18" s="15">
        <v>2</v>
      </c>
      <c r="T18" s="15">
        <v>5</v>
      </c>
      <c r="U18" s="15">
        <v>0</v>
      </c>
      <c r="V18" s="15">
        <v>1</v>
      </c>
      <c r="W18" s="15">
        <v>1</v>
      </c>
      <c r="X18" s="15">
        <v>0</v>
      </c>
      <c r="Y18" s="30">
        <v>0</v>
      </c>
    </row>
    <row r="19" spans="1:24" s="2" customFormat="1" ht="31.5" customHeight="1">
      <c r="A19" s="7"/>
      <c r="B19" s="8"/>
      <c r="C19" s="18"/>
      <c r="D19" s="15"/>
      <c r="E19" s="15"/>
      <c r="F19" s="18"/>
      <c r="G19" s="15"/>
      <c r="H19" s="15"/>
      <c r="I19" s="15"/>
      <c r="J19" s="15"/>
      <c r="K19" s="15"/>
      <c r="L19" s="15"/>
      <c r="M19" s="33"/>
      <c r="N19" s="60" t="s">
        <v>37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s="2" customFormat="1" ht="31.5" customHeight="1">
      <c r="A20" s="49" t="s">
        <v>12</v>
      </c>
      <c r="B20" s="50"/>
      <c r="C20" s="18">
        <f t="shared" si="2"/>
        <v>3</v>
      </c>
      <c r="D20" s="21">
        <v>0</v>
      </c>
      <c r="E20" s="21">
        <f aca="true" t="shared" si="4" ref="E20:L20">SUM(E21:E23)</f>
        <v>3</v>
      </c>
      <c r="F20" s="18">
        <v>818</v>
      </c>
      <c r="G20" s="21">
        <f>H20+I20</f>
        <v>0</v>
      </c>
      <c r="H20" s="21">
        <f t="shared" si="4"/>
        <v>0</v>
      </c>
      <c r="I20" s="21">
        <f t="shared" si="4"/>
        <v>0</v>
      </c>
      <c r="J20" s="21">
        <f t="shared" si="4"/>
        <v>4</v>
      </c>
      <c r="K20" s="21">
        <f t="shared" si="4"/>
        <v>794</v>
      </c>
      <c r="L20" s="21">
        <f t="shared" si="4"/>
        <v>818</v>
      </c>
      <c r="M20" s="33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s="2" customFormat="1" ht="31.5" customHeight="1">
      <c r="A21" s="7"/>
      <c r="B21" s="11" t="s">
        <v>13</v>
      </c>
      <c r="C21" s="18">
        <f t="shared" si="2"/>
        <v>1</v>
      </c>
      <c r="D21" s="15">
        <v>0</v>
      </c>
      <c r="E21" s="15">
        <v>1</v>
      </c>
      <c r="F21" s="18">
        <v>264</v>
      </c>
      <c r="G21" s="15">
        <v>0</v>
      </c>
      <c r="H21" s="15">
        <v>0</v>
      </c>
      <c r="I21" s="15">
        <v>0</v>
      </c>
      <c r="J21" s="15">
        <v>4</v>
      </c>
      <c r="K21" s="15">
        <v>240</v>
      </c>
      <c r="L21" s="15">
        <v>264</v>
      </c>
      <c r="M21" s="33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5" s="2" customFormat="1" ht="31.5" customHeight="1">
      <c r="A22" s="7"/>
      <c r="B22" s="11" t="s">
        <v>14</v>
      </c>
      <c r="C22" s="18">
        <f t="shared" si="2"/>
        <v>1</v>
      </c>
      <c r="D22" s="15">
        <v>0</v>
      </c>
      <c r="E22" s="15">
        <v>1</v>
      </c>
      <c r="F22" s="18">
        <v>300</v>
      </c>
      <c r="G22" s="15">
        <v>0</v>
      </c>
      <c r="H22" s="15">
        <v>0</v>
      </c>
      <c r="I22" s="15">
        <v>0</v>
      </c>
      <c r="J22" s="15">
        <v>0</v>
      </c>
      <c r="K22" s="15">
        <v>300</v>
      </c>
      <c r="L22" s="15">
        <v>300</v>
      </c>
      <c r="M22" s="34"/>
      <c r="N22" s="34" t="s">
        <v>0</v>
      </c>
      <c r="O22" s="38">
        <v>100</v>
      </c>
      <c r="P22" s="23">
        <f aca="true" t="shared" si="5" ref="P22:Y22">IF($O9=0,0,ROUND(P9/$O9*100,1))</f>
        <v>0.6</v>
      </c>
      <c r="Q22" s="23">
        <f t="shared" si="5"/>
        <v>4.3</v>
      </c>
      <c r="R22" s="23">
        <f t="shared" si="5"/>
        <v>20.1</v>
      </c>
      <c r="S22" s="23">
        <f t="shared" si="5"/>
        <v>26.8</v>
      </c>
      <c r="T22" s="23">
        <f t="shared" si="5"/>
        <v>17.7</v>
      </c>
      <c r="U22" s="23">
        <f t="shared" si="5"/>
        <v>11.6</v>
      </c>
      <c r="V22" s="23">
        <f t="shared" si="5"/>
        <v>11.6</v>
      </c>
      <c r="W22" s="23">
        <f t="shared" si="5"/>
        <v>3</v>
      </c>
      <c r="X22" s="23">
        <f t="shared" si="5"/>
        <v>2.4</v>
      </c>
      <c r="Y22" s="23">
        <f t="shared" si="5"/>
        <v>1.8</v>
      </c>
    </row>
    <row r="23" spans="1:25" s="2" customFormat="1" ht="31.5" customHeight="1">
      <c r="A23" s="7"/>
      <c r="B23" s="11" t="s">
        <v>15</v>
      </c>
      <c r="C23" s="18">
        <f t="shared" si="2"/>
        <v>1</v>
      </c>
      <c r="D23" s="15">
        <v>0</v>
      </c>
      <c r="E23" s="15">
        <v>1</v>
      </c>
      <c r="F23" s="18">
        <v>254</v>
      </c>
      <c r="G23" s="15">
        <v>0</v>
      </c>
      <c r="H23" s="15">
        <v>0</v>
      </c>
      <c r="I23" s="15">
        <v>0</v>
      </c>
      <c r="J23" s="15">
        <v>0</v>
      </c>
      <c r="K23" s="15">
        <v>254</v>
      </c>
      <c r="L23" s="15">
        <v>254</v>
      </c>
      <c r="M23" s="33"/>
      <c r="N23" s="33"/>
      <c r="O23" s="38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2" customFormat="1" ht="31.5" customHeight="1">
      <c r="A24" s="7"/>
      <c r="B24" s="8"/>
      <c r="C24" s="18"/>
      <c r="D24" s="15"/>
      <c r="E24" s="15"/>
      <c r="F24" s="18"/>
      <c r="G24" s="15"/>
      <c r="H24" s="15"/>
      <c r="I24" s="15"/>
      <c r="J24" s="15"/>
      <c r="K24" s="15"/>
      <c r="L24" s="15"/>
      <c r="M24" s="33"/>
      <c r="N24" s="33" t="s">
        <v>1</v>
      </c>
      <c r="O24" s="38">
        <v>100</v>
      </c>
      <c r="P24" s="22">
        <f aca="true" t="shared" si="6" ref="P24:Y24">IF($O11=0,0,ROUND(P11/$O11*100,1))</f>
        <v>0</v>
      </c>
      <c r="Q24" s="22">
        <f t="shared" si="6"/>
        <v>0</v>
      </c>
      <c r="R24" s="22">
        <f t="shared" si="6"/>
        <v>0</v>
      </c>
      <c r="S24" s="22">
        <f t="shared" si="6"/>
        <v>0</v>
      </c>
      <c r="T24" s="22">
        <f t="shared" si="6"/>
        <v>24</v>
      </c>
      <c r="U24" s="22">
        <f t="shared" si="6"/>
        <v>36</v>
      </c>
      <c r="V24" s="22">
        <f t="shared" si="6"/>
        <v>28</v>
      </c>
      <c r="W24" s="22">
        <f t="shared" si="6"/>
        <v>4</v>
      </c>
      <c r="X24" s="22">
        <f t="shared" si="6"/>
        <v>8</v>
      </c>
      <c r="Y24" s="22">
        <f t="shared" si="6"/>
        <v>0</v>
      </c>
    </row>
    <row r="25" spans="1:25" s="2" customFormat="1" ht="31.5" customHeight="1">
      <c r="A25" s="51" t="s">
        <v>16</v>
      </c>
      <c r="B25" s="52"/>
      <c r="C25" s="18">
        <f t="shared" si="2"/>
        <v>106</v>
      </c>
      <c r="D25" s="15">
        <v>23</v>
      </c>
      <c r="E25" s="15">
        <v>83</v>
      </c>
      <c r="F25" s="18">
        <v>12120</v>
      </c>
      <c r="G25" s="15">
        <v>5050</v>
      </c>
      <c r="H25" s="15">
        <v>4930</v>
      </c>
      <c r="I25" s="15">
        <v>120</v>
      </c>
      <c r="J25" s="15">
        <v>0</v>
      </c>
      <c r="K25" s="15">
        <v>7033</v>
      </c>
      <c r="L25" s="15">
        <v>6956</v>
      </c>
      <c r="M25" s="33"/>
      <c r="N25" s="33" t="s">
        <v>2</v>
      </c>
      <c r="O25" s="38">
        <v>100</v>
      </c>
      <c r="P25" s="22">
        <f aca="true" t="shared" si="7" ref="P25:Y25">IF($O12=0,0,ROUND(P12/$O12*100,1))</f>
        <v>0.7</v>
      </c>
      <c r="Q25" s="22">
        <f t="shared" si="7"/>
        <v>5</v>
      </c>
      <c r="R25" s="22">
        <f t="shared" si="7"/>
        <v>23.7</v>
      </c>
      <c r="S25" s="22">
        <f t="shared" si="7"/>
        <v>31.7</v>
      </c>
      <c r="T25" s="22">
        <f t="shared" si="7"/>
        <v>16.5</v>
      </c>
      <c r="U25" s="22">
        <f t="shared" si="7"/>
        <v>7.2</v>
      </c>
      <c r="V25" s="22">
        <f t="shared" si="7"/>
        <v>8.6</v>
      </c>
      <c r="W25" s="22">
        <f t="shared" si="7"/>
        <v>2.9</v>
      </c>
      <c r="X25" s="22">
        <f t="shared" si="7"/>
        <v>1.4</v>
      </c>
      <c r="Y25" s="22">
        <f t="shared" si="7"/>
        <v>2.2</v>
      </c>
    </row>
    <row r="26" spans="1:25" s="2" customFormat="1" ht="31.5" customHeight="1">
      <c r="A26" s="7"/>
      <c r="B26" s="8"/>
      <c r="C26" s="18"/>
      <c r="D26" s="15"/>
      <c r="E26" s="15"/>
      <c r="F26" s="18"/>
      <c r="G26" s="15"/>
      <c r="H26" s="15"/>
      <c r="I26" s="15"/>
      <c r="J26" s="15"/>
      <c r="K26" s="15"/>
      <c r="L26" s="15"/>
      <c r="M26" s="33"/>
      <c r="N26" s="33"/>
      <c r="O26" s="38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2" customFormat="1" ht="31.5" customHeight="1">
      <c r="A27" s="51" t="s">
        <v>17</v>
      </c>
      <c r="B27" s="52"/>
      <c r="C27" s="18">
        <f t="shared" si="2"/>
        <v>28</v>
      </c>
      <c r="D27" s="15">
        <v>2</v>
      </c>
      <c r="E27" s="15">
        <v>26</v>
      </c>
      <c r="F27" s="18">
        <v>1860</v>
      </c>
      <c r="G27" s="15">
        <v>228</v>
      </c>
      <c r="H27" s="15">
        <v>228</v>
      </c>
      <c r="I27" s="15">
        <v>0</v>
      </c>
      <c r="J27" s="15">
        <v>0</v>
      </c>
      <c r="K27" s="15">
        <v>1617</v>
      </c>
      <c r="L27" s="15">
        <v>1632</v>
      </c>
      <c r="M27" s="33"/>
      <c r="N27" s="33" t="s">
        <v>5</v>
      </c>
      <c r="O27" s="38">
        <v>100</v>
      </c>
      <c r="P27" s="22">
        <f aca="true" t="shared" si="8" ref="P27:Y27">IF($O14=0,0,ROUND(P14/$O14*100,1))</f>
        <v>0</v>
      </c>
      <c r="Q27" s="22">
        <f t="shared" si="8"/>
        <v>0</v>
      </c>
      <c r="R27" s="22">
        <f t="shared" si="8"/>
        <v>0</v>
      </c>
      <c r="S27" s="22">
        <f t="shared" si="8"/>
        <v>6.3</v>
      </c>
      <c r="T27" s="22">
        <f t="shared" si="8"/>
        <v>18.8</v>
      </c>
      <c r="U27" s="22">
        <f t="shared" si="8"/>
        <v>6.3</v>
      </c>
      <c r="V27" s="22">
        <f t="shared" si="8"/>
        <v>25</v>
      </c>
      <c r="W27" s="22">
        <f t="shared" si="8"/>
        <v>12.5</v>
      </c>
      <c r="X27" s="22">
        <f t="shared" si="8"/>
        <v>12.5</v>
      </c>
      <c r="Y27" s="22">
        <f t="shared" si="8"/>
        <v>18.8</v>
      </c>
    </row>
    <row r="28" spans="1:25" s="2" customFormat="1" ht="31.5" customHeight="1">
      <c r="A28" s="7"/>
      <c r="B28" s="8"/>
      <c r="C28" s="18"/>
      <c r="D28" s="15"/>
      <c r="E28" s="15"/>
      <c r="F28" s="18"/>
      <c r="G28" s="15"/>
      <c r="H28" s="15"/>
      <c r="I28" s="15"/>
      <c r="J28" s="15"/>
      <c r="K28" s="15"/>
      <c r="L28" s="15"/>
      <c r="M28" s="33"/>
      <c r="N28" s="33" t="s">
        <v>12</v>
      </c>
      <c r="O28" s="38">
        <v>100</v>
      </c>
      <c r="P28" s="22">
        <f aca="true" t="shared" si="9" ref="P28:Y28">IF($O15=0,0,ROUND(P15/$O15*100,1))</f>
        <v>0</v>
      </c>
      <c r="Q28" s="22">
        <f t="shared" si="9"/>
        <v>0</v>
      </c>
      <c r="R28" s="22">
        <f t="shared" si="9"/>
        <v>0</v>
      </c>
      <c r="S28" s="22">
        <f t="shared" si="9"/>
        <v>0</v>
      </c>
      <c r="T28" s="22">
        <f t="shared" si="9"/>
        <v>0</v>
      </c>
      <c r="U28" s="22">
        <f t="shared" si="9"/>
        <v>0</v>
      </c>
      <c r="V28" s="22">
        <f t="shared" si="9"/>
        <v>66.7</v>
      </c>
      <c r="W28" s="22">
        <f t="shared" si="9"/>
        <v>33.3</v>
      </c>
      <c r="X28" s="22">
        <f t="shared" si="9"/>
        <v>0</v>
      </c>
      <c r="Y28" s="22">
        <f t="shared" si="9"/>
        <v>0</v>
      </c>
    </row>
    <row r="29" spans="1:25" s="2" customFormat="1" ht="31.5" customHeight="1">
      <c r="A29" s="47" t="s">
        <v>6</v>
      </c>
      <c r="B29" s="48"/>
      <c r="C29" s="18">
        <f t="shared" si="2"/>
        <v>11</v>
      </c>
      <c r="D29" s="21">
        <f>SUM(D30:D31)</f>
        <v>0</v>
      </c>
      <c r="E29" s="21">
        <f aca="true" t="shared" si="10" ref="E29:L29">SUM(E30:E31)</f>
        <v>11</v>
      </c>
      <c r="F29" s="18">
        <v>1421</v>
      </c>
      <c r="G29" s="21">
        <f>H29+I29</f>
        <v>0</v>
      </c>
      <c r="H29" s="21">
        <f t="shared" si="10"/>
        <v>0</v>
      </c>
      <c r="I29" s="21">
        <f t="shared" si="10"/>
        <v>0</v>
      </c>
      <c r="J29" s="21">
        <f t="shared" si="10"/>
        <v>4</v>
      </c>
      <c r="K29" s="21">
        <f t="shared" si="10"/>
        <v>1417</v>
      </c>
      <c r="L29" s="21">
        <f t="shared" si="10"/>
        <v>1421</v>
      </c>
      <c r="M29" s="33"/>
      <c r="N29" s="33" t="s">
        <v>16</v>
      </c>
      <c r="O29" s="38">
        <v>100</v>
      </c>
      <c r="P29" s="22">
        <f aca="true" t="shared" si="11" ref="P29:Y29">IF($O16=0,0,ROUND(P16/$O16*100,1))</f>
        <v>0</v>
      </c>
      <c r="Q29" s="22">
        <f t="shared" si="11"/>
        <v>4.7</v>
      </c>
      <c r="R29" s="22">
        <f t="shared" si="11"/>
        <v>17</v>
      </c>
      <c r="S29" s="22">
        <f t="shared" si="11"/>
        <v>34</v>
      </c>
      <c r="T29" s="22">
        <f t="shared" si="11"/>
        <v>15.1</v>
      </c>
      <c r="U29" s="22">
        <f t="shared" si="11"/>
        <v>15.1</v>
      </c>
      <c r="V29" s="22">
        <f t="shared" si="11"/>
        <v>11.3</v>
      </c>
      <c r="W29" s="22">
        <f t="shared" si="11"/>
        <v>0.9</v>
      </c>
      <c r="X29" s="22">
        <f t="shared" si="11"/>
        <v>1.9</v>
      </c>
      <c r="Y29" s="22">
        <f t="shared" si="11"/>
        <v>0</v>
      </c>
    </row>
    <row r="30" spans="1:25" s="2" customFormat="1" ht="31.5" customHeight="1">
      <c r="A30" s="7"/>
      <c r="B30" s="10" t="s">
        <v>18</v>
      </c>
      <c r="C30" s="18">
        <f t="shared" si="2"/>
        <v>5</v>
      </c>
      <c r="D30" s="15">
        <v>0</v>
      </c>
      <c r="E30" s="15">
        <v>5</v>
      </c>
      <c r="F30" s="18">
        <v>933</v>
      </c>
      <c r="G30" s="15">
        <v>0</v>
      </c>
      <c r="H30" s="15">
        <v>0</v>
      </c>
      <c r="I30" s="15">
        <v>0</v>
      </c>
      <c r="J30" s="15">
        <v>4</v>
      </c>
      <c r="K30" s="15">
        <v>929</v>
      </c>
      <c r="L30" s="15">
        <v>933</v>
      </c>
      <c r="M30" s="33"/>
      <c r="N30" s="33" t="s">
        <v>17</v>
      </c>
      <c r="O30" s="38">
        <v>100</v>
      </c>
      <c r="P30" s="22">
        <f aca="true" t="shared" si="12" ref="P30:Y30">IF($O17=0,0,ROUND(P17/$O17*100,1))</f>
        <v>3.6</v>
      </c>
      <c r="Q30" s="22">
        <f t="shared" si="12"/>
        <v>7.1</v>
      </c>
      <c r="R30" s="22">
        <f t="shared" si="12"/>
        <v>46.4</v>
      </c>
      <c r="S30" s="22">
        <f t="shared" si="12"/>
        <v>17.9</v>
      </c>
      <c r="T30" s="22">
        <f t="shared" si="12"/>
        <v>17.9</v>
      </c>
      <c r="U30" s="22">
        <f t="shared" si="12"/>
        <v>7.1</v>
      </c>
      <c r="V30" s="22">
        <f t="shared" si="12"/>
        <v>0</v>
      </c>
      <c r="W30" s="22">
        <f t="shared" si="12"/>
        <v>0</v>
      </c>
      <c r="X30" s="22">
        <f t="shared" si="12"/>
        <v>0</v>
      </c>
      <c r="Y30" s="22">
        <f t="shared" si="12"/>
        <v>0</v>
      </c>
    </row>
    <row r="31" spans="1:25" s="2" customFormat="1" ht="31.5" customHeight="1">
      <c r="A31" s="7"/>
      <c r="B31" s="10" t="s">
        <v>19</v>
      </c>
      <c r="C31" s="18">
        <f t="shared" si="2"/>
        <v>6</v>
      </c>
      <c r="D31" s="15">
        <v>0</v>
      </c>
      <c r="E31" s="15">
        <v>6</v>
      </c>
      <c r="F31" s="18">
        <v>488</v>
      </c>
      <c r="G31" s="15">
        <v>0</v>
      </c>
      <c r="H31" s="15">
        <v>0</v>
      </c>
      <c r="I31" s="15">
        <v>0</v>
      </c>
      <c r="J31" s="15">
        <v>0</v>
      </c>
      <c r="K31" s="15">
        <v>488</v>
      </c>
      <c r="L31" s="15">
        <v>488</v>
      </c>
      <c r="M31" s="33"/>
      <c r="N31" s="33" t="s">
        <v>6</v>
      </c>
      <c r="O31" s="38">
        <v>100</v>
      </c>
      <c r="P31" s="22">
        <f aca="true" t="shared" si="13" ref="P31:Y31">IF($O18=0,0,ROUND(P18/$O18*100,1))</f>
        <v>0</v>
      </c>
      <c r="Q31" s="22">
        <f t="shared" si="13"/>
        <v>0</v>
      </c>
      <c r="R31" s="22">
        <f t="shared" si="13"/>
        <v>18.2</v>
      </c>
      <c r="S31" s="22">
        <f t="shared" si="13"/>
        <v>18.2</v>
      </c>
      <c r="T31" s="22">
        <f t="shared" si="13"/>
        <v>45.5</v>
      </c>
      <c r="U31" s="22">
        <f t="shared" si="13"/>
        <v>0</v>
      </c>
      <c r="V31" s="22">
        <f t="shared" si="13"/>
        <v>9.1</v>
      </c>
      <c r="W31" s="22">
        <f t="shared" si="13"/>
        <v>9.1</v>
      </c>
      <c r="X31" s="22">
        <f t="shared" si="13"/>
        <v>0</v>
      </c>
      <c r="Y31" s="22">
        <f t="shared" si="13"/>
        <v>0</v>
      </c>
    </row>
    <row r="32" spans="1:25" ht="31.5" customHeight="1">
      <c r="A32" s="12"/>
      <c r="B32" s="13"/>
      <c r="C32" s="19"/>
      <c r="D32" s="16"/>
      <c r="E32" s="16"/>
      <c r="F32" s="20"/>
      <c r="G32" s="16"/>
      <c r="H32" s="16"/>
      <c r="I32" s="16"/>
      <c r="J32" s="16"/>
      <c r="K32" s="16"/>
      <c r="L32" s="16"/>
      <c r="M32" s="4"/>
      <c r="N32" s="3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2"/>
    </row>
  </sheetData>
  <mergeCells count="35">
    <mergeCell ref="Y6:Y7"/>
    <mergeCell ref="X5:Y5"/>
    <mergeCell ref="N19:X21"/>
    <mergeCell ref="A27:B27"/>
    <mergeCell ref="N6:N7"/>
    <mergeCell ref="O6:O7"/>
    <mergeCell ref="P6:P7"/>
    <mergeCell ref="Q6:Q7"/>
    <mergeCell ref="R6:R7"/>
    <mergeCell ref="S6:S7"/>
    <mergeCell ref="F6:L6"/>
    <mergeCell ref="W6:W7"/>
    <mergeCell ref="O1:W4"/>
    <mergeCell ref="A29:B29"/>
    <mergeCell ref="J7:J8"/>
    <mergeCell ref="K7:K8"/>
    <mergeCell ref="A20:B20"/>
    <mergeCell ref="A25:B25"/>
    <mergeCell ref="A9:B9"/>
    <mergeCell ref="A11:B11"/>
    <mergeCell ref="A6:B8"/>
    <mergeCell ref="G7:I7"/>
    <mergeCell ref="E7:E8"/>
    <mergeCell ref="D7:D8"/>
    <mergeCell ref="C7:C8"/>
    <mergeCell ref="A1:B1"/>
    <mergeCell ref="A2:B2"/>
    <mergeCell ref="C1:K4"/>
    <mergeCell ref="C6:E6"/>
    <mergeCell ref="T6:T7"/>
    <mergeCell ref="U6:U7"/>
    <mergeCell ref="V6:V7"/>
    <mergeCell ref="F7:F8"/>
    <mergeCell ref="N8:X8"/>
    <mergeCell ref="X6:X7"/>
  </mergeCells>
  <printOptions horizontalCentered="1"/>
  <pageMargins left="0.52" right="0.3937007874015748" top="0.63" bottom="0.5" header="0" footer="0"/>
  <pageSetup fitToHeight="1" fitToWidth="1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2002-07-02T02:40:17Z</cp:lastPrinted>
  <dcterms:created xsi:type="dcterms:W3CDTF">2002-01-15T05:34:55Z</dcterms:created>
  <dcterms:modified xsi:type="dcterms:W3CDTF">2002-07-02T02:41:52Z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