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7900" windowHeight="12600"/>
  </bookViews>
  <sheets>
    <sheet name="法非適用_電気事業" sheetId="4" r:id="rId1"/>
    <sheet name="データ" sheetId="5" state="hidden" r:id="rId2"/>
  </sheets>
  <calcPr calcId="162913"/>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T12" i="5" s="1"/>
  <c r="LO8" i="5"/>
  <c r="LF8" i="5"/>
  <c r="LI12" i="5" s="1"/>
  <c r="LE8" i="5"/>
  <c r="KV8" i="5"/>
  <c r="KZ12" i="5" s="1"/>
  <c r="KU8" i="5"/>
  <c r="KT8" i="5"/>
  <c r="KK8" i="5"/>
  <c r="KJ8" i="5"/>
  <c r="JZ8" i="5"/>
  <c r="JQ8" i="5"/>
  <c r="JT12" i="5" s="1"/>
  <c r="JP8" i="5"/>
  <c r="JG8" i="5"/>
  <c r="JK12" i="5" s="1"/>
  <c r="JF8" i="5"/>
  <c r="IW8" i="5"/>
  <c r="IZ12" i="5" s="1"/>
  <c r="IV8" i="5"/>
  <c r="IU8" i="5"/>
  <c r="IL8" i="5"/>
  <c r="IK8" i="5"/>
  <c r="IA8" i="5"/>
  <c r="HR8" i="5"/>
  <c r="HV12" i="5" s="1"/>
  <c r="HQ8" i="5"/>
  <c r="HH8" i="5"/>
  <c r="HK12" i="5" s="1"/>
  <c r="HG8" i="5"/>
  <c r="GX8" i="5"/>
  <c r="HB12" i="5" s="1"/>
  <c r="GW8" i="5"/>
  <c r="GV8" i="5"/>
  <c r="GL8" i="5"/>
  <c r="GB8" i="5"/>
  <c r="FR8" i="5"/>
  <c r="FH8" i="5"/>
  <c r="EX8" i="5"/>
  <c r="EW8" i="5"/>
  <c r="EM8" i="5"/>
  <c r="EC8" i="5"/>
  <c r="DS8" i="5"/>
  <c r="DI8" i="5"/>
  <c r="CY8" i="5"/>
  <c r="CX8" i="5"/>
  <c r="CN8" i="5"/>
  <c r="CD8" i="5"/>
  <c r="BS8" i="5"/>
  <c r="BH8" i="5"/>
  <c r="AW8" i="5"/>
  <c r="AW6" i="5"/>
  <c r="L19" i="4" s="1"/>
  <c r="AV6" i="5"/>
  <c r="I19" i="4" s="1"/>
  <c r="AU6" i="5"/>
  <c r="AT6" i="5"/>
  <c r="AS6" i="5"/>
  <c r="L16" i="4" s="1"/>
  <c r="AR6" i="5"/>
  <c r="J16" i="4" s="1"/>
  <c r="AQ6" i="5"/>
  <c r="AP6" i="5"/>
  <c r="AO6" i="5"/>
  <c r="N15" i="4" s="1"/>
  <c r="AN6" i="5"/>
  <c r="L15" i="4" s="1"/>
  <c r="AM6" i="5"/>
  <c r="AL6" i="5"/>
  <c r="AK6" i="5"/>
  <c r="F15" i="4" s="1"/>
  <c r="AJ6" i="5"/>
  <c r="N14" i="4" s="1"/>
  <c r="AI6" i="5"/>
  <c r="AH6" i="5"/>
  <c r="AG6" i="5"/>
  <c r="H14" i="4" s="1"/>
  <c r="AF6" i="5"/>
  <c r="F14" i="4" s="1"/>
  <c r="AE6" i="5"/>
  <c r="AD6" i="5"/>
  <c r="AC6" i="5"/>
  <c r="J13" i="4" s="1"/>
  <c r="AB6" i="5"/>
  <c r="H13" i="4" s="1"/>
  <c r="AA6" i="5"/>
  <c r="Z6" i="5"/>
  <c r="Y6" i="5"/>
  <c r="L12" i="4" s="1"/>
  <c r="X6" i="5"/>
  <c r="J12" i="4" s="1"/>
  <c r="W6" i="5"/>
  <c r="V6" i="5"/>
  <c r="U6" i="5"/>
  <c r="B9" i="4" s="1"/>
  <c r="T6" i="5"/>
  <c r="S6" i="5"/>
  <c r="R6" i="5"/>
  <c r="Q6" i="5"/>
  <c r="P6" i="5"/>
  <c r="O6" i="5"/>
  <c r="N6" i="5"/>
  <c r="M6" i="5"/>
  <c r="L6" i="5"/>
  <c r="FS8" i="5" s="1"/>
  <c r="K6" i="5"/>
  <c r="J6" i="5"/>
  <c r="I6" i="5"/>
  <c r="H6" i="5"/>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9" i="4"/>
  <c r="N16" i="4"/>
  <c r="H16" i="4"/>
  <c r="F16" i="4"/>
  <c r="J15" i="4"/>
  <c r="H15" i="4"/>
  <c r="L14" i="4"/>
  <c r="J14" i="4"/>
  <c r="N13" i="4"/>
  <c r="L13" i="4"/>
  <c r="F13" i="4"/>
  <c r="N12" i="4"/>
  <c r="H12" i="4"/>
  <c r="F12" i="4"/>
  <c r="J7" i="4"/>
  <c r="N5" i="4"/>
  <c r="J5" i="4"/>
  <c r="F5" i="4"/>
  <c r="B5" i="4"/>
  <c r="N3" i="4"/>
  <c r="J3" i="4"/>
  <c r="F3" i="4"/>
  <c r="B3" i="4"/>
  <c r="B1" i="4"/>
  <c r="MC16" i="5" l="1"/>
  <c r="LI16" i="5"/>
  <c r="KN16" i="5"/>
  <c r="JT16" i="5"/>
  <c r="IZ16" i="5"/>
  <c r="IE16" i="5"/>
  <c r="HK16" i="5"/>
  <c r="LS16" i="5"/>
  <c r="KD16" i="5"/>
  <c r="IO16" i="5"/>
  <c r="GP16" i="5"/>
  <c r="FV16" i="5"/>
  <c r="FB16" i="5"/>
  <c r="EG16" i="5"/>
  <c r="DM16" i="5"/>
  <c r="CR16" i="5"/>
  <c r="BW16" i="5"/>
  <c r="BA16" i="5"/>
  <c r="MM16" i="5"/>
  <c r="JJ16" i="5"/>
  <c r="HA16" i="5"/>
  <c r="FL16" i="5"/>
  <c r="DW16" i="5"/>
  <c r="CH16" i="5"/>
  <c r="MM10" i="5"/>
  <c r="LS10" i="5"/>
  <c r="KY10" i="5"/>
  <c r="KD10" i="5"/>
  <c r="JJ10" i="5"/>
  <c r="IO10" i="5"/>
  <c r="HU10" i="5"/>
  <c r="HA10" i="5"/>
  <c r="GF10" i="5"/>
  <c r="FL10" i="5"/>
  <c r="EQ10" i="5"/>
  <c r="DW10" i="5"/>
  <c r="DC10" i="5"/>
  <c r="CH10" i="5"/>
  <c r="BL10" i="5"/>
  <c r="KY16" i="5"/>
  <c r="HU16" i="5"/>
  <c r="GF16" i="5"/>
  <c r="EQ16" i="5"/>
  <c r="DC16" i="5"/>
  <c r="BL16" i="5"/>
  <c r="MC10" i="5"/>
  <c r="LI10" i="5"/>
  <c r="KN10" i="5"/>
  <c r="JT10" i="5"/>
  <c r="IZ10" i="5"/>
  <c r="IE10" i="5"/>
  <c r="HK10" i="5"/>
  <c r="GP10" i="5"/>
  <c r="FV10" i="5"/>
  <c r="FB10" i="5"/>
  <c r="EG10" i="5"/>
  <c r="DM10" i="5"/>
  <c r="CR10" i="5"/>
  <c r="BW10" i="5"/>
  <c r="BA10" i="5"/>
  <c r="L11" i="4"/>
  <c r="FW18" i="5"/>
  <c r="FU18" i="5"/>
  <c r="FS18" i="5"/>
  <c r="FT18" i="5"/>
  <c r="FV18" i="5"/>
  <c r="FW12" i="5"/>
  <c r="FU12" i="5"/>
  <c r="FS12" i="5"/>
  <c r="FV12" i="5"/>
  <c r="FT12" i="5"/>
  <c r="GM8" i="5"/>
  <c r="IO18" i="5"/>
  <c r="IM18" i="5"/>
  <c r="IP18" i="5"/>
  <c r="IL18" i="5"/>
  <c r="IN18" i="5"/>
  <c r="KO18" i="5"/>
  <c r="KM18" i="5"/>
  <c r="KK18" i="5"/>
  <c r="KN18" i="5"/>
  <c r="KL18" i="5"/>
  <c r="MM18" i="5"/>
  <c r="MK18" i="5"/>
  <c r="MN18" i="5"/>
  <c r="MJ18" i="5"/>
  <c r="ML18" i="5"/>
  <c r="MM12" i="5"/>
  <c r="MK12" i="5"/>
  <c r="B10" i="5"/>
  <c r="D10" i="5"/>
  <c r="F10" i="5"/>
  <c r="GX12" i="5"/>
  <c r="GZ12" i="5"/>
  <c r="HI12" i="5"/>
  <c r="HR12" i="5"/>
  <c r="HT12" i="5"/>
  <c r="IL12" i="5"/>
  <c r="IN12" i="5"/>
  <c r="IP12" i="5"/>
  <c r="IX12" i="5"/>
  <c r="JG12" i="5"/>
  <c r="JI12" i="5"/>
  <c r="JR12" i="5"/>
  <c r="KL12" i="5"/>
  <c r="KN12" i="5"/>
  <c r="KV12" i="5"/>
  <c r="KX12" i="5"/>
  <c r="LG12" i="5"/>
  <c r="LP12" i="5"/>
  <c r="MJ12" i="5"/>
  <c r="MN12" i="5"/>
  <c r="EY8" i="5"/>
  <c r="FI8" i="5"/>
  <c r="HA18" i="5"/>
  <c r="GY18" i="5"/>
  <c r="GZ18" i="5"/>
  <c r="HB18" i="5"/>
  <c r="GX18" i="5"/>
  <c r="HL18" i="5"/>
  <c r="HJ18" i="5"/>
  <c r="HH18" i="5"/>
  <c r="HI18" i="5"/>
  <c r="HK18" i="5"/>
  <c r="HU18" i="5"/>
  <c r="HS18" i="5"/>
  <c r="HV18" i="5"/>
  <c r="HR18" i="5"/>
  <c r="HT18" i="5"/>
  <c r="JA18" i="5"/>
  <c r="IY18" i="5"/>
  <c r="IW18" i="5"/>
  <c r="IZ18" i="5"/>
  <c r="IX18" i="5"/>
  <c r="JJ18" i="5"/>
  <c r="JH18" i="5"/>
  <c r="JI18" i="5"/>
  <c r="JK18" i="5"/>
  <c r="JG18" i="5"/>
  <c r="JU18" i="5"/>
  <c r="JS18" i="5"/>
  <c r="JQ18" i="5"/>
  <c r="JR18" i="5"/>
  <c r="JT18" i="5"/>
  <c r="KY18" i="5"/>
  <c r="KW18" i="5"/>
  <c r="KX18" i="5"/>
  <c r="KZ18" i="5"/>
  <c r="KV18" i="5"/>
  <c r="LJ18" i="5"/>
  <c r="LH18" i="5"/>
  <c r="LF18" i="5"/>
  <c r="LG18" i="5"/>
  <c r="LI18" i="5"/>
  <c r="LS18" i="5"/>
  <c r="LQ18" i="5"/>
  <c r="LT18" i="5"/>
  <c r="LP18" i="5"/>
  <c r="LR18" i="5"/>
  <c r="LS12" i="5"/>
  <c r="LQ12" i="5"/>
  <c r="C10" i="5"/>
  <c r="GY12" i="5"/>
  <c r="HA12" i="5"/>
  <c r="HH12" i="5"/>
  <c r="HJ12" i="5"/>
  <c r="HL12" i="5"/>
  <c r="HS12" i="5"/>
  <c r="HU12" i="5"/>
  <c r="IM12" i="5"/>
  <c r="IO12" i="5"/>
  <c r="IW12" i="5"/>
  <c r="IY12" i="5"/>
  <c r="JA12" i="5"/>
  <c r="JH12" i="5"/>
  <c r="JJ12" i="5"/>
  <c r="JQ12" i="5"/>
  <c r="JS12" i="5"/>
  <c r="JU12" i="5"/>
  <c r="KK12" i="5"/>
  <c r="KM12" i="5"/>
  <c r="KO12" i="5"/>
  <c r="KW12" i="5"/>
  <c r="KY12" i="5"/>
  <c r="LF12" i="5"/>
  <c r="LH12" i="5"/>
  <c r="LJ12" i="5"/>
  <c r="LR12" i="5"/>
  <c r="ML12" i="5"/>
  <c r="MA16" i="5" l="1"/>
  <c r="LG16" i="5"/>
  <c r="KL16" i="5"/>
  <c r="JR16" i="5"/>
  <c r="IX16" i="5"/>
  <c r="IC16" i="5"/>
  <c r="HI16" i="5"/>
  <c r="MK16" i="5"/>
  <c r="KW16" i="5"/>
  <c r="JH16" i="5"/>
  <c r="HS16" i="5"/>
  <c r="GN16" i="5"/>
  <c r="FT16" i="5"/>
  <c r="EZ16" i="5"/>
  <c r="EE16" i="5"/>
  <c r="DK16" i="5"/>
  <c r="CP16" i="5"/>
  <c r="BU16" i="5"/>
  <c r="AY16" i="5"/>
  <c r="KB16" i="5"/>
  <c r="GD16" i="5"/>
  <c r="EO16" i="5"/>
  <c r="DA16" i="5"/>
  <c r="BJ16" i="5"/>
  <c r="MK10" i="5"/>
  <c r="LQ10" i="5"/>
  <c r="KW10" i="5"/>
  <c r="KB10" i="5"/>
  <c r="JH10" i="5"/>
  <c r="IM10" i="5"/>
  <c r="HS10" i="5"/>
  <c r="GY10" i="5"/>
  <c r="GD10" i="5"/>
  <c r="FJ10" i="5"/>
  <c r="EO10" i="5"/>
  <c r="DU10" i="5"/>
  <c r="DA10" i="5"/>
  <c r="CF10" i="5"/>
  <c r="BJ10" i="5"/>
  <c r="LQ16" i="5"/>
  <c r="IM16" i="5"/>
  <c r="GY16" i="5"/>
  <c r="FJ16" i="5"/>
  <c r="DU16" i="5"/>
  <c r="CF16" i="5"/>
  <c r="MA10" i="5"/>
  <c r="LG10" i="5"/>
  <c r="KL10" i="5"/>
  <c r="JR10" i="5"/>
  <c r="IX10" i="5"/>
  <c r="IC10" i="5"/>
  <c r="HI10" i="5"/>
  <c r="GN10" i="5"/>
  <c r="FT10" i="5"/>
  <c r="EZ10" i="5"/>
  <c r="EE10" i="5"/>
  <c r="DK10" i="5"/>
  <c r="CP10" i="5"/>
  <c r="BU10" i="5"/>
  <c r="AY10" i="5"/>
  <c r="H11" i="4"/>
  <c r="FL18" i="5"/>
  <c r="FJ18" i="5"/>
  <c r="FK18" i="5"/>
  <c r="FM18" i="5"/>
  <c r="FI18" i="5"/>
  <c r="FL12" i="5"/>
  <c r="FJ12" i="5"/>
  <c r="FM12" i="5"/>
  <c r="FK12" i="5"/>
  <c r="FI12" i="5"/>
  <c r="MN16" i="5"/>
  <c r="LT16" i="5"/>
  <c r="KZ16" i="5"/>
  <c r="KE16" i="5"/>
  <c r="JK16" i="5"/>
  <c r="IP16" i="5"/>
  <c r="HV16" i="5"/>
  <c r="LJ16" i="5"/>
  <c r="JU16" i="5"/>
  <c r="IF16" i="5"/>
  <c r="HB16" i="5"/>
  <c r="GG16" i="5"/>
  <c r="FM16" i="5"/>
  <c r="ER16" i="5"/>
  <c r="DX16" i="5"/>
  <c r="DD16" i="5"/>
  <c r="CI16" i="5"/>
  <c r="BM16" i="5"/>
  <c r="KO16" i="5"/>
  <c r="HL16" i="5"/>
  <c r="GQ16" i="5"/>
  <c r="FC16" i="5"/>
  <c r="DN16" i="5"/>
  <c r="BX16" i="5"/>
  <c r="MD10" i="5"/>
  <c r="LJ10" i="5"/>
  <c r="KO10" i="5"/>
  <c r="JU10" i="5"/>
  <c r="JA10" i="5"/>
  <c r="IF10" i="5"/>
  <c r="HL10" i="5"/>
  <c r="GQ10" i="5"/>
  <c r="FW10" i="5"/>
  <c r="FC10" i="5"/>
  <c r="EH10" i="5"/>
  <c r="DN10" i="5"/>
  <c r="CS10" i="5"/>
  <c r="BX10" i="5"/>
  <c r="BB10" i="5"/>
  <c r="N11" i="4"/>
  <c r="MD16" i="5"/>
  <c r="JA16" i="5"/>
  <c r="FW16" i="5"/>
  <c r="EH16" i="5"/>
  <c r="CS16" i="5"/>
  <c r="BB16" i="5"/>
  <c r="MN10" i="5"/>
  <c r="LT10" i="5"/>
  <c r="KZ10" i="5"/>
  <c r="KE10" i="5"/>
  <c r="JK10" i="5"/>
  <c r="IP10" i="5"/>
  <c r="HV10" i="5"/>
  <c r="HB10" i="5"/>
  <c r="GG10" i="5"/>
  <c r="FM10" i="5"/>
  <c r="ER10" i="5"/>
  <c r="DX10" i="5"/>
  <c r="DD10" i="5"/>
  <c r="CI10" i="5"/>
  <c r="BM10" i="5"/>
  <c r="MJ16" i="5"/>
  <c r="LP16" i="5"/>
  <c r="KV16" i="5"/>
  <c r="KA16" i="5"/>
  <c r="JG16" i="5"/>
  <c r="IL16" i="5"/>
  <c r="HR16" i="5"/>
  <c r="LF16" i="5"/>
  <c r="JQ16" i="5"/>
  <c r="IB16" i="5"/>
  <c r="GX16" i="5"/>
  <c r="GC16" i="5"/>
  <c r="FI16" i="5"/>
  <c r="EN16" i="5"/>
  <c r="DT16" i="5"/>
  <c r="CZ16" i="5"/>
  <c r="CE16" i="5"/>
  <c r="BI16" i="5"/>
  <c r="LZ16" i="5"/>
  <c r="IW16" i="5"/>
  <c r="GM16" i="5"/>
  <c r="EY16" i="5"/>
  <c r="DJ16" i="5"/>
  <c r="BT16" i="5"/>
  <c r="LZ10" i="5"/>
  <c r="LF10" i="5"/>
  <c r="KK10" i="5"/>
  <c r="JQ10" i="5"/>
  <c r="IW10" i="5"/>
  <c r="IB10" i="5"/>
  <c r="HH10" i="5"/>
  <c r="GM10" i="5"/>
  <c r="FS10" i="5"/>
  <c r="EY10" i="5"/>
  <c r="ED10" i="5"/>
  <c r="DJ10" i="5"/>
  <c r="CO10" i="5"/>
  <c r="BT10" i="5"/>
  <c r="AX10" i="5"/>
  <c r="F11" i="4"/>
  <c r="KK16" i="5"/>
  <c r="HH16" i="5"/>
  <c r="FS16" i="5"/>
  <c r="ED16" i="5"/>
  <c r="CO16" i="5"/>
  <c r="AX16" i="5"/>
  <c r="MJ10" i="5"/>
  <c r="LP10" i="5"/>
  <c r="KV10" i="5"/>
  <c r="KA10" i="5"/>
  <c r="JG10" i="5"/>
  <c r="IL10" i="5"/>
  <c r="HR10" i="5"/>
  <c r="GX10" i="5"/>
  <c r="GC10" i="5"/>
  <c r="FI10" i="5"/>
  <c r="EN10" i="5"/>
  <c r="DT10" i="5"/>
  <c r="CZ10" i="5"/>
  <c r="CE10" i="5"/>
  <c r="BI10" i="5"/>
  <c r="GQ18" i="5"/>
  <c r="GO18" i="5"/>
  <c r="GM18" i="5"/>
  <c r="GP18" i="5"/>
  <c r="GN18" i="5"/>
  <c r="GQ12" i="5"/>
  <c r="GO12" i="5"/>
  <c r="GM12" i="5"/>
  <c r="GP12" i="5"/>
  <c r="GN12" i="5"/>
  <c r="FC18" i="5"/>
  <c r="FA18" i="5"/>
  <c r="EY18" i="5"/>
  <c r="FB18" i="5"/>
  <c r="EZ18" i="5"/>
  <c r="FC12" i="5"/>
  <c r="FA12" i="5"/>
  <c r="EY12" i="5"/>
  <c r="FB12" i="5"/>
  <c r="EZ12" i="5"/>
  <c r="ML16" i="5"/>
  <c r="LR16" i="5"/>
  <c r="KX16" i="5"/>
  <c r="KC16" i="5"/>
  <c r="JI16" i="5"/>
  <c r="IN16" i="5"/>
  <c r="HT16" i="5"/>
  <c r="MB16" i="5"/>
  <c r="KM16" i="5"/>
  <c r="IY16" i="5"/>
  <c r="HJ16" i="5"/>
  <c r="GZ16" i="5"/>
  <c r="GE16" i="5"/>
  <c r="FK16" i="5"/>
  <c r="EP16" i="5"/>
  <c r="DV16" i="5"/>
  <c r="DB16" i="5"/>
  <c r="CG16" i="5"/>
  <c r="BK16" i="5"/>
  <c r="LH16" i="5"/>
  <c r="ID16" i="5"/>
  <c r="FU16" i="5"/>
  <c r="EF16" i="5"/>
  <c r="CQ16" i="5"/>
  <c r="AZ16" i="5"/>
  <c r="MB10" i="5"/>
  <c r="LH10" i="5"/>
  <c r="KM10" i="5"/>
  <c r="JS10" i="5"/>
  <c r="IY10" i="5"/>
  <c r="ID10" i="5"/>
  <c r="HJ10" i="5"/>
  <c r="GO10" i="5"/>
  <c r="FU10" i="5"/>
  <c r="FA10" i="5"/>
  <c r="EF10" i="5"/>
  <c r="DL10" i="5"/>
  <c r="CQ10" i="5"/>
  <c r="BV10" i="5"/>
  <c r="AZ10" i="5"/>
  <c r="J11" i="4"/>
  <c r="JS16" i="5"/>
  <c r="GO16" i="5"/>
  <c r="FA16" i="5"/>
  <c r="DL16" i="5"/>
  <c r="BV16" i="5"/>
  <c r="ML10" i="5"/>
  <c r="LR10" i="5"/>
  <c r="KX10" i="5"/>
  <c r="KC10" i="5"/>
  <c r="JI10" i="5"/>
  <c r="IN10" i="5"/>
  <c r="HT10" i="5"/>
  <c r="GZ10" i="5"/>
  <c r="GE10" i="5"/>
  <c r="FK10" i="5"/>
  <c r="EP10" i="5"/>
  <c r="DV10" i="5"/>
  <c r="DB10" i="5"/>
  <c r="CG10" i="5"/>
  <c r="BK10" i="5"/>
</calcChain>
</file>

<file path=xl/sharedStrings.xml><?xml version="1.0" encoding="utf-8"?>
<sst xmlns="http://schemas.openxmlformats.org/spreadsheetml/2006/main" count="996" uniqueCount="176">
  <si>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</si>
  <si>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</si>
  <si>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</si>
  <si>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</si>
  <si>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</si>
  <si>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</si>
  <si>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</si>
  <si>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</si>
  <si>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一般会計への繰出し
　目的：繰出し後、一般財源化　28,393千円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</si>
  <si>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</si>
  <si>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</si>
  <si>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</si>
  <si>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</si>
  <si>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</si>
  <si>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</si>
  <si>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</si>
  <si>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</si>
  <si>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</si>
  <si>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</si>
  <si>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</si>
  <si>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</si>
  <si>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</si>
  <si>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</si>
  <si>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</si>
  <si>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</si>
  <si>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</si>
  <si>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</si>
  <si>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</si>
  <si>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</si>
  <si>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</si>
  <si>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</si>
  <si>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</si>
  <si>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</si>
  <si>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</si>
  <si>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</si>
  <si>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</si>
  <si>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</si>
  <si>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</si>
  <si>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</si>
  <si>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</si>
  <si>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</si>
  <si>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</si>
  <si>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</si>
  <si>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</si>
  <si>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</si>
  <si>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</si>
  <si>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</si>
  <si>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</si>
  <si>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</si>
  <si>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</si>
  <si>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</si>
  <si>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</si>
  <si>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</si>
  <si>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</si>
  <si>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</si>
  <si>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</si>
  <si>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</si>
  <si>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</si>
  <si>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</si>
  <si>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</si>
  <si>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</si>
  <si>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</si>
  <si>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</si>
  <si>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</si>
  <si>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</si>
  <si>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</si>
  <si>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</si>
  <si>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</si>
  <si>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</si>
  <si>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</si>
  <si>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</si>
  <si>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</si>
  <si>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</si>
  <si>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</si>
  <si>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</si>
  <si>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</si>
  <si>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</si>
  <si>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</si>
  <si>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</si>
  <si>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</si>
  <si>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</si>
  <si>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</si>
  <si>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</si>
  <si>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</si>
  <si>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</si>
  <si>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</si>
  <si>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</si>
  <si>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</si>
  <si>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</si>
  <si>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</si>
  <si>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</si>
  <si>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</si>
  <si>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</si>
  <si>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</si>
  <si>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</si>
  <si>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</si>
  <si>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</si>
  <si>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</si>
  <si>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</si>
  <si>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</si>
  <si>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</si>
  <si>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</si>
  <si>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</si>
  <si>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</si>
  <si>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</si>
  <si>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</si>
  <si>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</si>
  <si>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</si>
  <si>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</si>
  <si>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</si>
  <si>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</si>
  <si>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</si>
  <si>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</si>
  <si>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</si>
  <si>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</si>
  <si>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442127</t>
  </si>
  <si>
    <t>47</t>
  </si>
  <si>
    <t>04</t>
  </si>
  <si>
    <t>0</t>
  </si>
  <si>
    <t>000</t>
  </si>
  <si>
    <t>大分県　豊後大野市</t>
  </si>
  <si>
    <t>法非適用</t>
  </si>
  <si>
    <t>電気事業</t>
  </si>
  <si>
    <t>該当数値なし</t>
  </si>
  <si>
    <t>-</t>
  </si>
  <si>
    <t>平成46年4月1日　豊後大野市第２発電所</t>
  </si>
  <si>
    <t>無</t>
  </si>
  <si>
    <t>九州電力株式会社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</si>
  <si>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</si>
  <si>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</si>
  <si>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</si>
  <si>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</si>
  <si>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</si>
  <si>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</si>
  <si>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</si>
  <si>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</si>
  <si>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</si>
  <si>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</si>
  <si>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</si>
  <si>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</si>
  <si>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</si>
  <si>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</si>
  <si>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</si>
  <si>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</si>
  <si>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</si>
  <si>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</si>
  <si>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</si>
  <si>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</si>
  <si>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</si>
  <si>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</si>
  <si>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</si>
  <si>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</si>
  <si>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</si>
  <si>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</si>
  <si>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</si>
  <si>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</si>
  <si>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</si>
  <si>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</si>
  <si>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</si>
  <si>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</si>
  <si>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</si>
  <si>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</si>
  <si>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</si>
  <si>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</si>
  <si>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</si>
  <si>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</si>
  <si>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</si>
  <si>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</si>
  <si>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</si>
  <si>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</si>
  <si>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</si>
  <si>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</si>
  <si>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</si>
  <si>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平成25年度に施設工事が完了し、平成26年度より、５ヶ所の発電所を順次稼動開始してきたところです。　日照時間も比較的に安定しており、予定を上回る収入が確保できており、経常収支比率は100％を上回り、安定して推移しております。</t>
    <rPh sb="1" eb="3">
      <t>ヘイセイ</t>
    </rPh>
    <rPh sb="5" eb="7">
      <t>ネンド</t>
    </rPh>
    <rPh sb="8" eb="10">
      <t>シセツ</t>
    </rPh>
    <rPh sb="10" eb="12">
      <t>コウジ</t>
    </rPh>
    <rPh sb="13" eb="15">
      <t>カンリョウ</t>
    </rPh>
    <rPh sb="17" eb="19">
      <t>ヘイセイ</t>
    </rPh>
    <rPh sb="21" eb="23">
      <t>ネンド</t>
    </rPh>
    <rPh sb="28" eb="29">
      <t>ショ</t>
    </rPh>
    <rPh sb="30" eb="32">
      <t>ハツデン</t>
    </rPh>
    <rPh sb="32" eb="33">
      <t>ショ</t>
    </rPh>
    <rPh sb="34" eb="36">
      <t>ジュンジ</t>
    </rPh>
    <rPh sb="36" eb="38">
      <t>カドウ</t>
    </rPh>
    <rPh sb="38" eb="40">
      <t>カイシ</t>
    </rPh>
    <rPh sb="51" eb="53">
      <t>ニッショウ</t>
    </rPh>
    <rPh sb="53" eb="55">
      <t>ジカン</t>
    </rPh>
    <rPh sb="56" eb="59">
      <t>ヒカクテキ</t>
    </rPh>
    <rPh sb="60" eb="62">
      <t>アンテイ</t>
    </rPh>
    <rPh sb="67" eb="69">
      <t>ヨテイ</t>
    </rPh>
    <rPh sb="70" eb="72">
      <t>ウワマワ</t>
    </rPh>
    <rPh sb="73" eb="75">
      <t>シュウニュウ</t>
    </rPh>
    <rPh sb="76" eb="78">
      <t>カクホ</t>
    </rPh>
    <rPh sb="84" eb="86">
      <t>ケイジョウ</t>
    </rPh>
    <rPh sb="86" eb="88">
      <t>シュウシ</t>
    </rPh>
    <rPh sb="88" eb="90">
      <t>ヒリツ</t>
    </rPh>
    <rPh sb="96" eb="98">
      <t>ウワマワ</t>
    </rPh>
    <rPh sb="100" eb="102">
      <t>アンテイ</t>
    </rPh>
    <rPh sb="104" eb="106">
      <t>スイイ</t>
    </rPh>
    <phoneticPr fontId="3"/>
  </si>
  <si>
    <t>　平成26年度より順次施設を連系させて売電を開始しているところですが、設備利用率も経過よく稼動しているところです。
　初期投資に要した費用については、企業債は利用せずに、売電収入で分割して返納する扱いとしていることから、企業債残高対料金収入比率の算出されません。
　ＦＩＴ適用終了(H45年度)後の事業のあり方については、現時点で方針は定まっていないが、企業会計の適用を行っていく中で、売電収入の変動リスクも踏まえて検討していきます。</t>
    <rPh sb="1" eb="3">
      <t>ヘイセイ</t>
    </rPh>
    <rPh sb="5" eb="7">
      <t>ネンド</t>
    </rPh>
    <rPh sb="9" eb="11">
      <t>ジュンジ</t>
    </rPh>
    <rPh sb="11" eb="13">
      <t>シセツ</t>
    </rPh>
    <rPh sb="14" eb="15">
      <t>レン</t>
    </rPh>
    <rPh sb="15" eb="16">
      <t>ケイ</t>
    </rPh>
    <rPh sb="19" eb="21">
      <t>バイデン</t>
    </rPh>
    <rPh sb="22" eb="24">
      <t>カイシ</t>
    </rPh>
    <rPh sb="35" eb="37">
      <t>セツビ</t>
    </rPh>
    <rPh sb="37" eb="40">
      <t>リヨウリツ</t>
    </rPh>
    <rPh sb="41" eb="43">
      <t>ケイカ</t>
    </rPh>
    <rPh sb="45" eb="47">
      <t>カドウ</t>
    </rPh>
    <rPh sb="59" eb="61">
      <t>ショキ</t>
    </rPh>
    <rPh sb="61" eb="63">
      <t>トウシ</t>
    </rPh>
    <rPh sb="64" eb="65">
      <t>ヨウ</t>
    </rPh>
    <rPh sb="67" eb="69">
      <t>ヒヨウ</t>
    </rPh>
    <rPh sb="75" eb="77">
      <t>キギョウ</t>
    </rPh>
    <rPh sb="77" eb="78">
      <t>サイ</t>
    </rPh>
    <rPh sb="79" eb="81">
      <t>リヨウ</t>
    </rPh>
    <rPh sb="85" eb="87">
      <t>バイデン</t>
    </rPh>
    <rPh sb="87" eb="89">
      <t>シュウニュウ</t>
    </rPh>
    <rPh sb="90" eb="92">
      <t>ブンカツ</t>
    </rPh>
    <rPh sb="94" eb="96">
      <t>ヘンノウ</t>
    </rPh>
    <rPh sb="98" eb="99">
      <t>アツカ</t>
    </rPh>
    <rPh sb="110" eb="112">
      <t>キギョウ</t>
    </rPh>
    <rPh sb="112" eb="113">
      <t>サイ</t>
    </rPh>
    <rPh sb="113" eb="115">
      <t>ザンダカ</t>
    </rPh>
    <rPh sb="115" eb="116">
      <t>タイ</t>
    </rPh>
    <rPh sb="116" eb="118">
      <t>リョウキン</t>
    </rPh>
    <rPh sb="118" eb="120">
      <t>シュウニュウ</t>
    </rPh>
    <rPh sb="120" eb="122">
      <t>ヒリツ</t>
    </rPh>
    <rPh sb="123" eb="125">
      <t>サンシュツ</t>
    </rPh>
    <rPh sb="136" eb="138">
      <t>テキヨウ</t>
    </rPh>
    <rPh sb="144" eb="146">
      <t>ネンド</t>
    </rPh>
    <rPh sb="147" eb="148">
      <t>ゴ</t>
    </rPh>
    <rPh sb="149" eb="151">
      <t>ジギョウ</t>
    </rPh>
    <rPh sb="154" eb="155">
      <t>カタ</t>
    </rPh>
    <rPh sb="161" eb="164">
      <t>ゲンジテン</t>
    </rPh>
    <rPh sb="165" eb="167">
      <t>ホウシン</t>
    </rPh>
    <rPh sb="168" eb="169">
      <t>サダ</t>
    </rPh>
    <rPh sb="177" eb="179">
      <t>キギョウ</t>
    </rPh>
    <rPh sb="179" eb="181">
      <t>カイケイ</t>
    </rPh>
    <rPh sb="182" eb="184">
      <t>テキヨウ</t>
    </rPh>
    <rPh sb="185" eb="186">
      <t>オコナ</t>
    </rPh>
    <rPh sb="190" eb="191">
      <t>ナカ</t>
    </rPh>
    <rPh sb="193" eb="195">
      <t>バイデン</t>
    </rPh>
    <rPh sb="195" eb="197">
      <t>シュウニュウ</t>
    </rPh>
    <rPh sb="198" eb="200">
      <t>ヘンドウ</t>
    </rPh>
    <rPh sb="204" eb="205">
      <t>フ</t>
    </rPh>
    <rPh sb="208" eb="210">
      <t>ケントウ</t>
    </rPh>
    <phoneticPr fontId="3"/>
  </si>
  <si>
    <t>　現状経営状況を維持しながら、今後、経営戦略の策定を行っていく中で、ＦＩＴ終了後の対応や経常収支比率の改善等を検討するものとし、最善の配慮をもって施設運営を行っていきます。</t>
    <rPh sb="1" eb="3">
      <t>ゲンジョウ</t>
    </rPh>
    <rPh sb="3" eb="5">
      <t>ケイエイ</t>
    </rPh>
    <rPh sb="5" eb="7">
      <t>ジョウキョウ</t>
    </rPh>
    <rPh sb="8" eb="10">
      <t>イジ</t>
    </rPh>
    <rPh sb="15" eb="17">
      <t>コンゴ</t>
    </rPh>
    <rPh sb="18" eb="20">
      <t>ケイエイ</t>
    </rPh>
    <rPh sb="20" eb="22">
      <t>センリャク</t>
    </rPh>
    <rPh sb="23" eb="25">
      <t>サクテイ</t>
    </rPh>
    <rPh sb="26" eb="27">
      <t>オコナ</t>
    </rPh>
    <rPh sb="31" eb="32">
      <t>ナカ</t>
    </rPh>
    <rPh sb="37" eb="40">
      <t>シュウリョウゴ</t>
    </rPh>
    <rPh sb="41" eb="43">
      <t>タイオウ</t>
    </rPh>
    <rPh sb="44" eb="46">
      <t>ケイジョウ</t>
    </rPh>
    <rPh sb="46" eb="48">
      <t>シュウシ</t>
    </rPh>
    <rPh sb="48" eb="50">
      <t>ヒリツ</t>
    </rPh>
    <rPh sb="51" eb="54">
      <t>カイゼントウ</t>
    </rPh>
    <rPh sb="55" eb="57">
      <t>ケントウ</t>
    </rPh>
    <rPh sb="64" eb="66">
      <t>サイゼン</t>
    </rPh>
    <rPh sb="67" eb="69">
      <t>ハイリョ</t>
    </rPh>
    <rPh sb="73" eb="75">
      <t>シセツ</t>
    </rPh>
    <rPh sb="75" eb="77">
      <t>ウンエイ</t>
    </rPh>
    <rPh sb="78" eb="7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</si>
</sst>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192.3</c:v>
                </c:pt>
                <c:pt idx="4">
                  <c:v>165.5</c:v>
                </c:pt>
              </c:numCache>
            </c:numRef>
          </c:val>
          <c:extLst xmlns:c16r2="http://schemas.microsoft.com/office/drawing/2015/06/chart">
            <c:ext xmlns:c16="http://schemas.microsoft.com/office/drawing/2014/chart" uri="{C3380CC4-5D6E-409C-BE32-E72D297353CC}">
              <c16:uniqueId val="{00000000-40B1-4A82-B8EE-C9228BAAF5CF}"/>
            </c:ext>
          </c:extLst>
        </c:ser>
        <c:dLbls>
          <c:showLegendKey val="0"/>
          <c:showVal val="0"/>
          <c:showCatName val="0"/>
          <c:showSerName val="0"/>
          <c:showPercent val="0"/>
          <c:showBubbleSize val="0"/>
        </c:dLbls>
        <c:gapWidth val="180"/>
        <c:overlap val="-90"/>
        <c:axId val="78578816"/>
        <c:axId val="7858035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124.7</c:v>
                </c:pt>
                <c:pt idx="4">
                  <c:v>118.8</c:v>
                </c:pt>
              </c:numCache>
            </c:numRef>
          </c:val>
          <c:smooth val="0"/>
          <c:extLst xmlns:c16r2="http://schemas.microsoft.com/office/drawing/2015/06/chart">
            <c:ext xmlns:c16="http://schemas.microsoft.com/office/drawing/2014/chart" uri="{C3380CC4-5D6E-409C-BE32-E72D297353CC}">
              <c16:uniqueId val="{00000001-40B1-4A82-B8EE-C9228BAAF5CF}"/>
            </c:ext>
          </c:extLst>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0B1-4A82-B8EE-C9228BAAF5CF}"/>
            </c:ext>
          </c:extLst>
        </c:ser>
        <c:dLbls>
          <c:showLegendKey val="0"/>
          <c:showVal val="0"/>
          <c:showCatName val="0"/>
          <c:showSerName val="0"/>
          <c:showPercent val="0"/>
          <c:showBubbleSize val="0"/>
        </c:dLbls>
        <c:marker val="1"/>
        <c:smooth val="0"/>
        <c:axId val="78578816"/>
        <c:axId val="78580352"/>
      </c:lineChart>
      <c:catAx>
        <c:axId val="78578816"/>
        <c:scaling>
          <c:orientation val="minMax"/>
        </c:scaling>
        <c:delete val="0"/>
        <c:axPos val="b"/>
        <c:numFmt formatCode="ge" sourceLinked="1"/>
        <c:majorTickMark val="none"/>
        <c:minorTickMark val="none"/>
        <c:tickLblPos val="none"/>
        <c:crossAx val="78580352"/>
        <c:crosses val="autoZero"/>
        <c:auto val="0"/>
        <c:lblAlgn val="ctr"/>
        <c:lblOffset val="100"/>
        <c:noMultiLvlLbl val="1"/>
      </c:catAx>
      <c:valAx>
        <c:axId val="7858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578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100</c:v>
                </c:pt>
              </c:numCache>
            </c:numRef>
          </c:val>
          <c:extLst xmlns:c16r2="http://schemas.microsoft.com/office/drawing/2015/06/chart">
            <c:ext xmlns:c16="http://schemas.microsoft.com/office/drawing/2014/chart" uri="{C3380CC4-5D6E-409C-BE32-E72D297353CC}">
              <c16:uniqueId val="{00000000-BD65-404F-AF99-313FC317A1DD}"/>
            </c:ext>
          </c:extLst>
        </c:ser>
        <c:dLbls>
          <c:showLegendKey val="0"/>
          <c:showVal val="0"/>
          <c:showCatName val="0"/>
          <c:showSerName val="0"/>
          <c:showPercent val="0"/>
          <c:showBubbleSize val="0"/>
        </c:dLbls>
        <c:gapWidth val="180"/>
        <c:overlap val="-90"/>
        <c:axId val="106067072"/>
        <c:axId val="10606899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70.2</c:v>
                </c:pt>
                <c:pt idx="4">
                  <c:v>72.7</c:v>
                </c:pt>
              </c:numCache>
            </c:numRef>
          </c:val>
          <c:smooth val="0"/>
          <c:extLst xmlns:c16r2="http://schemas.microsoft.com/office/drawing/2015/06/chart">
            <c:ext xmlns:c16="http://schemas.microsoft.com/office/drawing/2014/chart" uri="{C3380CC4-5D6E-409C-BE32-E72D297353CC}">
              <c16:uniqueId val="{00000001-BD65-404F-AF99-313FC317A1DD}"/>
            </c:ext>
          </c:extLst>
        </c:ser>
        <c:dLbls>
          <c:showLegendKey val="0"/>
          <c:showVal val="0"/>
          <c:showCatName val="0"/>
          <c:showSerName val="0"/>
          <c:showPercent val="0"/>
          <c:showBubbleSize val="0"/>
        </c:dLbls>
        <c:marker val="1"/>
        <c:smooth val="0"/>
        <c:axId val="106067072"/>
        <c:axId val="106068992"/>
      </c:lineChart>
      <c:catAx>
        <c:axId val="106067072"/>
        <c:scaling>
          <c:orientation val="minMax"/>
        </c:scaling>
        <c:delete val="0"/>
        <c:axPos val="b"/>
        <c:numFmt formatCode="ge" sourceLinked="1"/>
        <c:majorTickMark val="none"/>
        <c:minorTickMark val="none"/>
        <c:tickLblPos val="none"/>
        <c:crossAx val="106068992"/>
        <c:crosses val="autoZero"/>
        <c:auto val="0"/>
        <c:lblAlgn val="ctr"/>
        <c:lblOffset val="100"/>
        <c:noMultiLvlLbl val="1"/>
      </c:catAx>
      <c:valAx>
        <c:axId val="10606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06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A8-4049-ADF3-30D4D3840ACB}"/>
            </c:ext>
          </c:extLst>
        </c:ser>
        <c:dLbls>
          <c:showLegendKey val="0"/>
          <c:showVal val="0"/>
          <c:showCatName val="0"/>
          <c:showSerName val="0"/>
          <c:showPercent val="0"/>
          <c:showBubbleSize val="0"/>
        </c:dLbls>
        <c:gapWidth val="180"/>
        <c:overlap val="-90"/>
        <c:axId val="106434944"/>
        <c:axId val="10643686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A8-4049-ADF3-30D4D3840ACB}"/>
            </c:ext>
          </c:extLst>
        </c:ser>
        <c:dLbls>
          <c:showLegendKey val="0"/>
          <c:showVal val="0"/>
          <c:showCatName val="0"/>
          <c:showSerName val="0"/>
          <c:showPercent val="0"/>
          <c:showBubbleSize val="0"/>
        </c:dLbls>
        <c:marker val="1"/>
        <c:smooth val="0"/>
        <c:axId val="106434944"/>
        <c:axId val="106436864"/>
      </c:lineChart>
      <c:catAx>
        <c:axId val="106434944"/>
        <c:scaling>
          <c:orientation val="minMax"/>
        </c:scaling>
        <c:delete val="0"/>
        <c:axPos val="b"/>
        <c:numFmt formatCode="ge" sourceLinked="1"/>
        <c:majorTickMark val="none"/>
        <c:minorTickMark val="none"/>
        <c:tickLblPos val="none"/>
        <c:crossAx val="106436864"/>
        <c:crosses val="autoZero"/>
        <c:auto val="0"/>
        <c:lblAlgn val="ctr"/>
        <c:lblOffset val="100"/>
        <c:noMultiLvlLbl val="1"/>
      </c:catAx>
      <c:valAx>
        <c:axId val="10643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43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A0-47A1-AADE-393A9F812D4A}"/>
            </c:ext>
          </c:extLst>
        </c:ser>
        <c:dLbls>
          <c:showLegendKey val="0"/>
          <c:showVal val="0"/>
          <c:showCatName val="0"/>
          <c:showSerName val="0"/>
          <c:showPercent val="0"/>
          <c:showBubbleSize val="0"/>
        </c:dLbls>
        <c:gapWidth val="180"/>
        <c:overlap val="-90"/>
        <c:axId val="106487168"/>
        <c:axId val="10648934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A0-47A1-AADE-393A9F812D4A}"/>
            </c:ext>
          </c:extLst>
        </c:ser>
        <c:dLbls>
          <c:showLegendKey val="0"/>
          <c:showVal val="0"/>
          <c:showCatName val="0"/>
          <c:showSerName val="0"/>
          <c:showPercent val="0"/>
          <c:showBubbleSize val="0"/>
        </c:dLbls>
        <c:marker val="1"/>
        <c:smooth val="0"/>
        <c:axId val="106487168"/>
        <c:axId val="106489344"/>
      </c:lineChart>
      <c:catAx>
        <c:axId val="106487168"/>
        <c:scaling>
          <c:orientation val="minMax"/>
        </c:scaling>
        <c:delete val="0"/>
        <c:axPos val="b"/>
        <c:numFmt formatCode="ge" sourceLinked="1"/>
        <c:majorTickMark val="none"/>
        <c:minorTickMark val="none"/>
        <c:tickLblPos val="none"/>
        <c:crossAx val="106489344"/>
        <c:crosses val="autoZero"/>
        <c:auto val="0"/>
        <c:lblAlgn val="ctr"/>
        <c:lblOffset val="100"/>
        <c:noMultiLvlLbl val="1"/>
      </c:catAx>
      <c:valAx>
        <c:axId val="10648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487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30-4243-8227-A097502ED1BE}"/>
            </c:ext>
          </c:extLst>
        </c:ser>
        <c:dLbls>
          <c:showLegendKey val="0"/>
          <c:showVal val="0"/>
          <c:showCatName val="0"/>
          <c:showSerName val="0"/>
          <c:showPercent val="0"/>
          <c:showBubbleSize val="0"/>
        </c:dLbls>
        <c:gapWidth val="180"/>
        <c:overlap val="-90"/>
        <c:axId val="106191488"/>
        <c:axId val="10619366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30-4243-8227-A097502ED1BE}"/>
            </c:ext>
          </c:extLst>
        </c:ser>
        <c:dLbls>
          <c:showLegendKey val="0"/>
          <c:showVal val="0"/>
          <c:showCatName val="0"/>
          <c:showSerName val="0"/>
          <c:showPercent val="0"/>
          <c:showBubbleSize val="0"/>
        </c:dLbls>
        <c:marker val="1"/>
        <c:smooth val="0"/>
        <c:axId val="106191488"/>
        <c:axId val="106193664"/>
      </c:lineChart>
      <c:catAx>
        <c:axId val="106191488"/>
        <c:scaling>
          <c:orientation val="minMax"/>
        </c:scaling>
        <c:delete val="0"/>
        <c:axPos val="b"/>
        <c:numFmt formatCode="ge" sourceLinked="1"/>
        <c:majorTickMark val="none"/>
        <c:minorTickMark val="none"/>
        <c:tickLblPos val="none"/>
        <c:crossAx val="106193664"/>
        <c:crosses val="autoZero"/>
        <c:auto val="0"/>
        <c:lblAlgn val="ctr"/>
        <c:lblOffset val="100"/>
        <c:noMultiLvlLbl val="1"/>
      </c:catAx>
      <c:valAx>
        <c:axId val="10619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61914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2F-48F2-A3A4-CA92D5D38B3B}"/>
            </c:ext>
          </c:extLst>
        </c:ser>
        <c:dLbls>
          <c:showLegendKey val="0"/>
          <c:showVal val="0"/>
          <c:showCatName val="0"/>
          <c:showSerName val="0"/>
          <c:showPercent val="0"/>
          <c:showBubbleSize val="0"/>
        </c:dLbls>
        <c:gapWidth val="180"/>
        <c:overlap val="-90"/>
        <c:axId val="106223488"/>
        <c:axId val="10630758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2F-48F2-A3A4-CA92D5D38B3B}"/>
            </c:ext>
          </c:extLst>
        </c:ser>
        <c:dLbls>
          <c:showLegendKey val="0"/>
          <c:showVal val="0"/>
          <c:showCatName val="0"/>
          <c:showSerName val="0"/>
          <c:showPercent val="0"/>
          <c:showBubbleSize val="0"/>
        </c:dLbls>
        <c:marker val="1"/>
        <c:smooth val="0"/>
        <c:axId val="106223488"/>
        <c:axId val="106307584"/>
      </c:lineChart>
      <c:catAx>
        <c:axId val="106223488"/>
        <c:scaling>
          <c:orientation val="minMax"/>
        </c:scaling>
        <c:delete val="0"/>
        <c:axPos val="b"/>
        <c:numFmt formatCode="ge" sourceLinked="1"/>
        <c:majorTickMark val="none"/>
        <c:minorTickMark val="none"/>
        <c:tickLblPos val="none"/>
        <c:crossAx val="106307584"/>
        <c:crosses val="autoZero"/>
        <c:auto val="0"/>
        <c:lblAlgn val="ctr"/>
        <c:lblOffset val="100"/>
        <c:noMultiLvlLbl val="1"/>
      </c:catAx>
      <c:valAx>
        <c:axId val="10630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223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29-45DA-B334-55C3B1EF4960}"/>
            </c:ext>
          </c:extLst>
        </c:ser>
        <c:dLbls>
          <c:showLegendKey val="0"/>
          <c:showVal val="0"/>
          <c:showCatName val="0"/>
          <c:showSerName val="0"/>
          <c:showPercent val="0"/>
          <c:showBubbleSize val="0"/>
        </c:dLbls>
        <c:gapWidth val="180"/>
        <c:overlap val="-90"/>
        <c:axId val="106325120"/>
        <c:axId val="10632704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29-45DA-B334-55C3B1EF4960}"/>
            </c:ext>
          </c:extLst>
        </c:ser>
        <c:dLbls>
          <c:showLegendKey val="0"/>
          <c:showVal val="0"/>
          <c:showCatName val="0"/>
          <c:showSerName val="0"/>
          <c:showPercent val="0"/>
          <c:showBubbleSize val="0"/>
        </c:dLbls>
        <c:marker val="1"/>
        <c:smooth val="0"/>
        <c:axId val="106325120"/>
        <c:axId val="106327040"/>
      </c:lineChart>
      <c:catAx>
        <c:axId val="106325120"/>
        <c:scaling>
          <c:orientation val="minMax"/>
        </c:scaling>
        <c:delete val="0"/>
        <c:axPos val="b"/>
        <c:numFmt formatCode="ge" sourceLinked="1"/>
        <c:majorTickMark val="none"/>
        <c:minorTickMark val="none"/>
        <c:tickLblPos val="none"/>
        <c:crossAx val="106327040"/>
        <c:crosses val="autoZero"/>
        <c:auto val="0"/>
        <c:lblAlgn val="ctr"/>
        <c:lblOffset val="100"/>
        <c:noMultiLvlLbl val="1"/>
      </c:catAx>
      <c:valAx>
        <c:axId val="10632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32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FA-4D5D-BD1A-32F34A2FC7DF}"/>
            </c:ext>
          </c:extLst>
        </c:ser>
        <c:dLbls>
          <c:showLegendKey val="0"/>
          <c:showVal val="0"/>
          <c:showCatName val="0"/>
          <c:showSerName val="0"/>
          <c:showPercent val="0"/>
          <c:showBubbleSize val="0"/>
        </c:dLbls>
        <c:gapWidth val="180"/>
        <c:overlap val="-90"/>
        <c:axId val="106365312"/>
        <c:axId val="10636723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FA-4D5D-BD1A-32F34A2FC7DF}"/>
            </c:ext>
          </c:extLst>
        </c:ser>
        <c:dLbls>
          <c:showLegendKey val="0"/>
          <c:showVal val="0"/>
          <c:showCatName val="0"/>
          <c:showSerName val="0"/>
          <c:showPercent val="0"/>
          <c:showBubbleSize val="0"/>
        </c:dLbls>
        <c:marker val="1"/>
        <c:smooth val="0"/>
        <c:axId val="106365312"/>
        <c:axId val="106367232"/>
      </c:lineChart>
      <c:catAx>
        <c:axId val="106365312"/>
        <c:scaling>
          <c:orientation val="minMax"/>
        </c:scaling>
        <c:delete val="0"/>
        <c:axPos val="b"/>
        <c:numFmt formatCode="ge" sourceLinked="1"/>
        <c:majorTickMark val="none"/>
        <c:minorTickMark val="none"/>
        <c:tickLblPos val="none"/>
        <c:crossAx val="106367232"/>
        <c:crosses val="autoZero"/>
        <c:auto val="0"/>
        <c:lblAlgn val="ctr"/>
        <c:lblOffset val="100"/>
        <c:noMultiLvlLbl val="1"/>
      </c:catAx>
      <c:valAx>
        <c:axId val="10636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36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99-479F-8C26-E93C4021170C}"/>
            </c:ext>
          </c:extLst>
        </c:ser>
        <c:dLbls>
          <c:showLegendKey val="0"/>
          <c:showVal val="0"/>
          <c:showCatName val="0"/>
          <c:showSerName val="0"/>
          <c:showPercent val="0"/>
          <c:showBubbleSize val="0"/>
        </c:dLbls>
        <c:gapWidth val="180"/>
        <c:overlap val="-90"/>
        <c:axId val="106384768"/>
        <c:axId val="10641152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99-479F-8C26-E93C4021170C}"/>
            </c:ext>
          </c:extLst>
        </c:ser>
        <c:dLbls>
          <c:showLegendKey val="0"/>
          <c:showVal val="0"/>
          <c:showCatName val="0"/>
          <c:showSerName val="0"/>
          <c:showPercent val="0"/>
          <c:showBubbleSize val="0"/>
        </c:dLbls>
        <c:marker val="1"/>
        <c:smooth val="0"/>
        <c:axId val="106384768"/>
        <c:axId val="106411520"/>
      </c:lineChart>
      <c:catAx>
        <c:axId val="106384768"/>
        <c:scaling>
          <c:orientation val="minMax"/>
        </c:scaling>
        <c:delete val="0"/>
        <c:axPos val="b"/>
        <c:numFmt formatCode="ge" sourceLinked="1"/>
        <c:majorTickMark val="none"/>
        <c:minorTickMark val="none"/>
        <c:tickLblPos val="none"/>
        <c:crossAx val="106411520"/>
        <c:crosses val="autoZero"/>
        <c:auto val="0"/>
        <c:lblAlgn val="ctr"/>
        <c:lblOffset val="100"/>
        <c:noMultiLvlLbl val="1"/>
      </c:catAx>
      <c:valAx>
        <c:axId val="10641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38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30-4A09-8D2A-9F4B8201D45D}"/>
            </c:ext>
          </c:extLst>
        </c:ser>
        <c:dLbls>
          <c:showLegendKey val="0"/>
          <c:showVal val="0"/>
          <c:showCatName val="0"/>
          <c:showSerName val="0"/>
          <c:showPercent val="0"/>
          <c:showBubbleSize val="0"/>
        </c:dLbls>
        <c:gapWidth val="180"/>
        <c:overlap val="-90"/>
        <c:axId val="106572800"/>
        <c:axId val="10657907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30-4A09-8D2A-9F4B8201D45D}"/>
            </c:ext>
          </c:extLst>
        </c:ser>
        <c:dLbls>
          <c:showLegendKey val="0"/>
          <c:showVal val="0"/>
          <c:showCatName val="0"/>
          <c:showSerName val="0"/>
          <c:showPercent val="0"/>
          <c:showBubbleSize val="0"/>
        </c:dLbls>
        <c:marker val="1"/>
        <c:smooth val="0"/>
        <c:axId val="106572800"/>
        <c:axId val="106579072"/>
      </c:lineChart>
      <c:catAx>
        <c:axId val="106572800"/>
        <c:scaling>
          <c:orientation val="minMax"/>
        </c:scaling>
        <c:delete val="0"/>
        <c:axPos val="b"/>
        <c:numFmt formatCode="ge" sourceLinked="1"/>
        <c:majorTickMark val="none"/>
        <c:minorTickMark val="none"/>
        <c:tickLblPos val="none"/>
        <c:crossAx val="106579072"/>
        <c:crosses val="autoZero"/>
        <c:auto val="0"/>
        <c:lblAlgn val="ctr"/>
        <c:lblOffset val="100"/>
        <c:noMultiLvlLbl val="1"/>
      </c:catAx>
      <c:valAx>
        <c:axId val="10657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572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A8-4666-ABD5-13E2D1BEF68F}"/>
            </c:ext>
          </c:extLst>
        </c:ser>
        <c:dLbls>
          <c:showLegendKey val="0"/>
          <c:showVal val="0"/>
          <c:showCatName val="0"/>
          <c:showSerName val="0"/>
          <c:showPercent val="0"/>
          <c:showBubbleSize val="0"/>
        </c:dLbls>
        <c:gapWidth val="180"/>
        <c:overlap val="-90"/>
        <c:axId val="106621184"/>
        <c:axId val="10662336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A8-4666-ABD5-13E2D1BEF68F}"/>
            </c:ext>
          </c:extLst>
        </c:ser>
        <c:dLbls>
          <c:showLegendKey val="0"/>
          <c:showVal val="0"/>
          <c:showCatName val="0"/>
          <c:showSerName val="0"/>
          <c:showPercent val="0"/>
          <c:showBubbleSize val="0"/>
        </c:dLbls>
        <c:marker val="1"/>
        <c:smooth val="0"/>
        <c:axId val="106621184"/>
        <c:axId val="106623360"/>
      </c:lineChart>
      <c:catAx>
        <c:axId val="106621184"/>
        <c:scaling>
          <c:orientation val="minMax"/>
        </c:scaling>
        <c:delete val="0"/>
        <c:axPos val="b"/>
        <c:numFmt formatCode="ge" sourceLinked="1"/>
        <c:majorTickMark val="none"/>
        <c:minorTickMark val="none"/>
        <c:tickLblPos val="none"/>
        <c:crossAx val="106623360"/>
        <c:crosses val="autoZero"/>
        <c:auto val="0"/>
        <c:lblAlgn val="ctr"/>
        <c:lblOffset val="100"/>
        <c:noMultiLvlLbl val="1"/>
      </c:catAx>
      <c:valAx>
        <c:axId val="10662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62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1686.7</c:v>
                </c:pt>
                <c:pt idx="4">
                  <c:v>286.3</c:v>
                </c:pt>
              </c:numCache>
            </c:numRef>
          </c:val>
          <c:extLst xmlns:c16r2="http://schemas.microsoft.com/office/drawing/2015/06/chart">
            <c:ext xmlns:c16="http://schemas.microsoft.com/office/drawing/2014/chart" uri="{C3380CC4-5D6E-409C-BE32-E72D297353CC}">
              <c16:uniqueId val="{00000000-FC05-4A92-B115-BB55DD68DF75}"/>
            </c:ext>
          </c:extLst>
        </c:ser>
        <c:dLbls>
          <c:showLegendKey val="0"/>
          <c:showVal val="0"/>
          <c:showCatName val="0"/>
          <c:showSerName val="0"/>
          <c:showPercent val="0"/>
          <c:showBubbleSize val="0"/>
        </c:dLbls>
        <c:gapWidth val="180"/>
        <c:overlap val="-90"/>
        <c:axId val="105646336"/>
        <c:axId val="10565222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324.60000000000002</c:v>
                </c:pt>
                <c:pt idx="4">
                  <c:v>255.4</c:v>
                </c:pt>
              </c:numCache>
            </c:numRef>
          </c:val>
          <c:smooth val="0"/>
          <c:extLst xmlns:c16r2="http://schemas.microsoft.com/office/drawing/2015/06/chart">
            <c:ext xmlns:c16="http://schemas.microsoft.com/office/drawing/2014/chart" uri="{C3380CC4-5D6E-409C-BE32-E72D297353CC}">
              <c16:uniqueId val="{00000001-FC05-4A92-B115-BB55DD68DF75}"/>
            </c:ext>
          </c:extLst>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C05-4A92-B115-BB55DD68DF75}"/>
            </c:ext>
          </c:extLst>
        </c:ser>
        <c:dLbls>
          <c:showLegendKey val="0"/>
          <c:showVal val="0"/>
          <c:showCatName val="0"/>
          <c:showSerName val="0"/>
          <c:showPercent val="0"/>
          <c:showBubbleSize val="0"/>
        </c:dLbls>
        <c:marker val="1"/>
        <c:smooth val="0"/>
        <c:axId val="105646336"/>
        <c:axId val="105652224"/>
      </c:lineChart>
      <c:catAx>
        <c:axId val="105646336"/>
        <c:scaling>
          <c:orientation val="minMax"/>
        </c:scaling>
        <c:delete val="0"/>
        <c:axPos val="b"/>
        <c:numFmt formatCode="ge" sourceLinked="1"/>
        <c:majorTickMark val="none"/>
        <c:minorTickMark val="none"/>
        <c:tickLblPos val="none"/>
        <c:crossAx val="105652224"/>
        <c:crosses val="autoZero"/>
        <c:auto val="0"/>
        <c:lblAlgn val="ctr"/>
        <c:lblOffset val="100"/>
        <c:noMultiLvlLbl val="1"/>
      </c:catAx>
      <c:valAx>
        <c:axId val="10565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646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36-4A93-B80D-EFED360BCCFE}"/>
            </c:ext>
          </c:extLst>
        </c:ser>
        <c:dLbls>
          <c:showLegendKey val="0"/>
          <c:showVal val="0"/>
          <c:showCatName val="0"/>
          <c:showSerName val="0"/>
          <c:showPercent val="0"/>
          <c:showBubbleSize val="0"/>
        </c:dLbls>
        <c:gapWidth val="180"/>
        <c:overlap val="-90"/>
        <c:axId val="106727680"/>
        <c:axId val="1067421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36-4A93-B80D-EFED360BCCFE}"/>
            </c:ext>
          </c:extLst>
        </c:ser>
        <c:dLbls>
          <c:showLegendKey val="0"/>
          <c:showVal val="0"/>
          <c:showCatName val="0"/>
          <c:showSerName val="0"/>
          <c:showPercent val="0"/>
          <c:showBubbleSize val="0"/>
        </c:dLbls>
        <c:marker val="1"/>
        <c:smooth val="0"/>
        <c:axId val="106727680"/>
        <c:axId val="106742144"/>
      </c:lineChart>
      <c:catAx>
        <c:axId val="106727680"/>
        <c:scaling>
          <c:orientation val="minMax"/>
        </c:scaling>
        <c:delete val="0"/>
        <c:axPos val="b"/>
        <c:numFmt formatCode="ge" sourceLinked="1"/>
        <c:majorTickMark val="none"/>
        <c:minorTickMark val="none"/>
        <c:tickLblPos val="none"/>
        <c:crossAx val="106742144"/>
        <c:crosses val="autoZero"/>
        <c:auto val="0"/>
        <c:lblAlgn val="ctr"/>
        <c:lblOffset val="100"/>
        <c:noMultiLvlLbl val="1"/>
      </c:catAx>
      <c:valAx>
        <c:axId val="10674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72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1A-442D-BA04-F60BE7BF645F}"/>
            </c:ext>
          </c:extLst>
        </c:ser>
        <c:dLbls>
          <c:showLegendKey val="0"/>
          <c:showVal val="0"/>
          <c:showCatName val="0"/>
          <c:showSerName val="0"/>
          <c:showPercent val="0"/>
          <c:showBubbleSize val="0"/>
        </c:dLbls>
        <c:gapWidth val="180"/>
        <c:overlap val="-90"/>
        <c:axId val="106771968"/>
        <c:axId val="10677388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1A-442D-BA04-F60BE7BF645F}"/>
            </c:ext>
          </c:extLst>
        </c:ser>
        <c:dLbls>
          <c:showLegendKey val="0"/>
          <c:showVal val="0"/>
          <c:showCatName val="0"/>
          <c:showSerName val="0"/>
          <c:showPercent val="0"/>
          <c:showBubbleSize val="0"/>
        </c:dLbls>
        <c:marker val="1"/>
        <c:smooth val="0"/>
        <c:axId val="106771968"/>
        <c:axId val="106773888"/>
      </c:lineChart>
      <c:catAx>
        <c:axId val="106771968"/>
        <c:scaling>
          <c:orientation val="minMax"/>
        </c:scaling>
        <c:delete val="0"/>
        <c:axPos val="b"/>
        <c:numFmt formatCode="ge" sourceLinked="1"/>
        <c:majorTickMark val="none"/>
        <c:minorTickMark val="none"/>
        <c:tickLblPos val="none"/>
        <c:crossAx val="106773888"/>
        <c:crosses val="autoZero"/>
        <c:auto val="0"/>
        <c:lblAlgn val="ctr"/>
        <c:lblOffset val="100"/>
        <c:noMultiLvlLbl val="1"/>
      </c:catAx>
      <c:valAx>
        <c:axId val="10677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771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35-451E-B399-42EE446BAF2F}"/>
            </c:ext>
          </c:extLst>
        </c:ser>
        <c:dLbls>
          <c:showLegendKey val="0"/>
          <c:showVal val="0"/>
          <c:showCatName val="0"/>
          <c:showSerName val="0"/>
          <c:showPercent val="0"/>
          <c:showBubbleSize val="0"/>
        </c:dLbls>
        <c:gapWidth val="180"/>
        <c:overlap val="-90"/>
        <c:axId val="106808064"/>
        <c:axId val="10680998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35-451E-B399-42EE446BAF2F}"/>
            </c:ext>
          </c:extLst>
        </c:ser>
        <c:dLbls>
          <c:showLegendKey val="0"/>
          <c:showVal val="0"/>
          <c:showCatName val="0"/>
          <c:showSerName val="0"/>
          <c:showPercent val="0"/>
          <c:showBubbleSize val="0"/>
        </c:dLbls>
        <c:marker val="1"/>
        <c:smooth val="0"/>
        <c:axId val="106808064"/>
        <c:axId val="106809984"/>
      </c:lineChart>
      <c:catAx>
        <c:axId val="106808064"/>
        <c:scaling>
          <c:orientation val="minMax"/>
        </c:scaling>
        <c:delete val="0"/>
        <c:axPos val="b"/>
        <c:numFmt formatCode="ge" sourceLinked="1"/>
        <c:majorTickMark val="none"/>
        <c:minorTickMark val="none"/>
        <c:tickLblPos val="none"/>
        <c:crossAx val="106809984"/>
        <c:crosses val="autoZero"/>
        <c:auto val="0"/>
        <c:lblAlgn val="ctr"/>
        <c:lblOffset val="100"/>
        <c:noMultiLvlLbl val="1"/>
      </c:catAx>
      <c:valAx>
        <c:axId val="10680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80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C3-466B-ACDA-B647B3027B10}"/>
            </c:ext>
          </c:extLst>
        </c:ser>
        <c:dLbls>
          <c:showLegendKey val="0"/>
          <c:showVal val="0"/>
          <c:showCatName val="0"/>
          <c:showSerName val="0"/>
          <c:showPercent val="0"/>
          <c:showBubbleSize val="0"/>
        </c:dLbls>
        <c:gapWidth val="180"/>
        <c:overlap val="-90"/>
        <c:axId val="106864640"/>
        <c:axId val="10686656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C3-466B-ACDA-B647B3027B10}"/>
            </c:ext>
          </c:extLst>
        </c:ser>
        <c:dLbls>
          <c:showLegendKey val="0"/>
          <c:showVal val="0"/>
          <c:showCatName val="0"/>
          <c:showSerName val="0"/>
          <c:showPercent val="0"/>
          <c:showBubbleSize val="0"/>
        </c:dLbls>
        <c:marker val="1"/>
        <c:smooth val="0"/>
        <c:axId val="106864640"/>
        <c:axId val="106866560"/>
      </c:lineChart>
      <c:catAx>
        <c:axId val="106864640"/>
        <c:scaling>
          <c:orientation val="minMax"/>
        </c:scaling>
        <c:delete val="0"/>
        <c:axPos val="b"/>
        <c:numFmt formatCode="ge" sourceLinked="1"/>
        <c:majorTickMark val="none"/>
        <c:minorTickMark val="none"/>
        <c:tickLblPos val="none"/>
        <c:crossAx val="106866560"/>
        <c:crosses val="autoZero"/>
        <c:auto val="0"/>
        <c:lblAlgn val="ctr"/>
        <c:lblOffset val="100"/>
        <c:noMultiLvlLbl val="1"/>
      </c:catAx>
      <c:valAx>
        <c:axId val="10686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86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A2-49A3-AD73-EF7879633F8F}"/>
            </c:ext>
          </c:extLst>
        </c:ser>
        <c:dLbls>
          <c:showLegendKey val="0"/>
          <c:showVal val="0"/>
          <c:showCatName val="0"/>
          <c:showSerName val="0"/>
          <c:showPercent val="0"/>
          <c:showBubbleSize val="0"/>
        </c:dLbls>
        <c:gapWidth val="180"/>
        <c:overlap val="-90"/>
        <c:axId val="106961536"/>
        <c:axId val="10697190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A2-49A3-AD73-EF7879633F8F}"/>
            </c:ext>
          </c:extLst>
        </c:ser>
        <c:dLbls>
          <c:showLegendKey val="0"/>
          <c:showVal val="0"/>
          <c:showCatName val="0"/>
          <c:showSerName val="0"/>
          <c:showPercent val="0"/>
          <c:showBubbleSize val="0"/>
        </c:dLbls>
        <c:marker val="1"/>
        <c:smooth val="0"/>
        <c:axId val="106961536"/>
        <c:axId val="106971904"/>
      </c:lineChart>
      <c:catAx>
        <c:axId val="106961536"/>
        <c:scaling>
          <c:orientation val="minMax"/>
        </c:scaling>
        <c:delete val="0"/>
        <c:axPos val="b"/>
        <c:numFmt formatCode="ge" sourceLinked="1"/>
        <c:majorTickMark val="none"/>
        <c:minorTickMark val="none"/>
        <c:tickLblPos val="none"/>
        <c:crossAx val="106971904"/>
        <c:crosses val="autoZero"/>
        <c:auto val="0"/>
        <c:lblAlgn val="ctr"/>
        <c:lblOffset val="100"/>
        <c:noMultiLvlLbl val="1"/>
      </c:catAx>
      <c:valAx>
        <c:axId val="10697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9615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7E-4C2F-B159-FEE6D24A8B81}"/>
            </c:ext>
          </c:extLst>
        </c:ser>
        <c:dLbls>
          <c:showLegendKey val="0"/>
          <c:showVal val="0"/>
          <c:showCatName val="0"/>
          <c:showSerName val="0"/>
          <c:showPercent val="0"/>
          <c:showBubbleSize val="0"/>
        </c:dLbls>
        <c:gapWidth val="180"/>
        <c:overlap val="-90"/>
        <c:axId val="107001728"/>
        <c:axId val="10700800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7E-4C2F-B159-FEE6D24A8B81}"/>
            </c:ext>
          </c:extLst>
        </c:ser>
        <c:dLbls>
          <c:showLegendKey val="0"/>
          <c:showVal val="0"/>
          <c:showCatName val="0"/>
          <c:showSerName val="0"/>
          <c:showPercent val="0"/>
          <c:showBubbleSize val="0"/>
        </c:dLbls>
        <c:marker val="1"/>
        <c:smooth val="0"/>
        <c:axId val="107001728"/>
        <c:axId val="107008000"/>
      </c:lineChart>
      <c:catAx>
        <c:axId val="107001728"/>
        <c:scaling>
          <c:orientation val="minMax"/>
        </c:scaling>
        <c:delete val="0"/>
        <c:axPos val="b"/>
        <c:numFmt formatCode="ge" sourceLinked="1"/>
        <c:majorTickMark val="none"/>
        <c:minorTickMark val="none"/>
        <c:tickLblPos val="none"/>
        <c:crossAx val="107008000"/>
        <c:crosses val="autoZero"/>
        <c:auto val="0"/>
        <c:lblAlgn val="ctr"/>
        <c:lblOffset val="100"/>
        <c:noMultiLvlLbl val="1"/>
      </c:catAx>
      <c:valAx>
        <c:axId val="10700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001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10.8</c:v>
                </c:pt>
                <c:pt idx="4">
                  <c:v>13.7</c:v>
                </c:pt>
              </c:numCache>
            </c:numRef>
          </c:val>
          <c:extLst xmlns:c16r2="http://schemas.microsoft.com/office/drawing/2015/06/chart">
            <c:ext xmlns:c16="http://schemas.microsoft.com/office/drawing/2014/chart" uri="{C3380CC4-5D6E-409C-BE32-E72D297353CC}">
              <c16:uniqueId val="{00000000-ADAE-4C5F-8477-CADF793485FD}"/>
            </c:ext>
          </c:extLst>
        </c:ser>
        <c:dLbls>
          <c:showLegendKey val="0"/>
          <c:showVal val="0"/>
          <c:showCatName val="0"/>
          <c:showSerName val="0"/>
          <c:showPercent val="0"/>
          <c:showBubbleSize val="0"/>
        </c:dLbls>
        <c:gapWidth val="180"/>
        <c:overlap val="-90"/>
        <c:axId val="107041920"/>
        <c:axId val="10704384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13.7</c:v>
                </c:pt>
                <c:pt idx="4">
                  <c:v>12</c:v>
                </c:pt>
              </c:numCache>
            </c:numRef>
          </c:val>
          <c:smooth val="0"/>
          <c:extLst xmlns:c16r2="http://schemas.microsoft.com/office/drawing/2015/06/chart">
            <c:ext xmlns:c16="http://schemas.microsoft.com/office/drawing/2014/chart" uri="{C3380CC4-5D6E-409C-BE32-E72D297353CC}">
              <c16:uniqueId val="{00000001-ADAE-4C5F-8477-CADF793485FD}"/>
            </c:ext>
          </c:extLst>
        </c:ser>
        <c:dLbls>
          <c:showLegendKey val="0"/>
          <c:showVal val="0"/>
          <c:showCatName val="0"/>
          <c:showSerName val="0"/>
          <c:showPercent val="0"/>
          <c:showBubbleSize val="0"/>
        </c:dLbls>
        <c:marker val="1"/>
        <c:smooth val="0"/>
        <c:axId val="107041920"/>
        <c:axId val="107043840"/>
      </c:lineChart>
      <c:catAx>
        <c:axId val="107041920"/>
        <c:scaling>
          <c:orientation val="minMax"/>
        </c:scaling>
        <c:delete val="0"/>
        <c:axPos val="b"/>
        <c:numFmt formatCode="ge" sourceLinked="1"/>
        <c:majorTickMark val="none"/>
        <c:minorTickMark val="none"/>
        <c:tickLblPos val="none"/>
        <c:crossAx val="107043840"/>
        <c:crosses val="autoZero"/>
        <c:auto val="0"/>
        <c:lblAlgn val="ctr"/>
        <c:lblOffset val="100"/>
        <c:noMultiLvlLbl val="1"/>
      </c:catAx>
      <c:valAx>
        <c:axId val="10704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041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3.7</c:v>
                </c:pt>
                <c:pt idx="4">
                  <c:v>1.1000000000000001</c:v>
                </c:pt>
              </c:numCache>
            </c:numRef>
          </c:val>
          <c:extLst xmlns:c16r2="http://schemas.microsoft.com/office/drawing/2015/06/chart">
            <c:ext xmlns:c16="http://schemas.microsoft.com/office/drawing/2014/chart" uri="{C3380CC4-5D6E-409C-BE32-E72D297353CC}">
              <c16:uniqueId val="{00000000-14F8-4B5F-AD70-F58C5775DAEF}"/>
            </c:ext>
          </c:extLst>
        </c:ser>
        <c:dLbls>
          <c:showLegendKey val="0"/>
          <c:showVal val="0"/>
          <c:showCatName val="0"/>
          <c:showSerName val="0"/>
          <c:showPercent val="0"/>
          <c:showBubbleSize val="0"/>
        </c:dLbls>
        <c:gapWidth val="180"/>
        <c:overlap val="-90"/>
        <c:axId val="107151744"/>
        <c:axId val="107153664"/>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2.9</c:v>
                </c:pt>
                <c:pt idx="4">
                  <c:v>0.6</c:v>
                </c:pt>
              </c:numCache>
            </c:numRef>
          </c:val>
          <c:smooth val="0"/>
          <c:extLst xmlns:c16r2="http://schemas.microsoft.com/office/drawing/2015/06/chart">
            <c:ext xmlns:c16="http://schemas.microsoft.com/office/drawing/2014/chart" uri="{C3380CC4-5D6E-409C-BE32-E72D297353CC}">
              <c16:uniqueId val="{00000001-14F8-4B5F-AD70-F58C5775DAEF}"/>
            </c:ext>
          </c:extLst>
        </c:ser>
        <c:dLbls>
          <c:showLegendKey val="0"/>
          <c:showVal val="0"/>
          <c:showCatName val="0"/>
          <c:showSerName val="0"/>
          <c:showPercent val="0"/>
          <c:showBubbleSize val="0"/>
        </c:dLbls>
        <c:marker val="1"/>
        <c:smooth val="0"/>
        <c:axId val="107151744"/>
        <c:axId val="107153664"/>
      </c:lineChart>
      <c:catAx>
        <c:axId val="107151744"/>
        <c:scaling>
          <c:orientation val="minMax"/>
        </c:scaling>
        <c:delete val="0"/>
        <c:axPos val="b"/>
        <c:numFmt formatCode="ge" sourceLinked="1"/>
        <c:majorTickMark val="none"/>
        <c:minorTickMark val="none"/>
        <c:tickLblPos val="none"/>
        <c:crossAx val="107153664"/>
        <c:crosses val="autoZero"/>
        <c:auto val="0"/>
        <c:lblAlgn val="ctr"/>
        <c:lblOffset val="100"/>
        <c:noMultiLvlLbl val="1"/>
      </c:catAx>
      <c:valAx>
        <c:axId val="10715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15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B0E8-4C70-B780-CE43D4E5B8E0}"/>
            </c:ext>
          </c:extLst>
        </c:ser>
        <c:dLbls>
          <c:showLegendKey val="0"/>
          <c:showVal val="0"/>
          <c:showCatName val="0"/>
          <c:showSerName val="0"/>
          <c:showPercent val="0"/>
          <c:showBubbleSize val="0"/>
        </c:dLbls>
        <c:gapWidth val="180"/>
        <c:overlap val="-90"/>
        <c:axId val="107174912"/>
        <c:axId val="10718528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282.39999999999998</c:v>
                </c:pt>
                <c:pt idx="4">
                  <c:v>213.5</c:v>
                </c:pt>
              </c:numCache>
            </c:numRef>
          </c:val>
          <c:smooth val="0"/>
          <c:extLst xmlns:c16r2="http://schemas.microsoft.com/office/drawing/2015/06/chart">
            <c:ext xmlns:c16="http://schemas.microsoft.com/office/drawing/2014/chart" uri="{C3380CC4-5D6E-409C-BE32-E72D297353CC}">
              <c16:uniqueId val="{00000001-B0E8-4C70-B780-CE43D4E5B8E0}"/>
            </c:ext>
          </c:extLst>
        </c:ser>
        <c:dLbls>
          <c:showLegendKey val="0"/>
          <c:showVal val="0"/>
          <c:showCatName val="0"/>
          <c:showSerName val="0"/>
          <c:showPercent val="0"/>
          <c:showBubbleSize val="0"/>
        </c:dLbls>
        <c:marker val="1"/>
        <c:smooth val="0"/>
        <c:axId val="107174912"/>
        <c:axId val="107185280"/>
      </c:lineChart>
      <c:catAx>
        <c:axId val="107174912"/>
        <c:scaling>
          <c:orientation val="minMax"/>
        </c:scaling>
        <c:delete val="0"/>
        <c:axPos val="b"/>
        <c:numFmt formatCode="ge" sourceLinked="1"/>
        <c:majorTickMark val="none"/>
        <c:minorTickMark val="none"/>
        <c:tickLblPos val="none"/>
        <c:crossAx val="107185280"/>
        <c:crosses val="autoZero"/>
        <c:auto val="0"/>
        <c:lblAlgn val="ctr"/>
        <c:lblOffset val="100"/>
        <c:noMultiLvlLbl val="1"/>
      </c:catAx>
      <c:valAx>
        <c:axId val="10718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174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29-422F-B22E-143E5F43597C}"/>
            </c:ext>
          </c:extLst>
        </c:ser>
        <c:dLbls>
          <c:showLegendKey val="0"/>
          <c:showVal val="0"/>
          <c:showCatName val="0"/>
          <c:showSerName val="0"/>
          <c:showPercent val="0"/>
          <c:showBubbleSize val="0"/>
        </c:dLbls>
        <c:gapWidth val="180"/>
        <c:overlap val="-90"/>
        <c:axId val="108271872"/>
        <c:axId val="10828224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29-422F-B22E-143E5F43597C}"/>
            </c:ext>
          </c:extLst>
        </c:ser>
        <c:dLbls>
          <c:showLegendKey val="0"/>
          <c:showVal val="0"/>
          <c:showCatName val="0"/>
          <c:showSerName val="0"/>
          <c:showPercent val="0"/>
          <c:showBubbleSize val="0"/>
        </c:dLbls>
        <c:marker val="1"/>
        <c:smooth val="0"/>
        <c:axId val="108271872"/>
        <c:axId val="108282240"/>
      </c:lineChart>
      <c:catAx>
        <c:axId val="108271872"/>
        <c:scaling>
          <c:orientation val="minMax"/>
        </c:scaling>
        <c:delete val="0"/>
        <c:axPos val="b"/>
        <c:numFmt formatCode="ge" sourceLinked="1"/>
        <c:majorTickMark val="none"/>
        <c:minorTickMark val="none"/>
        <c:tickLblPos val="none"/>
        <c:crossAx val="108282240"/>
        <c:crosses val="autoZero"/>
        <c:auto val="0"/>
        <c:lblAlgn val="ctr"/>
        <c:lblOffset val="100"/>
        <c:noMultiLvlLbl val="1"/>
      </c:catAx>
      <c:valAx>
        <c:axId val="108282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7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B7-452D-B637-9ECBD67DCA47}"/>
            </c:ext>
          </c:extLst>
        </c:ser>
        <c:dLbls>
          <c:showLegendKey val="0"/>
          <c:showVal val="0"/>
          <c:showCatName val="0"/>
          <c:showSerName val="0"/>
          <c:showPercent val="0"/>
          <c:showBubbleSize val="0"/>
        </c:dLbls>
        <c:gapWidth val="180"/>
        <c:overlap val="-90"/>
        <c:axId val="105684352"/>
        <c:axId val="10569843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B7-452D-B637-9ECBD67DCA47}"/>
            </c:ext>
          </c:extLst>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67B7-452D-B637-9ECBD67DCA47}"/>
            </c:ext>
          </c:extLst>
        </c:ser>
        <c:dLbls>
          <c:showLegendKey val="0"/>
          <c:showVal val="0"/>
          <c:showCatName val="0"/>
          <c:showSerName val="0"/>
          <c:showPercent val="0"/>
          <c:showBubbleSize val="0"/>
        </c:dLbls>
        <c:marker val="1"/>
        <c:smooth val="0"/>
        <c:axId val="105684352"/>
        <c:axId val="105698432"/>
      </c:lineChart>
      <c:catAx>
        <c:axId val="105684352"/>
        <c:scaling>
          <c:orientation val="minMax"/>
        </c:scaling>
        <c:delete val="0"/>
        <c:axPos val="b"/>
        <c:numFmt formatCode="ge" sourceLinked="1"/>
        <c:majorTickMark val="none"/>
        <c:minorTickMark val="none"/>
        <c:tickLblPos val="none"/>
        <c:crossAx val="105698432"/>
        <c:crosses val="autoZero"/>
        <c:auto val="0"/>
        <c:lblAlgn val="ctr"/>
        <c:lblOffset val="100"/>
        <c:noMultiLvlLbl val="1"/>
      </c:catAx>
      <c:valAx>
        <c:axId val="10569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684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100</c:v>
                </c:pt>
                <c:pt idx="4">
                  <c:v>100</c:v>
                </c:pt>
              </c:numCache>
            </c:numRef>
          </c:val>
          <c:extLst xmlns:c16r2="http://schemas.microsoft.com/office/drawing/2015/06/chart">
            <c:ext xmlns:c16="http://schemas.microsoft.com/office/drawing/2014/chart" uri="{C3380CC4-5D6E-409C-BE32-E72D297353CC}">
              <c16:uniqueId val="{00000000-DA01-48C9-AA3F-69CCC91F6571}"/>
            </c:ext>
          </c:extLst>
        </c:ser>
        <c:dLbls>
          <c:showLegendKey val="0"/>
          <c:showVal val="0"/>
          <c:showCatName val="0"/>
          <c:showSerName val="0"/>
          <c:showPercent val="0"/>
          <c:showBubbleSize val="0"/>
        </c:dLbls>
        <c:gapWidth val="180"/>
        <c:overlap val="-90"/>
        <c:axId val="108311680"/>
        <c:axId val="10831360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100</c:v>
                </c:pt>
                <c:pt idx="4">
                  <c:v>96.6</c:v>
                </c:pt>
              </c:numCache>
            </c:numRef>
          </c:val>
          <c:smooth val="0"/>
          <c:extLst xmlns:c16r2="http://schemas.microsoft.com/office/drawing/2015/06/chart">
            <c:ext xmlns:c16="http://schemas.microsoft.com/office/drawing/2014/chart" uri="{C3380CC4-5D6E-409C-BE32-E72D297353CC}">
              <c16:uniqueId val="{00000001-DA01-48C9-AA3F-69CCC91F6571}"/>
            </c:ext>
          </c:extLst>
        </c:ser>
        <c:dLbls>
          <c:showLegendKey val="0"/>
          <c:showVal val="0"/>
          <c:showCatName val="0"/>
          <c:showSerName val="0"/>
          <c:showPercent val="0"/>
          <c:showBubbleSize val="0"/>
        </c:dLbls>
        <c:marker val="1"/>
        <c:smooth val="0"/>
        <c:axId val="108311680"/>
        <c:axId val="108313600"/>
      </c:lineChart>
      <c:catAx>
        <c:axId val="108311680"/>
        <c:scaling>
          <c:orientation val="minMax"/>
        </c:scaling>
        <c:delete val="0"/>
        <c:axPos val="b"/>
        <c:numFmt formatCode="ge" sourceLinked="1"/>
        <c:majorTickMark val="none"/>
        <c:minorTickMark val="none"/>
        <c:tickLblPos val="none"/>
        <c:crossAx val="108313600"/>
        <c:crosses val="autoZero"/>
        <c:auto val="0"/>
        <c:lblAlgn val="ctr"/>
        <c:lblOffset val="100"/>
        <c:noMultiLvlLbl val="1"/>
      </c:catAx>
      <c:valAx>
        <c:axId val="10831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11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30940.799999999999</c:v>
                </c:pt>
                <c:pt idx="4">
                  <c:v>26168.9</c:v>
                </c:pt>
              </c:numCache>
            </c:numRef>
          </c:val>
          <c:extLst xmlns:c16r2="http://schemas.microsoft.com/office/drawing/2015/06/chart">
            <c:ext xmlns:c16="http://schemas.microsoft.com/office/drawing/2014/chart" uri="{C3380CC4-5D6E-409C-BE32-E72D297353CC}">
              <c16:uniqueId val="{00000000-4324-42E9-9B34-D954BA3A6476}"/>
            </c:ext>
          </c:extLst>
        </c:ser>
        <c:dLbls>
          <c:showLegendKey val="0"/>
          <c:showVal val="0"/>
          <c:showCatName val="0"/>
          <c:showSerName val="0"/>
          <c:showPercent val="0"/>
          <c:showBubbleSize val="0"/>
        </c:dLbls>
        <c:gapWidth val="180"/>
        <c:overlap val="-90"/>
        <c:axId val="105806080"/>
        <c:axId val="10582054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17642.5</c:v>
                </c:pt>
                <c:pt idx="4">
                  <c:v>18815.8</c:v>
                </c:pt>
              </c:numCache>
            </c:numRef>
          </c:val>
          <c:smooth val="0"/>
          <c:extLst xmlns:c16r2="http://schemas.microsoft.com/office/drawing/2015/06/chart">
            <c:ext xmlns:c16="http://schemas.microsoft.com/office/drawing/2014/chart" uri="{C3380CC4-5D6E-409C-BE32-E72D297353CC}">
              <c16:uniqueId val="{00000001-4324-42E9-9B34-D954BA3A6476}"/>
            </c:ext>
          </c:extLst>
        </c:ser>
        <c:dLbls>
          <c:showLegendKey val="0"/>
          <c:showVal val="0"/>
          <c:showCatName val="0"/>
          <c:showSerName val="0"/>
          <c:showPercent val="0"/>
          <c:showBubbleSize val="0"/>
        </c:dLbls>
        <c:marker val="1"/>
        <c:smooth val="0"/>
        <c:axId val="105806080"/>
        <c:axId val="105820544"/>
      </c:lineChart>
      <c:catAx>
        <c:axId val="105806080"/>
        <c:scaling>
          <c:orientation val="minMax"/>
        </c:scaling>
        <c:delete val="0"/>
        <c:axPos val="b"/>
        <c:numFmt formatCode="ge" sourceLinked="1"/>
        <c:majorTickMark val="none"/>
        <c:minorTickMark val="none"/>
        <c:tickLblPos val="none"/>
        <c:crossAx val="105820544"/>
        <c:crosses val="autoZero"/>
        <c:auto val="0"/>
        <c:lblAlgn val="ctr"/>
        <c:lblOffset val="100"/>
        <c:noMultiLvlLbl val="1"/>
      </c:catAx>
      <c:valAx>
        <c:axId val="10582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806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57881</c:v>
                </c:pt>
                <c:pt idx="4">
                  <c:v>44239</c:v>
                </c:pt>
              </c:numCache>
            </c:numRef>
          </c:val>
          <c:extLst xmlns:c16r2="http://schemas.microsoft.com/office/drawing/2015/06/chart">
            <c:ext xmlns:c16="http://schemas.microsoft.com/office/drawing/2014/chart" uri="{C3380CC4-5D6E-409C-BE32-E72D297353CC}">
              <c16:uniqueId val="{00000000-7A62-48E1-9F1D-C2AED071A47A}"/>
            </c:ext>
          </c:extLst>
        </c:ser>
        <c:dLbls>
          <c:showLegendKey val="0"/>
          <c:showVal val="0"/>
          <c:showCatName val="0"/>
          <c:showSerName val="0"/>
          <c:showPercent val="0"/>
          <c:showBubbleSize val="0"/>
        </c:dLbls>
        <c:gapWidth val="180"/>
        <c:overlap val="-90"/>
        <c:axId val="106109952"/>
        <c:axId val="10612441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58539</c:v>
                </c:pt>
                <c:pt idx="4">
                  <c:v>37685</c:v>
                </c:pt>
              </c:numCache>
            </c:numRef>
          </c:val>
          <c:smooth val="0"/>
          <c:extLst xmlns:c16r2="http://schemas.microsoft.com/office/drawing/2015/06/chart">
            <c:ext xmlns:c16="http://schemas.microsoft.com/office/drawing/2014/chart" uri="{C3380CC4-5D6E-409C-BE32-E72D297353CC}">
              <c16:uniqueId val="{00000001-7A62-48E1-9F1D-C2AED071A47A}"/>
            </c:ext>
          </c:extLst>
        </c:ser>
        <c:dLbls>
          <c:showLegendKey val="0"/>
          <c:showVal val="0"/>
          <c:showCatName val="0"/>
          <c:showSerName val="0"/>
          <c:showPercent val="0"/>
          <c:showBubbleSize val="0"/>
        </c:dLbls>
        <c:marker val="1"/>
        <c:smooth val="0"/>
        <c:axId val="106109952"/>
        <c:axId val="106124416"/>
      </c:lineChart>
      <c:catAx>
        <c:axId val="106109952"/>
        <c:scaling>
          <c:orientation val="minMax"/>
        </c:scaling>
        <c:delete val="0"/>
        <c:axPos val="b"/>
        <c:numFmt formatCode="ge" sourceLinked="1"/>
        <c:majorTickMark val="none"/>
        <c:minorTickMark val="none"/>
        <c:tickLblPos val="none"/>
        <c:crossAx val="106124416"/>
        <c:crosses val="autoZero"/>
        <c:auto val="0"/>
        <c:lblAlgn val="ctr"/>
        <c:lblOffset val="100"/>
        <c:noMultiLvlLbl val="1"/>
      </c:catAx>
      <c:valAx>
        <c:axId val="1061244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10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10.8</c:v>
                </c:pt>
                <c:pt idx="4">
                  <c:v>13.7</c:v>
                </c:pt>
              </c:numCache>
            </c:numRef>
          </c:val>
          <c:extLst xmlns:c16r2="http://schemas.microsoft.com/office/drawing/2015/06/chart">
            <c:ext xmlns:c16="http://schemas.microsoft.com/office/drawing/2014/chart" uri="{C3380CC4-5D6E-409C-BE32-E72D297353CC}">
              <c16:uniqueId val="{00000000-C9F6-4285-9020-1DF41788E280}"/>
            </c:ext>
          </c:extLst>
        </c:ser>
        <c:dLbls>
          <c:showLegendKey val="0"/>
          <c:showVal val="0"/>
          <c:showCatName val="0"/>
          <c:showSerName val="0"/>
          <c:showPercent val="0"/>
          <c:showBubbleSize val="0"/>
        </c:dLbls>
        <c:gapWidth val="180"/>
        <c:overlap val="-90"/>
        <c:axId val="105841408"/>
        <c:axId val="10584332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37.700000000000003</c:v>
                </c:pt>
                <c:pt idx="4">
                  <c:v>33.9</c:v>
                </c:pt>
              </c:numCache>
            </c:numRef>
          </c:val>
          <c:smooth val="0"/>
          <c:extLst xmlns:c16r2="http://schemas.microsoft.com/office/drawing/2015/06/chart">
            <c:ext xmlns:c16="http://schemas.microsoft.com/office/drawing/2014/chart" uri="{C3380CC4-5D6E-409C-BE32-E72D297353CC}">
              <c16:uniqueId val="{00000001-C9F6-4285-9020-1DF41788E280}"/>
            </c:ext>
          </c:extLst>
        </c:ser>
        <c:dLbls>
          <c:showLegendKey val="0"/>
          <c:showVal val="0"/>
          <c:showCatName val="0"/>
          <c:showSerName val="0"/>
          <c:showPercent val="0"/>
          <c:showBubbleSize val="0"/>
        </c:dLbls>
        <c:marker val="1"/>
        <c:smooth val="0"/>
        <c:axId val="105841408"/>
        <c:axId val="105843328"/>
      </c:lineChart>
      <c:catAx>
        <c:axId val="105841408"/>
        <c:scaling>
          <c:orientation val="minMax"/>
        </c:scaling>
        <c:delete val="0"/>
        <c:axPos val="b"/>
        <c:numFmt formatCode="ge" sourceLinked="1"/>
        <c:majorTickMark val="none"/>
        <c:minorTickMark val="none"/>
        <c:tickLblPos val="none"/>
        <c:crossAx val="105843328"/>
        <c:crosses val="autoZero"/>
        <c:auto val="0"/>
        <c:lblAlgn val="ctr"/>
        <c:lblOffset val="100"/>
        <c:noMultiLvlLbl val="1"/>
      </c:catAx>
      <c:valAx>
        <c:axId val="105843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841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3.7</c:v>
                </c:pt>
                <c:pt idx="4">
                  <c:v>1.1000000000000001</c:v>
                </c:pt>
              </c:numCache>
            </c:numRef>
          </c:val>
          <c:extLst xmlns:c16r2="http://schemas.microsoft.com/office/drawing/2015/06/chart">
            <c:ext xmlns:c16="http://schemas.microsoft.com/office/drawing/2014/chart" uri="{C3380CC4-5D6E-409C-BE32-E72D297353CC}">
              <c16:uniqueId val="{00000000-F5A0-424F-98A7-C1E8D7540983}"/>
            </c:ext>
          </c:extLst>
        </c:ser>
        <c:dLbls>
          <c:showLegendKey val="0"/>
          <c:showVal val="0"/>
          <c:showCatName val="0"/>
          <c:showSerName val="0"/>
          <c:showPercent val="0"/>
          <c:showBubbleSize val="0"/>
        </c:dLbls>
        <c:gapWidth val="180"/>
        <c:overlap val="-90"/>
        <c:axId val="105885696"/>
        <c:axId val="10588761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13.7</c:v>
                </c:pt>
                <c:pt idx="4">
                  <c:v>16.3</c:v>
                </c:pt>
              </c:numCache>
            </c:numRef>
          </c:val>
          <c:smooth val="0"/>
          <c:extLst xmlns:c16r2="http://schemas.microsoft.com/office/drawing/2015/06/chart">
            <c:ext xmlns:c16="http://schemas.microsoft.com/office/drawing/2014/chart" uri="{C3380CC4-5D6E-409C-BE32-E72D297353CC}">
              <c16:uniqueId val="{00000001-F5A0-424F-98A7-C1E8D7540983}"/>
            </c:ext>
          </c:extLst>
        </c:ser>
        <c:dLbls>
          <c:showLegendKey val="0"/>
          <c:showVal val="0"/>
          <c:showCatName val="0"/>
          <c:showSerName val="0"/>
          <c:showPercent val="0"/>
          <c:showBubbleSize val="0"/>
        </c:dLbls>
        <c:marker val="1"/>
        <c:smooth val="0"/>
        <c:axId val="105885696"/>
        <c:axId val="105887616"/>
      </c:lineChart>
      <c:catAx>
        <c:axId val="105885696"/>
        <c:scaling>
          <c:orientation val="minMax"/>
        </c:scaling>
        <c:delete val="0"/>
        <c:axPos val="b"/>
        <c:numFmt formatCode="ge" sourceLinked="1"/>
        <c:majorTickMark val="none"/>
        <c:minorTickMark val="none"/>
        <c:tickLblPos val="none"/>
        <c:crossAx val="105887616"/>
        <c:crosses val="autoZero"/>
        <c:auto val="0"/>
        <c:lblAlgn val="ctr"/>
        <c:lblOffset val="100"/>
        <c:noMultiLvlLbl val="1"/>
      </c:catAx>
      <c:valAx>
        <c:axId val="10588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88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CC59-4532-A465-46DB551A952A}"/>
            </c:ext>
          </c:extLst>
        </c:ser>
        <c:dLbls>
          <c:showLegendKey val="0"/>
          <c:showVal val="0"/>
          <c:showCatName val="0"/>
          <c:showSerName val="0"/>
          <c:showPercent val="0"/>
          <c:showBubbleSize val="0"/>
        </c:dLbls>
        <c:gapWidth val="180"/>
        <c:overlap val="-90"/>
        <c:axId val="105929728"/>
        <c:axId val="10593600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99.7</c:v>
                </c:pt>
                <c:pt idx="4">
                  <c:v>101.4</c:v>
                </c:pt>
              </c:numCache>
            </c:numRef>
          </c:val>
          <c:smooth val="0"/>
          <c:extLst xmlns:c16r2="http://schemas.microsoft.com/office/drawing/2015/06/chart">
            <c:ext xmlns:c16="http://schemas.microsoft.com/office/drawing/2014/chart" uri="{C3380CC4-5D6E-409C-BE32-E72D297353CC}">
              <c16:uniqueId val="{00000001-CC59-4532-A465-46DB551A952A}"/>
            </c:ext>
          </c:extLst>
        </c:ser>
        <c:dLbls>
          <c:showLegendKey val="0"/>
          <c:showVal val="0"/>
          <c:showCatName val="0"/>
          <c:showSerName val="0"/>
          <c:showPercent val="0"/>
          <c:showBubbleSize val="0"/>
        </c:dLbls>
        <c:marker val="1"/>
        <c:smooth val="0"/>
        <c:axId val="105929728"/>
        <c:axId val="105936000"/>
      </c:lineChart>
      <c:catAx>
        <c:axId val="105929728"/>
        <c:scaling>
          <c:orientation val="minMax"/>
        </c:scaling>
        <c:delete val="0"/>
        <c:axPos val="b"/>
        <c:numFmt formatCode="ge" sourceLinked="1"/>
        <c:majorTickMark val="none"/>
        <c:minorTickMark val="none"/>
        <c:tickLblPos val="none"/>
        <c:crossAx val="105936000"/>
        <c:crosses val="autoZero"/>
        <c:auto val="0"/>
        <c:lblAlgn val="ctr"/>
        <c:lblOffset val="100"/>
        <c:noMultiLvlLbl val="1"/>
      </c:catAx>
      <c:valAx>
        <c:axId val="10593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929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68-4292-B3EE-F3A2DBC5D7A2}"/>
            </c:ext>
          </c:extLst>
        </c:ser>
        <c:dLbls>
          <c:showLegendKey val="0"/>
          <c:showVal val="0"/>
          <c:showCatName val="0"/>
          <c:showSerName val="0"/>
          <c:showPercent val="0"/>
          <c:showBubbleSize val="0"/>
        </c:dLbls>
        <c:gapWidth val="180"/>
        <c:overlap val="-90"/>
        <c:axId val="105953152"/>
        <c:axId val="10596352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68-4292-B3EE-F3A2DBC5D7A2}"/>
            </c:ext>
          </c:extLst>
        </c:ser>
        <c:dLbls>
          <c:showLegendKey val="0"/>
          <c:showVal val="0"/>
          <c:showCatName val="0"/>
          <c:showSerName val="0"/>
          <c:showPercent val="0"/>
          <c:showBubbleSize val="0"/>
        </c:dLbls>
        <c:marker val="1"/>
        <c:smooth val="0"/>
        <c:axId val="105953152"/>
        <c:axId val="105963520"/>
      </c:lineChart>
      <c:catAx>
        <c:axId val="105953152"/>
        <c:scaling>
          <c:orientation val="minMax"/>
        </c:scaling>
        <c:delete val="0"/>
        <c:axPos val="b"/>
        <c:numFmt formatCode="ge" sourceLinked="1"/>
        <c:majorTickMark val="none"/>
        <c:minorTickMark val="none"/>
        <c:tickLblPos val="none"/>
        <c:crossAx val="105963520"/>
        <c:crosses val="autoZero"/>
        <c:auto val="0"/>
        <c:lblAlgn val="ctr"/>
        <c:lblOffset val="100"/>
        <c:noMultiLvlLbl val="1"/>
      </c:catAx>
      <c:valAx>
        <c:axId val="10596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59531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88750"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587716"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8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8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8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8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8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894"/>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895"/>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896"/>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897"/>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898"/>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899"/>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900"/>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901"/>
                </a:ext>
              </a:extLst>
            </xdr:cNvPicPr>
          </xdr:nvPicPr>
          <xdr:blipFill>
            <a:blip xmlns:r="http://schemas.openxmlformats.org/officeDocument/2006/relationships" r:embed="rId42"/>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902"/>
                </a:ext>
              </a:extLst>
            </xdr:cNvPicPr>
          </xdr:nvPicPr>
          <xdr:blipFill>
            <a:blip xmlns:r="http://schemas.openxmlformats.org/officeDocument/2006/relationships" r:embed="rId42"/>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903"/>
                </a:ext>
              </a:extLst>
            </xdr:cNvPicPr>
          </xdr:nvPicPr>
          <xdr:blipFill>
            <a:blip xmlns:r="http://schemas.openxmlformats.org/officeDocument/2006/relationships" r:embed="rId42"/>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904"/>
                </a:ext>
              </a:extLst>
            </xdr:cNvPicPr>
          </xdr:nvPicPr>
          <xdr:blipFill>
            <a:blip xmlns:r="http://schemas.openxmlformats.org/officeDocument/2006/relationships" r:embed="rId42"/>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905"/>
                </a:ext>
              </a:extLst>
            </xdr:cNvPicPr>
          </xdr:nvPicPr>
          <xdr:blipFill>
            <a:blip xmlns:r="http://schemas.openxmlformats.org/officeDocument/2006/relationships" r:embed="rId42"/>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906"/>
                </a:ext>
              </a:extLst>
            </xdr:cNvPicPr>
          </xdr:nvPicPr>
          <xdr:blipFill>
            <a:blip xmlns:r="http://schemas.openxmlformats.org/officeDocument/2006/relationships" r:embed="rId42"/>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907"/>
                </a:ext>
              </a:extLst>
            </xdr:cNvPicPr>
          </xdr:nvPicPr>
          <xdr:blipFill>
            <a:blip xmlns:r="http://schemas.openxmlformats.org/officeDocument/2006/relationships" r:embed="rId42"/>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908"/>
                </a:ext>
              </a:extLst>
            </xdr:cNvPicPr>
          </xdr:nvPicPr>
          <xdr:blipFill>
            <a:blip xmlns:r="http://schemas.openxmlformats.org/officeDocument/2006/relationships" r:embed="rId42"/>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909"/>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910"/>
                </a:ext>
              </a:extLst>
            </xdr:cNvPicPr>
          </xdr:nvPicPr>
          <xdr:blipFill>
            <a:blip xmlns:r="http://schemas.openxmlformats.org/officeDocument/2006/relationships" r:embed="rId42"/>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911"/>
                </a:ext>
              </a:extLst>
            </xdr:cNvPicPr>
          </xdr:nvPicPr>
          <xdr:blipFill>
            <a:blip xmlns:r="http://schemas.openxmlformats.org/officeDocument/2006/relationships" r:embed="rId42"/>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912"/>
                </a:ext>
              </a:extLst>
            </xdr:cNvPicPr>
          </xdr:nvPicPr>
          <xdr:blipFill>
            <a:blip xmlns:r="http://schemas.openxmlformats.org/officeDocument/2006/relationships" r:embed="rId42"/>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913"/>
                </a:ext>
              </a:extLst>
            </xdr:cNvPicPr>
          </xdr:nvPicPr>
          <xdr:blipFill>
            <a:blip xmlns:r="http://schemas.openxmlformats.org/officeDocument/2006/relationships" r:embed="rId42"/>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914"/>
                </a:ext>
              </a:extLst>
            </xdr:cNvPicPr>
          </xdr:nvPicPr>
          <xdr:blipFill>
            <a:blip xmlns:r="http://schemas.openxmlformats.org/officeDocument/2006/relationships" r:embed="rId43"/>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915"/>
                </a:ext>
              </a:extLst>
            </xdr:cNvPicPr>
          </xdr:nvPicPr>
          <xdr:blipFill>
            <a:blip xmlns:r="http://schemas.openxmlformats.org/officeDocument/2006/relationships" r:embed="rId44"/>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916"/>
                </a:ext>
              </a:extLst>
            </xdr:cNvPicPr>
          </xdr:nvPicPr>
          <xdr:blipFill>
            <a:blip xmlns:r="http://schemas.openxmlformats.org/officeDocument/2006/relationships" r:embed="rId45"/>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917"/>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918"/>
                </a:ext>
              </a:extLst>
            </xdr:cNvPicPr>
          </xdr:nvPicPr>
          <xdr:blipFill>
            <a:blip xmlns:r="http://schemas.openxmlformats.org/officeDocument/2006/relationships" r:embed="rId47"/>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919"/>
                </a:ext>
              </a:extLst>
            </xdr:cNvPicPr>
          </xdr:nvPicPr>
          <xdr:blipFill>
            <a:blip xmlns:r="http://schemas.openxmlformats.org/officeDocument/2006/relationships" r:embed="rId48"/>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920"/>
                </a:ext>
              </a:extLst>
            </xdr:cNvPicPr>
          </xdr:nvPicPr>
          <xdr:blipFill>
            <a:blip xmlns:r="http://schemas.openxmlformats.org/officeDocument/2006/relationships" r:embed="rId48"/>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921"/>
                </a:ext>
              </a:extLst>
            </xdr:cNvPicPr>
          </xdr:nvPicPr>
          <xdr:blipFill>
            <a:blip xmlns:r="http://schemas.openxmlformats.org/officeDocument/2006/relationships" r:embed="rId48"/>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922"/>
                </a:ext>
              </a:extLst>
            </xdr:cNvPicPr>
          </xdr:nvPicPr>
          <xdr:blipFill>
            <a:blip xmlns:r="http://schemas.openxmlformats.org/officeDocument/2006/relationships" r:embed="rId48"/>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923"/>
                </a:ext>
              </a:extLst>
            </xdr:cNvPicPr>
          </xdr:nvPicPr>
          <xdr:blipFill>
            <a:blip xmlns:r="http://schemas.openxmlformats.org/officeDocument/2006/relationships" r:embed="rId48"/>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924"/>
                </a:ext>
              </a:extLst>
            </xdr:cNvPicPr>
          </xdr:nvPicPr>
          <xdr:blipFill>
            <a:blip xmlns:r="http://schemas.openxmlformats.org/officeDocument/2006/relationships" r:embed="rId48"/>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925"/>
                </a:ext>
              </a:extLst>
            </xdr:cNvPicPr>
          </xdr:nvPicPr>
          <xdr:blipFill>
            <a:blip xmlns:r="http://schemas.openxmlformats.org/officeDocument/2006/relationships" r:embed="rId48"/>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926"/>
                </a:ext>
              </a:extLst>
            </xdr:cNvPicPr>
          </xdr:nvPicPr>
          <xdr:blipFill>
            <a:blip xmlns:r="http://schemas.openxmlformats.org/officeDocument/2006/relationships" r:embed="rId48"/>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927"/>
                </a:ext>
              </a:extLst>
            </xdr:cNvPicPr>
          </xdr:nvPicPr>
          <xdr:blipFill>
            <a:blip xmlns:r="http://schemas.openxmlformats.org/officeDocument/2006/relationships" r:embed="rId48"/>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928"/>
                </a:ext>
              </a:extLst>
            </xdr:cNvPicPr>
          </xdr:nvPicPr>
          <xdr:blipFill>
            <a:blip xmlns:r="http://schemas.openxmlformats.org/officeDocument/2006/relationships" r:embed="rId48"/>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929"/>
                </a:ext>
              </a:extLst>
            </xdr:cNvPicPr>
          </xdr:nvPicPr>
          <xdr:blipFill>
            <a:blip xmlns:r="http://schemas.openxmlformats.org/officeDocument/2006/relationships" r:embed="rId48"/>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930"/>
                </a:ext>
              </a:extLst>
            </xdr:cNvPicPr>
          </xdr:nvPicPr>
          <xdr:blipFill>
            <a:blip xmlns:r="http://schemas.openxmlformats.org/officeDocument/2006/relationships" r:embed="rId48"/>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931"/>
                </a:ext>
              </a:extLst>
            </xdr:cNvPicPr>
          </xdr:nvPicPr>
          <xdr:blipFill>
            <a:blip xmlns:r="http://schemas.openxmlformats.org/officeDocument/2006/relationships" r:embed="rId48"/>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932"/>
                </a:ext>
              </a:extLst>
            </xdr:cNvPicPr>
          </xdr:nvPicPr>
          <xdr:blipFill>
            <a:blip xmlns:r="http://schemas.openxmlformats.org/officeDocument/2006/relationships" r:embed="rId48"/>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933"/>
                </a:ext>
              </a:extLst>
            </xdr:cNvPicPr>
          </xdr:nvPicPr>
          <xdr:blipFill>
            <a:blip xmlns:r="http://schemas.openxmlformats.org/officeDocument/2006/relationships" r:embed="rId48"/>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934"/>
                </a:ext>
              </a:extLst>
            </xdr:cNvPicPr>
          </xdr:nvPicPr>
          <xdr:blipFill>
            <a:blip xmlns:r="http://schemas.openxmlformats.org/officeDocument/2006/relationships" r:embed="rId48"/>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935"/>
                </a:ext>
              </a:extLst>
            </xdr:cNvPicPr>
          </xdr:nvPicPr>
          <xdr:blipFill>
            <a:blip xmlns:r="http://schemas.openxmlformats.org/officeDocument/2006/relationships" r:embed="rId49"/>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936"/>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　豊後大野市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x14ac:dyDescent="0.15">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173</v>
      </c>
      <c r="AL3" s="115"/>
      <c r="AM3" s="115"/>
      <c r="AN3" s="115"/>
      <c r="AO3" s="115"/>
      <c r="AP3" s="115"/>
      <c r="AQ3" s="116"/>
    </row>
    <row r="4" spans="1:43" ht="23.1" customHeight="1" x14ac:dyDescent="0.15">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x14ac:dyDescent="0.15">
      <c r="A5" s="1"/>
      <c r="B5" s="137" t="str">
        <f>データ!M6</f>
        <v>-</v>
      </c>
      <c r="C5" s="138"/>
      <c r="D5" s="138"/>
      <c r="E5" s="138"/>
      <c r="F5" s="139" t="str">
        <f>データ!N6</f>
        <v>-</v>
      </c>
      <c r="G5" s="138"/>
      <c r="H5" s="138"/>
      <c r="I5" s="140"/>
      <c r="J5" s="141">
        <f>データ!O6</f>
        <v>5</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x14ac:dyDescent="0.15">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x14ac:dyDescent="0.15">
      <c r="A7" s="1"/>
      <c r="B7" s="143" t="s">
        <v>125</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x14ac:dyDescent="0.15">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x14ac:dyDescent="0.2">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x14ac:dyDescent="0.2">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x14ac:dyDescent="0.15">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x14ac:dyDescent="0.15">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x14ac:dyDescent="0.15">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x14ac:dyDescent="0.15">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x14ac:dyDescent="0.15">
      <c r="A15" s="1"/>
      <c r="B15" s="164" t="s">
        <v>24</v>
      </c>
      <c r="C15" s="165"/>
      <c r="D15" s="165"/>
      <c r="E15" s="166"/>
      <c r="F15" s="167" t="str">
        <f>データ!AK6</f>
        <v>-</v>
      </c>
      <c r="G15" s="167"/>
      <c r="H15" s="167" t="str">
        <f>データ!AL6</f>
        <v>-</v>
      </c>
      <c r="I15" s="167"/>
      <c r="J15" s="167" t="str">
        <f>データ!AM6</f>
        <v>-</v>
      </c>
      <c r="K15" s="167"/>
      <c r="L15" s="167">
        <f>データ!AN6</f>
        <v>2027</v>
      </c>
      <c r="M15" s="167"/>
      <c r="N15" s="168">
        <f>データ!AO6</f>
        <v>2582</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x14ac:dyDescent="0.2">
      <c r="A16" s="1"/>
      <c r="B16" s="170" t="s">
        <v>25</v>
      </c>
      <c r="C16" s="171"/>
      <c r="D16" s="171"/>
      <c r="E16" s="172"/>
      <c r="F16" s="173" t="str">
        <f>データ!AP6</f>
        <v>-</v>
      </c>
      <c r="G16" s="173"/>
      <c r="H16" s="173" t="str">
        <f>データ!AQ6</f>
        <v>-</v>
      </c>
      <c r="I16" s="173"/>
      <c r="J16" s="173" t="str">
        <f>データ!AR6</f>
        <v>-</v>
      </c>
      <c r="K16" s="173"/>
      <c r="L16" s="173">
        <f>データ!AS6</f>
        <v>2027</v>
      </c>
      <c r="M16" s="173"/>
      <c r="N16" s="162">
        <f>データ!AT6</f>
        <v>2582</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x14ac:dyDescent="0.2">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x14ac:dyDescent="0.15">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x14ac:dyDescent="0.2">
      <c r="A19" s="1"/>
      <c r="B19" s="170" t="s">
        <v>28</v>
      </c>
      <c r="C19" s="171"/>
      <c r="D19" s="171"/>
      <c r="E19" s="172"/>
      <c r="F19" s="176" t="str">
        <f>データ!AU6</f>
        <v>-</v>
      </c>
      <c r="G19" s="176"/>
      <c r="H19" s="176"/>
      <c r="I19" s="176">
        <f>データ!AV6</f>
        <v>103299</v>
      </c>
      <c r="J19" s="176"/>
      <c r="K19" s="176"/>
      <c r="L19" s="176">
        <f>データ!AW6</f>
        <v>103299</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x14ac:dyDescent="0.2">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x14ac:dyDescent="0.2">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174</v>
      </c>
      <c r="AL40" s="115"/>
      <c r="AM40" s="115"/>
      <c r="AN40" s="115"/>
      <c r="AO40" s="115"/>
      <c r="AP40" s="115"/>
      <c r="AQ40" s="116"/>
    </row>
    <row r="41" spans="1:43" ht="29.45" customHeight="1" x14ac:dyDescent="0.15">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x14ac:dyDescent="0.15">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175</v>
      </c>
      <c r="AL99" s="187"/>
      <c r="AM99" s="187"/>
      <c r="AN99" s="187"/>
      <c r="AO99" s="187"/>
      <c r="AP99" s="187"/>
      <c r="AQ99" s="188"/>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x14ac:dyDescent="0.15">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x14ac:dyDescent="0.15">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x14ac:dyDescent="0.15">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x14ac:dyDescent="0.15">
      <c r="A6" s="46" t="s">
        <v>113</v>
      </c>
      <c r="B6" s="64" t="str">
        <f>B7</f>
        <v>2015</v>
      </c>
      <c r="C6" s="64" t="str">
        <f t="shared" ref="C6:AW6" si="6">C7</f>
        <v>442127</v>
      </c>
      <c r="D6" s="64" t="str">
        <f t="shared" si="6"/>
        <v>47</v>
      </c>
      <c r="E6" s="64" t="str">
        <f t="shared" si="6"/>
        <v>04</v>
      </c>
      <c r="F6" s="64" t="str">
        <f t="shared" si="6"/>
        <v>0</v>
      </c>
      <c r="G6" s="64" t="str">
        <f t="shared" si="6"/>
        <v>000</v>
      </c>
      <c r="H6" s="64" t="str">
        <f t="shared" si="6"/>
        <v>大分県　豊後大野市</v>
      </c>
      <c r="I6" s="64" t="str">
        <f t="shared" si="6"/>
        <v>法非適用</v>
      </c>
      <c r="J6" s="64" t="str">
        <f t="shared" si="6"/>
        <v>電気事業</v>
      </c>
      <c r="K6" s="65" t="str">
        <f t="shared" si="6"/>
        <v>該当数値なし</v>
      </c>
      <c r="L6" s="66" t="str">
        <f t="shared" si="6"/>
        <v>-</v>
      </c>
      <c r="M6" s="66" t="str">
        <f t="shared" si="6"/>
        <v>-</v>
      </c>
      <c r="N6" s="66" t="str">
        <f t="shared" si="6"/>
        <v>-</v>
      </c>
      <c r="O6" s="66">
        <f t="shared" si="6"/>
        <v>5</v>
      </c>
      <c r="P6" s="66" t="str">
        <f t="shared" si="6"/>
        <v>-</v>
      </c>
      <c r="Q6" s="67" t="str">
        <f>Q7</f>
        <v>平成46年4月1日　豊後大野市第２発電所</v>
      </c>
      <c r="R6" s="68" t="str">
        <f t="shared" si="6"/>
        <v>平成46年4月1日　豊後大野市第２発電所</v>
      </c>
      <c r="S6" s="64" t="str">
        <f t="shared" si="6"/>
        <v>無</v>
      </c>
      <c r="T6" s="68" t="str">
        <f t="shared" si="6"/>
        <v>九州電力株式会社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f t="shared" si="6"/>
        <v>2027</v>
      </c>
      <c r="AO6" s="66">
        <f t="shared" si="6"/>
        <v>2582</v>
      </c>
      <c r="AP6" s="66" t="str">
        <f t="shared" si="6"/>
        <v>-</v>
      </c>
      <c r="AQ6" s="66" t="str">
        <f t="shared" si="6"/>
        <v>-</v>
      </c>
      <c r="AR6" s="66" t="str">
        <f t="shared" si="6"/>
        <v>-</v>
      </c>
      <c r="AS6" s="66">
        <f t="shared" si="6"/>
        <v>2027</v>
      </c>
      <c r="AT6" s="66">
        <f t="shared" si="6"/>
        <v>2582</v>
      </c>
      <c r="AU6" s="66" t="str">
        <f t="shared" si="6"/>
        <v>-</v>
      </c>
      <c r="AV6" s="66">
        <f t="shared" si="6"/>
        <v>103299</v>
      </c>
      <c r="AW6" s="66">
        <f t="shared" si="6"/>
        <v>103299</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x14ac:dyDescent="0.15">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5</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v>2027</v>
      </c>
      <c r="AO7" s="77">
        <v>2582</v>
      </c>
      <c r="AP7" s="77" t="s">
        <v>124</v>
      </c>
      <c r="AQ7" s="77" t="s">
        <v>124</v>
      </c>
      <c r="AR7" s="77" t="s">
        <v>124</v>
      </c>
      <c r="AS7" s="77">
        <v>2027</v>
      </c>
      <c r="AT7" s="77">
        <v>2582</v>
      </c>
      <c r="AU7" s="77" t="s">
        <v>124</v>
      </c>
      <c r="AV7" s="77">
        <v>103299</v>
      </c>
      <c r="AW7" s="77">
        <v>103299</v>
      </c>
      <c r="AX7" s="80" t="s">
        <v>124</v>
      </c>
      <c r="AY7" s="80" t="s">
        <v>124</v>
      </c>
      <c r="AZ7" s="80" t="s">
        <v>124</v>
      </c>
      <c r="BA7" s="80">
        <v>192.3</v>
      </c>
      <c r="BB7" s="80">
        <v>165.5</v>
      </c>
      <c r="BC7" s="80" t="s">
        <v>124</v>
      </c>
      <c r="BD7" s="80" t="s">
        <v>124</v>
      </c>
      <c r="BE7" s="80" t="s">
        <v>124</v>
      </c>
      <c r="BF7" s="80">
        <v>124.7</v>
      </c>
      <c r="BG7" s="80">
        <v>118.8</v>
      </c>
      <c r="BH7" s="80">
        <v>100</v>
      </c>
      <c r="BI7" s="80" t="s">
        <v>124</v>
      </c>
      <c r="BJ7" s="80" t="s">
        <v>124</v>
      </c>
      <c r="BK7" s="80" t="s">
        <v>124</v>
      </c>
      <c r="BL7" s="80">
        <v>1686.7</v>
      </c>
      <c r="BM7" s="80">
        <v>286.3</v>
      </c>
      <c r="BN7" s="80" t="s">
        <v>124</v>
      </c>
      <c r="BO7" s="80" t="s">
        <v>124</v>
      </c>
      <c r="BP7" s="80" t="s">
        <v>124</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v>30940.799999999999</v>
      </c>
      <c r="CI7" s="80">
        <v>26168.9</v>
      </c>
      <c r="CJ7" s="80" t="s">
        <v>124</v>
      </c>
      <c r="CK7" s="80" t="s">
        <v>124</v>
      </c>
      <c r="CL7" s="80" t="s">
        <v>124</v>
      </c>
      <c r="CM7" s="80">
        <v>17642.5</v>
      </c>
      <c r="CN7" s="80">
        <v>18815.8</v>
      </c>
      <c r="CO7" s="77" t="s">
        <v>124</v>
      </c>
      <c r="CP7" s="77" t="s">
        <v>124</v>
      </c>
      <c r="CQ7" s="77" t="s">
        <v>124</v>
      </c>
      <c r="CR7" s="77">
        <v>57881</v>
      </c>
      <c r="CS7" s="77">
        <v>44239</v>
      </c>
      <c r="CT7" s="77" t="s">
        <v>124</v>
      </c>
      <c r="CU7" s="77" t="s">
        <v>124</v>
      </c>
      <c r="CV7" s="77" t="s">
        <v>124</v>
      </c>
      <c r="CW7" s="77">
        <v>58539</v>
      </c>
      <c r="CX7" s="77">
        <v>37685</v>
      </c>
      <c r="CY7" s="77">
        <v>2148</v>
      </c>
      <c r="CZ7" s="80" t="s">
        <v>124</v>
      </c>
      <c r="DA7" s="80" t="s">
        <v>124</v>
      </c>
      <c r="DB7" s="80" t="s">
        <v>124</v>
      </c>
      <c r="DC7" s="80">
        <v>10.8</v>
      </c>
      <c r="DD7" s="80">
        <v>13.7</v>
      </c>
      <c r="DE7" s="80" t="s">
        <v>124</v>
      </c>
      <c r="DF7" s="80" t="s">
        <v>124</v>
      </c>
      <c r="DG7" s="80" t="s">
        <v>124</v>
      </c>
      <c r="DH7" s="80">
        <v>37.700000000000003</v>
      </c>
      <c r="DI7" s="80">
        <v>33.9</v>
      </c>
      <c r="DJ7" s="80" t="s">
        <v>124</v>
      </c>
      <c r="DK7" s="80" t="s">
        <v>124</v>
      </c>
      <c r="DL7" s="80" t="s">
        <v>124</v>
      </c>
      <c r="DM7" s="80">
        <v>3.7</v>
      </c>
      <c r="DN7" s="80">
        <v>1.1000000000000001</v>
      </c>
      <c r="DO7" s="80" t="s">
        <v>124</v>
      </c>
      <c r="DP7" s="80" t="s">
        <v>124</v>
      </c>
      <c r="DQ7" s="80" t="s">
        <v>124</v>
      </c>
      <c r="DR7" s="80">
        <v>13.7</v>
      </c>
      <c r="DS7" s="80">
        <v>16.3</v>
      </c>
      <c r="DT7" s="80" t="s">
        <v>124</v>
      </c>
      <c r="DU7" s="80" t="s">
        <v>124</v>
      </c>
      <c r="DV7" s="80" t="s">
        <v>124</v>
      </c>
      <c r="DW7" s="80">
        <v>0</v>
      </c>
      <c r="DX7" s="80">
        <v>0</v>
      </c>
      <c r="DY7" s="80" t="s">
        <v>124</v>
      </c>
      <c r="DZ7" s="80" t="s">
        <v>124</v>
      </c>
      <c r="EA7" s="80" t="s">
        <v>124</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v>100</v>
      </c>
      <c r="ER7" s="80">
        <v>100</v>
      </c>
      <c r="ES7" s="80" t="s">
        <v>124</v>
      </c>
      <c r="ET7" s="80" t="s">
        <v>124</v>
      </c>
      <c r="EU7" s="80" t="s">
        <v>124</v>
      </c>
      <c r="EV7" s="80">
        <v>70.2</v>
      </c>
      <c r="EW7" s="80">
        <v>72.7</v>
      </c>
      <c r="EX7" s="77" t="s">
        <v>124</v>
      </c>
      <c r="EY7" s="80" t="s">
        <v>124</v>
      </c>
      <c r="EZ7" s="80" t="s">
        <v>124</v>
      </c>
      <c r="FA7" s="80" t="s">
        <v>124</v>
      </c>
      <c r="FB7" s="80" t="s">
        <v>124</v>
      </c>
      <c r="FC7" s="80" t="s">
        <v>124</v>
      </c>
      <c r="FD7" s="80" t="s">
        <v>124</v>
      </c>
      <c r="FE7" s="80" t="s">
        <v>124</v>
      </c>
      <c r="FF7" s="80" t="s">
        <v>124</v>
      </c>
      <c r="FG7" s="80">
        <v>56.1</v>
      </c>
      <c r="FH7" s="80">
        <v>61.8</v>
      </c>
      <c r="FI7" s="80" t="s">
        <v>124</v>
      </c>
      <c r="FJ7" s="80" t="s">
        <v>124</v>
      </c>
      <c r="FK7" s="80" t="s">
        <v>124</v>
      </c>
      <c r="FL7" s="80" t="s">
        <v>124</v>
      </c>
      <c r="FM7" s="80" t="s">
        <v>124</v>
      </c>
      <c r="FN7" s="80" t="s">
        <v>124</v>
      </c>
      <c r="FO7" s="80" t="s">
        <v>124</v>
      </c>
      <c r="FP7" s="80" t="s">
        <v>124</v>
      </c>
      <c r="FQ7" s="80">
        <v>16.7</v>
      </c>
      <c r="FR7" s="80">
        <v>8.6999999999999993</v>
      </c>
      <c r="FS7" s="80" t="s">
        <v>124</v>
      </c>
      <c r="FT7" s="80" t="s">
        <v>124</v>
      </c>
      <c r="FU7" s="80" t="s">
        <v>124</v>
      </c>
      <c r="FV7" s="80" t="s">
        <v>124</v>
      </c>
      <c r="FW7" s="80" t="s">
        <v>124</v>
      </c>
      <c r="FX7" s="80" t="s">
        <v>124</v>
      </c>
      <c r="FY7" s="80" t="s">
        <v>124</v>
      </c>
      <c r="FZ7" s="80" t="s">
        <v>124</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t="s">
        <v>124</v>
      </c>
      <c r="GU7" s="80">
        <v>58.4</v>
      </c>
      <c r="GV7" s="80">
        <v>80.599999999999994</v>
      </c>
      <c r="GW7" s="77" t="s">
        <v>124</v>
      </c>
      <c r="GX7" s="80" t="s">
        <v>124</v>
      </c>
      <c r="GY7" s="80" t="s">
        <v>124</v>
      </c>
      <c r="GZ7" s="80" t="s">
        <v>124</v>
      </c>
      <c r="HA7" s="80" t="s">
        <v>124</v>
      </c>
      <c r="HB7" s="80" t="s">
        <v>124</v>
      </c>
      <c r="HC7" s="80" t="s">
        <v>124</v>
      </c>
      <c r="HD7" s="80" t="s">
        <v>124</v>
      </c>
      <c r="HE7" s="80" t="s">
        <v>124</v>
      </c>
      <c r="HF7" s="80">
        <v>50.3</v>
      </c>
      <c r="HG7" s="80">
        <v>47.9</v>
      </c>
      <c r="HH7" s="80" t="s">
        <v>124</v>
      </c>
      <c r="HI7" s="80" t="s">
        <v>124</v>
      </c>
      <c r="HJ7" s="80" t="s">
        <v>124</v>
      </c>
      <c r="HK7" s="80" t="s">
        <v>124</v>
      </c>
      <c r="HL7" s="80" t="s">
        <v>124</v>
      </c>
      <c r="HM7" s="80" t="s">
        <v>124</v>
      </c>
      <c r="HN7" s="80" t="s">
        <v>124</v>
      </c>
      <c r="HO7" s="80" t="s">
        <v>124</v>
      </c>
      <c r="HP7" s="80">
        <v>5.2</v>
      </c>
      <c r="HQ7" s="80">
        <v>13</v>
      </c>
      <c r="HR7" s="80" t="s">
        <v>124</v>
      </c>
      <c r="HS7" s="80" t="s">
        <v>124</v>
      </c>
      <c r="HT7" s="80" t="s">
        <v>124</v>
      </c>
      <c r="HU7" s="80" t="s">
        <v>124</v>
      </c>
      <c r="HV7" s="80" t="s">
        <v>124</v>
      </c>
      <c r="HW7" s="80" t="s">
        <v>124</v>
      </c>
      <c r="HX7" s="80" t="s">
        <v>124</v>
      </c>
      <c r="HY7" s="80" t="s">
        <v>124</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t="s">
        <v>124</v>
      </c>
      <c r="IT7" s="80">
        <v>52.3</v>
      </c>
      <c r="IU7" s="80">
        <v>52.8</v>
      </c>
      <c r="IV7" s="77" t="s">
        <v>124</v>
      </c>
      <c r="IW7" s="80" t="s">
        <v>124</v>
      </c>
      <c r="IX7" s="80" t="s">
        <v>124</v>
      </c>
      <c r="IY7" s="80" t="s">
        <v>124</v>
      </c>
      <c r="IZ7" s="80" t="s">
        <v>124</v>
      </c>
      <c r="JA7" s="80" t="s">
        <v>124</v>
      </c>
      <c r="JB7" s="80" t="s">
        <v>124</v>
      </c>
      <c r="JC7" s="80" t="s">
        <v>124</v>
      </c>
      <c r="JD7" s="80" t="s">
        <v>124</v>
      </c>
      <c r="JE7" s="80">
        <v>18.5</v>
      </c>
      <c r="JF7" s="80">
        <v>16.100000000000001</v>
      </c>
      <c r="JG7" s="80" t="s">
        <v>124</v>
      </c>
      <c r="JH7" s="80" t="s">
        <v>124</v>
      </c>
      <c r="JI7" s="80" t="s">
        <v>124</v>
      </c>
      <c r="JJ7" s="80" t="s">
        <v>124</v>
      </c>
      <c r="JK7" s="80" t="s">
        <v>124</v>
      </c>
      <c r="JL7" s="80" t="s">
        <v>124</v>
      </c>
      <c r="JM7" s="80" t="s">
        <v>124</v>
      </c>
      <c r="JN7" s="80" t="s">
        <v>124</v>
      </c>
      <c r="JO7" s="80">
        <v>43.7</v>
      </c>
      <c r="JP7" s="80">
        <v>45.4</v>
      </c>
      <c r="JQ7" s="80" t="s">
        <v>124</v>
      </c>
      <c r="JR7" s="80" t="s">
        <v>124</v>
      </c>
      <c r="JS7" s="80" t="s">
        <v>124</v>
      </c>
      <c r="JT7" s="80" t="s">
        <v>124</v>
      </c>
      <c r="JU7" s="80" t="s">
        <v>124</v>
      </c>
      <c r="JV7" s="80" t="s">
        <v>124</v>
      </c>
      <c r="JW7" s="80" t="s">
        <v>124</v>
      </c>
      <c r="JX7" s="80" t="s">
        <v>124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t="s">
        <v>124</v>
      </c>
      <c r="KS7" s="80">
        <v>98.4</v>
      </c>
      <c r="KT7" s="80">
        <v>98.4</v>
      </c>
      <c r="KU7" s="77">
        <v>2148</v>
      </c>
      <c r="KV7" s="80" t="s">
        <v>124</v>
      </c>
      <c r="KW7" s="80" t="s">
        <v>124</v>
      </c>
      <c r="KX7" s="80" t="s">
        <v>124</v>
      </c>
      <c r="KY7" s="80">
        <v>10.8</v>
      </c>
      <c r="KZ7" s="80">
        <v>13.7</v>
      </c>
      <c r="LA7" s="80" t="s">
        <v>124</v>
      </c>
      <c r="LB7" s="80" t="s">
        <v>124</v>
      </c>
      <c r="LC7" s="80" t="s">
        <v>124</v>
      </c>
      <c r="LD7" s="80">
        <v>13.7</v>
      </c>
      <c r="LE7" s="80">
        <v>12</v>
      </c>
      <c r="LF7" s="80" t="s">
        <v>124</v>
      </c>
      <c r="LG7" s="80" t="s">
        <v>124</v>
      </c>
      <c r="LH7" s="80" t="s">
        <v>124</v>
      </c>
      <c r="LI7" s="80">
        <v>3.7</v>
      </c>
      <c r="LJ7" s="80">
        <v>1.1000000000000001</v>
      </c>
      <c r="LK7" s="80" t="s">
        <v>124</v>
      </c>
      <c r="LL7" s="80" t="s">
        <v>124</v>
      </c>
      <c r="LM7" s="80" t="s">
        <v>124</v>
      </c>
      <c r="LN7" s="80">
        <v>2.9</v>
      </c>
      <c r="LO7" s="80">
        <v>0.6</v>
      </c>
      <c r="LP7" s="80" t="s">
        <v>124</v>
      </c>
      <c r="LQ7" s="80" t="s">
        <v>124</v>
      </c>
      <c r="LR7" s="80" t="s">
        <v>124</v>
      </c>
      <c r="LS7" s="80">
        <v>0</v>
      </c>
      <c r="LT7" s="80">
        <v>0</v>
      </c>
      <c r="LU7" s="80" t="s">
        <v>124</v>
      </c>
      <c r="LV7" s="80" t="s">
        <v>124</v>
      </c>
      <c r="LW7" s="80" t="s">
        <v>124</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v>100</v>
      </c>
      <c r="MN7" s="80">
        <v>100</v>
      </c>
      <c r="MO7" s="80" t="s">
        <v>124</v>
      </c>
      <c r="MP7" s="80" t="s">
        <v>124</v>
      </c>
      <c r="MQ7" s="80" t="s">
        <v>124</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t="s">
        <v>124</v>
      </c>
      <c r="NI7" s="80">
        <v>5</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（最大出力合計2,148kW）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（最大出力合計2,148kW）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t="str">
        <f>AZ7</f>
        <v>-</v>
      </c>
      <c r="BA11" s="92">
        <f>BA7</f>
        <v>192.3</v>
      </c>
      <c r="BB11" s="92">
        <f>BB7</f>
        <v>165.5</v>
      </c>
      <c r="BC11" s="81"/>
      <c r="BD11" s="81"/>
      <c r="BE11" s="81"/>
      <c r="BF11" s="81"/>
      <c r="BG11" s="81"/>
      <c r="BH11" s="91" t="s">
        <v>137</v>
      </c>
      <c r="BI11" s="92" t="str">
        <f>BI7</f>
        <v>-</v>
      </c>
      <c r="BJ11" s="92" t="str">
        <f>BJ7</f>
        <v>-</v>
      </c>
      <c r="BK11" s="92" t="str">
        <f>BK7</f>
        <v>-</v>
      </c>
      <c r="BL11" s="92">
        <f>BL7</f>
        <v>1686.7</v>
      </c>
      <c r="BM11" s="92">
        <f>BM7</f>
        <v>286.3</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t="str">
        <f>CE7</f>
        <v>-</v>
      </c>
      <c r="CF11" s="92" t="str">
        <f>CF7</f>
        <v>-</v>
      </c>
      <c r="CG11" s="92" t="str">
        <f>CG7</f>
        <v>-</v>
      </c>
      <c r="CH11" s="92">
        <f>CH7</f>
        <v>30940.799999999999</v>
      </c>
      <c r="CI11" s="92">
        <f>CI7</f>
        <v>26168.9</v>
      </c>
      <c r="CJ11" s="81"/>
      <c r="CK11" s="81"/>
      <c r="CL11" s="81"/>
      <c r="CM11" s="81"/>
      <c r="CN11" s="91" t="s">
        <v>137</v>
      </c>
      <c r="CO11" s="93" t="str">
        <f>CO7</f>
        <v>-</v>
      </c>
      <c r="CP11" s="93" t="str">
        <f>CP7</f>
        <v>-</v>
      </c>
      <c r="CQ11" s="93" t="str">
        <f>CQ7</f>
        <v>-</v>
      </c>
      <c r="CR11" s="93">
        <f>CR7</f>
        <v>57881</v>
      </c>
      <c r="CS11" s="93">
        <f>CS7</f>
        <v>44239</v>
      </c>
      <c r="CT11" s="81"/>
      <c r="CU11" s="81"/>
      <c r="CV11" s="81"/>
      <c r="CW11" s="81"/>
      <c r="CX11" s="81"/>
      <c r="CY11" s="91" t="s">
        <v>137</v>
      </c>
      <c r="CZ11" s="92" t="str">
        <f>CZ7</f>
        <v>-</v>
      </c>
      <c r="DA11" s="92" t="str">
        <f>DA7</f>
        <v>-</v>
      </c>
      <c r="DB11" s="92" t="str">
        <f>DB7</f>
        <v>-</v>
      </c>
      <c r="DC11" s="92">
        <f>DC7</f>
        <v>10.8</v>
      </c>
      <c r="DD11" s="92">
        <f>DD7</f>
        <v>13.7</v>
      </c>
      <c r="DE11" s="81"/>
      <c r="DF11" s="81"/>
      <c r="DG11" s="81"/>
      <c r="DH11" s="81"/>
      <c r="DI11" s="91" t="s">
        <v>137</v>
      </c>
      <c r="DJ11" s="92" t="str">
        <f>DJ7</f>
        <v>-</v>
      </c>
      <c r="DK11" s="92" t="str">
        <f>DK7</f>
        <v>-</v>
      </c>
      <c r="DL11" s="92" t="str">
        <f>DL7</f>
        <v>-</v>
      </c>
      <c r="DM11" s="92">
        <f>DM7</f>
        <v>3.7</v>
      </c>
      <c r="DN11" s="92">
        <f>DN7</f>
        <v>1.1000000000000001</v>
      </c>
      <c r="DO11" s="81"/>
      <c r="DP11" s="81"/>
      <c r="DQ11" s="81"/>
      <c r="DR11" s="81"/>
      <c r="DS11" s="91" t="s">
        <v>137</v>
      </c>
      <c r="DT11" s="92" t="str">
        <f>DT7</f>
        <v>-</v>
      </c>
      <c r="DU11" s="92" t="str">
        <f>DU7</f>
        <v>-</v>
      </c>
      <c r="DV11" s="92" t="str">
        <f>DV7</f>
        <v>-</v>
      </c>
      <c r="DW11" s="92">
        <f>DW7</f>
        <v>0</v>
      </c>
      <c r="DX11" s="92">
        <f>DX7</f>
        <v>0</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t="str">
        <f>EO7</f>
        <v>-</v>
      </c>
      <c r="EP11" s="92" t="str">
        <f>EP7</f>
        <v>-</v>
      </c>
      <c r="EQ11" s="92">
        <f>EQ7</f>
        <v>100</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139</v>
      </c>
      <c r="GX11" s="92" t="str">
        <f>GX7</f>
        <v>-</v>
      </c>
      <c r="GY11" s="92" t="str">
        <f>GY7</f>
        <v>-</v>
      </c>
      <c r="GZ11" s="92" t="str">
        <f>GZ7</f>
        <v>-</v>
      </c>
      <c r="HA11" s="92" t="str">
        <f>HA7</f>
        <v>-</v>
      </c>
      <c r="HB11" s="92" t="str">
        <f>HB7</f>
        <v>-</v>
      </c>
      <c r="HC11" s="81"/>
      <c r="HD11" s="81"/>
      <c r="HE11" s="81"/>
      <c r="HF11" s="81"/>
      <c r="HG11" s="91" t="s">
        <v>139</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139</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t="str">
        <f>KX7</f>
        <v>-</v>
      </c>
      <c r="KY11" s="92">
        <f>KY7</f>
        <v>10.8</v>
      </c>
      <c r="KZ11" s="92">
        <f>KZ7</f>
        <v>13.7</v>
      </c>
      <c r="LA11" s="81"/>
      <c r="LB11" s="81"/>
      <c r="LC11" s="81"/>
      <c r="LD11" s="81"/>
      <c r="LE11" s="91" t="s">
        <v>137</v>
      </c>
      <c r="LF11" s="92" t="str">
        <f>LF7</f>
        <v>-</v>
      </c>
      <c r="LG11" s="92" t="str">
        <f>LG7</f>
        <v>-</v>
      </c>
      <c r="LH11" s="92" t="str">
        <f>LH7</f>
        <v>-</v>
      </c>
      <c r="LI11" s="92">
        <f>LI7</f>
        <v>3.7</v>
      </c>
      <c r="LJ11" s="92">
        <f>LJ7</f>
        <v>1.1000000000000001</v>
      </c>
      <c r="LK11" s="81"/>
      <c r="LL11" s="81"/>
      <c r="LM11" s="81"/>
      <c r="LN11" s="81"/>
      <c r="LO11" s="91" t="s">
        <v>137</v>
      </c>
      <c r="LP11" s="92" t="str">
        <f>LP7</f>
        <v>-</v>
      </c>
      <c r="LQ11" s="92" t="str">
        <f>LQ7</f>
        <v>-</v>
      </c>
      <c r="LR11" s="92" t="str">
        <f>LR7</f>
        <v>-</v>
      </c>
      <c r="LS11" s="92">
        <f>LS7</f>
        <v>0</v>
      </c>
      <c r="LT11" s="92">
        <f>LT7</f>
        <v>0</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140</v>
      </c>
      <c r="AX12" s="92" t="str">
        <f>BC7</f>
        <v>-</v>
      </c>
      <c r="AY12" s="92" t="str">
        <f>BD7</f>
        <v>-</v>
      </c>
      <c r="AZ12" s="92" t="str">
        <f>BE7</f>
        <v>-</v>
      </c>
      <c r="BA12" s="92">
        <f>BF7</f>
        <v>124.7</v>
      </c>
      <c r="BB12" s="92">
        <f>BG7</f>
        <v>118.8</v>
      </c>
      <c r="BC12" s="81"/>
      <c r="BD12" s="81"/>
      <c r="BE12" s="81"/>
      <c r="BF12" s="81"/>
      <c r="BG12" s="81"/>
      <c r="BH12" s="91" t="s">
        <v>140</v>
      </c>
      <c r="BI12" s="92" t="str">
        <f>BN7</f>
        <v>-</v>
      </c>
      <c r="BJ12" s="92" t="str">
        <f>BO7</f>
        <v>-</v>
      </c>
      <c r="BK12" s="92" t="str">
        <f>BP7</f>
        <v>-</v>
      </c>
      <c r="BL12" s="92">
        <f>BQ7</f>
        <v>324.60000000000002</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140</v>
      </c>
      <c r="CE12" s="92" t="str">
        <f>CJ7</f>
        <v>-</v>
      </c>
      <c r="CF12" s="92" t="str">
        <f>CK7</f>
        <v>-</v>
      </c>
      <c r="CG12" s="92" t="str">
        <f>CL7</f>
        <v>-</v>
      </c>
      <c r="CH12" s="92">
        <f>CM7</f>
        <v>17642.5</v>
      </c>
      <c r="CI12" s="92">
        <f>CN7</f>
        <v>18815.8</v>
      </c>
      <c r="CJ12" s="81"/>
      <c r="CK12" s="81"/>
      <c r="CL12" s="81"/>
      <c r="CM12" s="81"/>
      <c r="CN12" s="91" t="s">
        <v>140</v>
      </c>
      <c r="CO12" s="93" t="str">
        <f>CT7</f>
        <v>-</v>
      </c>
      <c r="CP12" s="93" t="str">
        <f>CU7</f>
        <v>-</v>
      </c>
      <c r="CQ12" s="93" t="str">
        <f>CV7</f>
        <v>-</v>
      </c>
      <c r="CR12" s="93">
        <f>CW7</f>
        <v>58539</v>
      </c>
      <c r="CS12" s="93">
        <f>CX7</f>
        <v>37685</v>
      </c>
      <c r="CT12" s="81"/>
      <c r="CU12" s="81"/>
      <c r="CV12" s="81"/>
      <c r="CW12" s="81"/>
      <c r="CX12" s="81"/>
      <c r="CY12" s="91" t="s">
        <v>140</v>
      </c>
      <c r="CZ12" s="92" t="str">
        <f>DE7</f>
        <v>-</v>
      </c>
      <c r="DA12" s="92" t="str">
        <f>DF7</f>
        <v>-</v>
      </c>
      <c r="DB12" s="92" t="str">
        <f>DG7</f>
        <v>-</v>
      </c>
      <c r="DC12" s="92">
        <f>DH7</f>
        <v>37.700000000000003</v>
      </c>
      <c r="DD12" s="92">
        <f>DI7</f>
        <v>33.9</v>
      </c>
      <c r="DE12" s="81"/>
      <c r="DF12" s="81"/>
      <c r="DG12" s="81"/>
      <c r="DH12" s="81"/>
      <c r="DI12" s="91" t="s">
        <v>140</v>
      </c>
      <c r="DJ12" s="92" t="str">
        <f>DO7</f>
        <v>-</v>
      </c>
      <c r="DK12" s="92" t="str">
        <f>DP7</f>
        <v>-</v>
      </c>
      <c r="DL12" s="92" t="str">
        <f>DQ7</f>
        <v>-</v>
      </c>
      <c r="DM12" s="92">
        <f>DR7</f>
        <v>13.7</v>
      </c>
      <c r="DN12" s="92">
        <f>DS7</f>
        <v>16.3</v>
      </c>
      <c r="DO12" s="81"/>
      <c r="DP12" s="81"/>
      <c r="DQ12" s="81"/>
      <c r="DR12" s="81"/>
      <c r="DS12" s="91" t="s">
        <v>140</v>
      </c>
      <c r="DT12" s="92" t="str">
        <f>DY7</f>
        <v>-</v>
      </c>
      <c r="DU12" s="92" t="str">
        <f>DZ7</f>
        <v>-</v>
      </c>
      <c r="DV12" s="92" t="str">
        <f>EA7</f>
        <v>-</v>
      </c>
      <c r="DW12" s="92">
        <f>EB7</f>
        <v>99.7</v>
      </c>
      <c r="DX12" s="92">
        <f>EC7</f>
        <v>101.4</v>
      </c>
      <c r="DY12" s="81"/>
      <c r="DZ12" s="81"/>
      <c r="EA12" s="81"/>
      <c r="EB12" s="81"/>
      <c r="EC12" s="91" t="s">
        <v>141</v>
      </c>
      <c r="ED12" s="92" t="str">
        <f>EI7</f>
        <v>-</v>
      </c>
      <c r="EE12" s="92" t="str">
        <f>EJ7</f>
        <v>-</v>
      </c>
      <c r="EF12" s="92" t="str">
        <f>EK7</f>
        <v>-</v>
      </c>
      <c r="EG12" s="92" t="str">
        <f>EL7</f>
        <v>-</v>
      </c>
      <c r="EH12" s="92" t="str">
        <f>EM7</f>
        <v>-</v>
      </c>
      <c r="EI12" s="81"/>
      <c r="EJ12" s="81"/>
      <c r="EK12" s="81"/>
      <c r="EL12" s="81"/>
      <c r="EM12" s="91" t="s">
        <v>142</v>
      </c>
      <c r="EN12" s="92" t="str">
        <f>ES7</f>
        <v>-</v>
      </c>
      <c r="EO12" s="92" t="str">
        <f>ET7</f>
        <v>-</v>
      </c>
      <c r="EP12" s="92" t="str">
        <f>EU7</f>
        <v>-</v>
      </c>
      <c r="EQ12" s="92">
        <f>EV7</f>
        <v>70.2</v>
      </c>
      <c r="ER12" s="92">
        <f>EW7</f>
        <v>72.7</v>
      </c>
      <c r="ES12" s="81"/>
      <c r="ET12" s="81"/>
      <c r="EU12" s="81"/>
      <c r="EV12" s="81"/>
      <c r="EW12" s="81"/>
      <c r="EX12" s="91" t="s">
        <v>142</v>
      </c>
      <c r="EY12" s="92" t="str">
        <f>IF($EY$8,FD7,"-")</f>
        <v>-</v>
      </c>
      <c r="EZ12" s="92" t="str">
        <f>IF($EY$8,FE7,"-")</f>
        <v>-</v>
      </c>
      <c r="FA12" s="92" t="str">
        <f>IF($EY$8,FF7,"-")</f>
        <v>-</v>
      </c>
      <c r="FB12" s="92" t="str">
        <f>IF($EY$8,FG7,"-")</f>
        <v>-</v>
      </c>
      <c r="FC12" s="92" t="str">
        <f>IF($EY$8,FH7,"-")</f>
        <v>-</v>
      </c>
      <c r="FD12" s="81"/>
      <c r="FE12" s="81"/>
      <c r="FF12" s="81"/>
      <c r="FG12" s="81"/>
      <c r="FH12" s="91" t="s">
        <v>142</v>
      </c>
      <c r="FI12" s="92" t="str">
        <f>IF($FI$8,FN7,"-")</f>
        <v>-</v>
      </c>
      <c r="FJ12" s="92" t="str">
        <f>IF($FI$8,FO7,"-")</f>
        <v>-</v>
      </c>
      <c r="FK12" s="92" t="str">
        <f>IF($FI$8,FP7,"-")</f>
        <v>-</v>
      </c>
      <c r="FL12" s="92" t="str">
        <f>IF($FI$8,FQ7,"-")</f>
        <v>-</v>
      </c>
      <c r="FM12" s="92" t="str">
        <f>IF($FI$8,FR7,"-")</f>
        <v>-</v>
      </c>
      <c r="FN12" s="81"/>
      <c r="FO12" s="81"/>
      <c r="FP12" s="81"/>
      <c r="FQ12" s="81"/>
      <c r="FR12" s="91" t="s">
        <v>142</v>
      </c>
      <c r="FS12" s="92" t="str">
        <f>IF($FS$8,FX7,"-")</f>
        <v>-</v>
      </c>
      <c r="FT12" s="92" t="str">
        <f>IF($FS$8,FY7,"-")</f>
        <v>-</v>
      </c>
      <c r="FU12" s="92" t="str">
        <f>IF($FS$8,FZ7,"-")</f>
        <v>-</v>
      </c>
      <c r="FV12" s="92" t="str">
        <f>IF($FS$8,GA7,"-")</f>
        <v>-</v>
      </c>
      <c r="FW12" s="92" t="str">
        <f>IF($FS$8,GB7,"-")</f>
        <v>-</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t="str">
        <f>IF($GM$8,GU7,"-")</f>
        <v>-</v>
      </c>
      <c r="GQ12" s="92" t="str">
        <f>IF($GM$8,GV7,"-")</f>
        <v>-</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t="str">
        <f>IF($KV$8,LC7,"-")</f>
        <v>-</v>
      </c>
      <c r="KY12" s="92">
        <f>IF($KV$8,LD7,"-")</f>
        <v>13.7</v>
      </c>
      <c r="KZ12" s="92">
        <f>IF($KV$8,LE7,"-")</f>
        <v>12</v>
      </c>
      <c r="LA12" s="81"/>
      <c r="LB12" s="81"/>
      <c r="LC12" s="81"/>
      <c r="LD12" s="81"/>
      <c r="LE12" s="91" t="s">
        <v>142</v>
      </c>
      <c r="LF12" s="92" t="str">
        <f>IF($LF$8,LK7,"-")</f>
        <v>-</v>
      </c>
      <c r="LG12" s="92" t="str">
        <f>IF($LF$8,LL7,"-")</f>
        <v>-</v>
      </c>
      <c r="LH12" s="92" t="str">
        <f>IF($LF$8,LM7,"-")</f>
        <v>-</v>
      </c>
      <c r="LI12" s="92">
        <f>IF($LF$8,LN7,"-")</f>
        <v>2.9</v>
      </c>
      <c r="LJ12" s="92">
        <f>IF($LF$8,LO7,"-")</f>
        <v>0.6</v>
      </c>
      <c r="LK12" s="81"/>
      <c r="LL12" s="81"/>
      <c r="LM12" s="81"/>
      <c r="LN12" s="81"/>
      <c r="LO12" s="91" t="s">
        <v>142</v>
      </c>
      <c r="LP12" s="92" t="str">
        <f>IF($LP$8,LU7,"-")</f>
        <v>-</v>
      </c>
      <c r="LQ12" s="92" t="str">
        <f>IF($LP$8,LV7,"-")</f>
        <v>-</v>
      </c>
      <c r="LR12" s="92" t="str">
        <f>IF($LP$8,LW7,"-")</f>
        <v>-</v>
      </c>
      <c r="LS12" s="92">
        <f>IF($LP$8,LX7,"-")</f>
        <v>282.39999999999998</v>
      </c>
      <c r="LT12" s="92">
        <f>IF($LP$8,LY7,"-")</f>
        <v>213.5</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144</v>
      </c>
      <c r="C14" s="96"/>
      <c r="D14" s="97"/>
      <c r="E14" s="96"/>
      <c r="F14" s="193" t="s">
        <v>145</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2" t="s">
        <v>146</v>
      </c>
      <c r="C15" s="192"/>
      <c r="D15" s="97"/>
      <c r="E15" s="94">
        <v>1</v>
      </c>
      <c r="F15" s="192" t="s">
        <v>147</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2" t="s">
        <v>149</v>
      </c>
      <c r="C16" s="192"/>
      <c r="D16" s="97"/>
      <c r="E16" s="94">
        <f>E15+1</f>
        <v>2</v>
      </c>
      <c r="F16" s="192" t="s">
        <v>150</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2" t="s">
        <v>151</v>
      </c>
      <c r="C17" s="192"/>
      <c r="D17" s="97"/>
      <c r="E17" s="94">
        <f t="shared" ref="E17" si="8">E16+1</f>
        <v>3</v>
      </c>
      <c r="F17" s="192" t="s">
        <v>152</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153</v>
      </c>
      <c r="AX17" s="102" t="e">
        <f>IF(AX7="-",NA(),AX7)</f>
        <v>#N/A</v>
      </c>
      <c r="AY17" s="102" t="e">
        <f t="shared" ref="AY17:BB17" si="9">IF(AY7="-",NA(),AY7)</f>
        <v>#N/A</v>
      </c>
      <c r="AZ17" s="102" t="e">
        <f t="shared" si="9"/>
        <v>#N/A</v>
      </c>
      <c r="BA17" s="102">
        <f t="shared" si="9"/>
        <v>192.3</v>
      </c>
      <c r="BB17" s="102">
        <f t="shared" si="9"/>
        <v>165.5</v>
      </c>
      <c r="BC17" s="97"/>
      <c r="BD17" s="97"/>
      <c r="BE17" s="97"/>
      <c r="BF17" s="97"/>
      <c r="BG17" s="97"/>
      <c r="BH17" s="101" t="s">
        <v>153</v>
      </c>
      <c r="BI17" s="102" t="e">
        <f>IF(BI7="-",NA(),BI7)</f>
        <v>#N/A</v>
      </c>
      <c r="BJ17" s="102" t="e">
        <f t="shared" ref="BJ17:BM17" si="10">IF(BJ7="-",NA(),BJ7)</f>
        <v>#N/A</v>
      </c>
      <c r="BK17" s="102" t="e">
        <f t="shared" si="10"/>
        <v>#N/A</v>
      </c>
      <c r="BL17" s="102">
        <f t="shared" si="10"/>
        <v>1686.7</v>
      </c>
      <c r="BM17" s="102">
        <f t="shared" si="10"/>
        <v>286.3</v>
      </c>
      <c r="BN17" s="97"/>
      <c r="BO17" s="97"/>
      <c r="BP17" s="97"/>
      <c r="BQ17" s="97"/>
      <c r="BR17" s="97"/>
      <c r="BS17" s="101" t="s">
        <v>153</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153</v>
      </c>
      <c r="CE17" s="102" t="e">
        <f>IF(CE7="-",NA(),CE7)</f>
        <v>#N/A</v>
      </c>
      <c r="CF17" s="102" t="e">
        <f t="shared" ref="CF17:CI17" si="12">IF(CF7="-",NA(),CF7)</f>
        <v>#N/A</v>
      </c>
      <c r="CG17" s="102" t="e">
        <f t="shared" si="12"/>
        <v>#N/A</v>
      </c>
      <c r="CH17" s="102">
        <f t="shared" si="12"/>
        <v>30940.799999999999</v>
      </c>
      <c r="CI17" s="102">
        <f t="shared" si="12"/>
        <v>26168.9</v>
      </c>
      <c r="CJ17" s="97"/>
      <c r="CK17" s="97"/>
      <c r="CL17" s="97"/>
      <c r="CM17" s="97"/>
      <c r="CN17" s="101" t="s">
        <v>153</v>
      </c>
      <c r="CO17" s="103" t="e">
        <f>IF(CO7="-",NA(),CO7)</f>
        <v>#N/A</v>
      </c>
      <c r="CP17" s="103" t="e">
        <f t="shared" ref="CP17:CS17" si="13">IF(CP7="-",NA(),CP7)</f>
        <v>#N/A</v>
      </c>
      <c r="CQ17" s="103" t="e">
        <f t="shared" si="13"/>
        <v>#N/A</v>
      </c>
      <c r="CR17" s="103">
        <f t="shared" si="13"/>
        <v>57881</v>
      </c>
      <c r="CS17" s="103">
        <f t="shared" si="13"/>
        <v>44239</v>
      </c>
      <c r="CT17" s="97"/>
      <c r="CU17" s="97"/>
      <c r="CV17" s="97"/>
      <c r="CW17" s="97"/>
      <c r="CX17" s="97"/>
      <c r="CY17" s="101" t="s">
        <v>153</v>
      </c>
      <c r="CZ17" s="102" t="e">
        <f>IF(CZ7="-",NA(),CZ7)</f>
        <v>#N/A</v>
      </c>
      <c r="DA17" s="102" t="e">
        <f t="shared" ref="DA17:DD17" si="14">IF(DA7="-",NA(),DA7)</f>
        <v>#N/A</v>
      </c>
      <c r="DB17" s="102" t="e">
        <f t="shared" si="14"/>
        <v>#N/A</v>
      </c>
      <c r="DC17" s="102">
        <f t="shared" si="14"/>
        <v>10.8</v>
      </c>
      <c r="DD17" s="102">
        <f t="shared" si="14"/>
        <v>13.7</v>
      </c>
      <c r="DE17" s="97"/>
      <c r="DF17" s="97"/>
      <c r="DG17" s="97"/>
      <c r="DH17" s="97"/>
      <c r="DI17" s="101" t="s">
        <v>153</v>
      </c>
      <c r="DJ17" s="102" t="e">
        <f>IF(DJ7="-",NA(),DJ7)</f>
        <v>#N/A</v>
      </c>
      <c r="DK17" s="102" t="e">
        <f t="shared" ref="DK17:DN17" si="15">IF(DK7="-",NA(),DK7)</f>
        <v>#N/A</v>
      </c>
      <c r="DL17" s="102" t="e">
        <f t="shared" si="15"/>
        <v>#N/A</v>
      </c>
      <c r="DM17" s="102">
        <f t="shared" si="15"/>
        <v>3.7</v>
      </c>
      <c r="DN17" s="102">
        <f t="shared" si="15"/>
        <v>1.1000000000000001</v>
      </c>
      <c r="DO17" s="97"/>
      <c r="DP17" s="97"/>
      <c r="DQ17" s="97"/>
      <c r="DR17" s="97"/>
      <c r="DS17" s="101" t="s">
        <v>153</v>
      </c>
      <c r="DT17" s="102" t="e">
        <f>IF(DT7="-",NA(),DT7)</f>
        <v>#N/A</v>
      </c>
      <c r="DU17" s="102" t="e">
        <f t="shared" ref="DU17:DX17" si="16">IF(DU7="-",NA(),DU7)</f>
        <v>#N/A</v>
      </c>
      <c r="DV17" s="102" t="e">
        <f t="shared" si="16"/>
        <v>#N/A</v>
      </c>
      <c r="DW17" s="102">
        <f t="shared" si="16"/>
        <v>0</v>
      </c>
      <c r="DX17" s="102">
        <f t="shared" si="16"/>
        <v>0</v>
      </c>
      <c r="DY17" s="97"/>
      <c r="DZ17" s="97"/>
      <c r="EA17" s="97"/>
      <c r="EB17" s="97"/>
      <c r="EC17" s="101" t="s">
        <v>153</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153</v>
      </c>
      <c r="EN17" s="102" t="e">
        <f>IF(EN7="-",NA(),EN7)</f>
        <v>#N/A</v>
      </c>
      <c r="EO17" s="102" t="e">
        <f t="shared" ref="EO17:ER17" si="18">IF(EO7="-",NA(),EO7)</f>
        <v>#N/A</v>
      </c>
      <c r="EP17" s="102" t="e">
        <f t="shared" si="18"/>
        <v>#N/A</v>
      </c>
      <c r="EQ17" s="102">
        <f t="shared" si="18"/>
        <v>100</v>
      </c>
      <c r="ER17" s="102">
        <f t="shared" si="18"/>
        <v>100</v>
      </c>
      <c r="ES17" s="97"/>
      <c r="ET17" s="97"/>
      <c r="EU17" s="97"/>
      <c r="EV17" s="97"/>
      <c r="EW17" s="97"/>
      <c r="EX17" s="101" t="s">
        <v>153</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153</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153</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153</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153</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153</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153</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153</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153</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153</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153</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153</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153</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153</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153</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153</v>
      </c>
      <c r="KV17" s="102" t="e">
        <f>IF(KV7="-",NA(),KV7)</f>
        <v>#N/A</v>
      </c>
      <c r="KW17" s="102" t="e">
        <f t="shared" ref="KW17:KZ17" si="34">IF(KW7="-",NA(),KW7)</f>
        <v>#N/A</v>
      </c>
      <c r="KX17" s="102" t="e">
        <f t="shared" si="34"/>
        <v>#N/A</v>
      </c>
      <c r="KY17" s="102">
        <f t="shared" si="34"/>
        <v>10.8</v>
      </c>
      <c r="KZ17" s="102">
        <f t="shared" si="34"/>
        <v>13.7</v>
      </c>
      <c r="LA17" s="97"/>
      <c r="LB17" s="97"/>
      <c r="LC17" s="97"/>
      <c r="LD17" s="97"/>
      <c r="LE17" s="101" t="s">
        <v>153</v>
      </c>
      <c r="LF17" s="102" t="e">
        <f>IF(LF7="-",NA(),LF7)</f>
        <v>#N/A</v>
      </c>
      <c r="LG17" s="102" t="e">
        <f t="shared" ref="LG17:LJ17" si="35">IF(LG7="-",NA(),LG7)</f>
        <v>#N/A</v>
      </c>
      <c r="LH17" s="102" t="e">
        <f t="shared" si="35"/>
        <v>#N/A</v>
      </c>
      <c r="LI17" s="102">
        <f t="shared" si="35"/>
        <v>3.7</v>
      </c>
      <c r="LJ17" s="102">
        <f t="shared" si="35"/>
        <v>1.1000000000000001</v>
      </c>
      <c r="LK17" s="97"/>
      <c r="LL17" s="97"/>
      <c r="LM17" s="97"/>
      <c r="LN17" s="97"/>
      <c r="LO17" s="101" t="s">
        <v>153</v>
      </c>
      <c r="LP17" s="102" t="e">
        <f>IF(LP7="-",NA(),LP7)</f>
        <v>#N/A</v>
      </c>
      <c r="LQ17" s="102" t="e">
        <f t="shared" ref="LQ17:LT17" si="36">IF(LQ7="-",NA(),LQ7)</f>
        <v>#N/A</v>
      </c>
      <c r="LR17" s="102" t="e">
        <f t="shared" si="36"/>
        <v>#N/A</v>
      </c>
      <c r="LS17" s="102">
        <f t="shared" si="36"/>
        <v>0</v>
      </c>
      <c r="LT17" s="102">
        <f t="shared" si="36"/>
        <v>0</v>
      </c>
      <c r="LU17" s="97"/>
      <c r="LV17" s="97"/>
      <c r="LW17" s="97"/>
      <c r="LX17" s="97"/>
      <c r="LY17" s="101" t="s">
        <v>153</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153</v>
      </c>
      <c r="MJ17" s="102" t="e">
        <f>IF(MJ7="-",NA(),MJ7)</f>
        <v>#N/A</v>
      </c>
      <c r="MK17" s="102" t="e">
        <f t="shared" ref="MK17:MN17" si="38">IF(MK7="-",NA(),MK7)</f>
        <v>#N/A</v>
      </c>
      <c r="ML17" s="102" t="e">
        <f t="shared" si="38"/>
        <v>#N/A</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2" t="s">
        <v>154</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155</v>
      </c>
      <c r="AX18" s="102" t="e">
        <f>IF(BC7="-",NA(),BC7)</f>
        <v>#N/A</v>
      </c>
      <c r="AY18" s="102" t="e">
        <f t="shared" ref="AY18:BB18" si="39">IF(BD7="-",NA(),BD7)</f>
        <v>#N/A</v>
      </c>
      <c r="AZ18" s="102" t="e">
        <f t="shared" si="39"/>
        <v>#N/A</v>
      </c>
      <c r="BA18" s="102">
        <f t="shared" si="39"/>
        <v>124.7</v>
      </c>
      <c r="BB18" s="102">
        <f t="shared" si="39"/>
        <v>118.8</v>
      </c>
      <c r="BC18" s="97"/>
      <c r="BD18" s="97"/>
      <c r="BE18" s="97"/>
      <c r="BF18" s="97"/>
      <c r="BG18" s="97"/>
      <c r="BH18" s="101" t="s">
        <v>155</v>
      </c>
      <c r="BI18" s="102" t="e">
        <f>IF(BN7="-",NA(),BN7)</f>
        <v>#N/A</v>
      </c>
      <c r="BJ18" s="102" t="e">
        <f t="shared" ref="BJ18:BM18" si="40">IF(BO7="-",NA(),BO7)</f>
        <v>#N/A</v>
      </c>
      <c r="BK18" s="102" t="e">
        <f t="shared" si="40"/>
        <v>#N/A</v>
      </c>
      <c r="BL18" s="102">
        <f t="shared" si="40"/>
        <v>324.60000000000002</v>
      </c>
      <c r="BM18" s="102">
        <f t="shared" si="40"/>
        <v>255.4</v>
      </c>
      <c r="BN18" s="97"/>
      <c r="BO18" s="97"/>
      <c r="BP18" s="97"/>
      <c r="BQ18" s="97"/>
      <c r="BR18" s="97"/>
      <c r="BS18" s="101" t="s">
        <v>155</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155</v>
      </c>
      <c r="CE18" s="102" t="e">
        <f>IF(CJ7="-",NA(),CJ7)</f>
        <v>#N/A</v>
      </c>
      <c r="CF18" s="102" t="e">
        <f t="shared" ref="CF18:CI18" si="42">IF(CK7="-",NA(),CK7)</f>
        <v>#N/A</v>
      </c>
      <c r="CG18" s="102" t="e">
        <f t="shared" si="42"/>
        <v>#N/A</v>
      </c>
      <c r="CH18" s="102">
        <f t="shared" si="42"/>
        <v>17642.5</v>
      </c>
      <c r="CI18" s="102">
        <f t="shared" si="42"/>
        <v>18815.8</v>
      </c>
      <c r="CJ18" s="97"/>
      <c r="CK18" s="97"/>
      <c r="CL18" s="97"/>
      <c r="CM18" s="97"/>
      <c r="CN18" s="101" t="s">
        <v>155</v>
      </c>
      <c r="CO18" s="103" t="e">
        <f>IF(CT7="-",NA(),CT7)</f>
        <v>#N/A</v>
      </c>
      <c r="CP18" s="103" t="e">
        <f t="shared" ref="CP18:CS18" si="43">IF(CU7="-",NA(),CU7)</f>
        <v>#N/A</v>
      </c>
      <c r="CQ18" s="103" t="e">
        <f t="shared" si="43"/>
        <v>#N/A</v>
      </c>
      <c r="CR18" s="103">
        <f t="shared" si="43"/>
        <v>58539</v>
      </c>
      <c r="CS18" s="103">
        <f t="shared" si="43"/>
        <v>37685</v>
      </c>
      <c r="CT18" s="97"/>
      <c r="CU18" s="97"/>
      <c r="CV18" s="97"/>
      <c r="CW18" s="97"/>
      <c r="CX18" s="97"/>
      <c r="CY18" s="101" t="s">
        <v>155</v>
      </c>
      <c r="CZ18" s="102" t="e">
        <f>IF(DE7="-",NA(),DE7)</f>
        <v>#N/A</v>
      </c>
      <c r="DA18" s="102" t="e">
        <f t="shared" ref="DA18:DD18" si="44">IF(DF7="-",NA(),DF7)</f>
        <v>#N/A</v>
      </c>
      <c r="DB18" s="102" t="e">
        <f t="shared" si="44"/>
        <v>#N/A</v>
      </c>
      <c r="DC18" s="102">
        <f t="shared" si="44"/>
        <v>37.700000000000003</v>
      </c>
      <c r="DD18" s="102">
        <f t="shared" si="44"/>
        <v>33.9</v>
      </c>
      <c r="DE18" s="97"/>
      <c r="DF18" s="97"/>
      <c r="DG18" s="97"/>
      <c r="DH18" s="97"/>
      <c r="DI18" s="101" t="s">
        <v>155</v>
      </c>
      <c r="DJ18" s="102" t="e">
        <f>IF(DO7="-",NA(),DO7)</f>
        <v>#N/A</v>
      </c>
      <c r="DK18" s="102" t="e">
        <f t="shared" ref="DK18:DN18" si="45">IF(DP7="-",NA(),DP7)</f>
        <v>#N/A</v>
      </c>
      <c r="DL18" s="102" t="e">
        <f t="shared" si="45"/>
        <v>#N/A</v>
      </c>
      <c r="DM18" s="102">
        <f t="shared" si="45"/>
        <v>13.7</v>
      </c>
      <c r="DN18" s="102">
        <f t="shared" si="45"/>
        <v>16.3</v>
      </c>
      <c r="DO18" s="97"/>
      <c r="DP18" s="97"/>
      <c r="DQ18" s="97"/>
      <c r="DR18" s="97"/>
      <c r="DS18" s="101" t="s">
        <v>155</v>
      </c>
      <c r="DT18" s="102" t="e">
        <f>IF(DY7="-",NA(),DY7)</f>
        <v>#N/A</v>
      </c>
      <c r="DU18" s="102" t="e">
        <f t="shared" ref="DU18:DX18" si="46">IF(DZ7="-",NA(),DZ7)</f>
        <v>#N/A</v>
      </c>
      <c r="DV18" s="102" t="e">
        <f t="shared" si="46"/>
        <v>#N/A</v>
      </c>
      <c r="DW18" s="102">
        <f t="shared" si="46"/>
        <v>99.7</v>
      </c>
      <c r="DX18" s="102">
        <f t="shared" si="46"/>
        <v>101.4</v>
      </c>
      <c r="DY18" s="97"/>
      <c r="DZ18" s="97"/>
      <c r="EA18" s="97"/>
      <c r="EB18" s="97"/>
      <c r="EC18" s="101" t="s">
        <v>155</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155</v>
      </c>
      <c r="EN18" s="102" t="e">
        <f>IF(ES7="-",NA(),ES7)</f>
        <v>#N/A</v>
      </c>
      <c r="EO18" s="102" t="e">
        <f t="shared" ref="EO18:ER18" si="48">IF(ET7="-",NA(),ET7)</f>
        <v>#N/A</v>
      </c>
      <c r="EP18" s="102" t="e">
        <f t="shared" si="48"/>
        <v>#N/A</v>
      </c>
      <c r="EQ18" s="102">
        <f t="shared" si="48"/>
        <v>70.2</v>
      </c>
      <c r="ER18" s="102">
        <f t="shared" si="48"/>
        <v>72.7</v>
      </c>
      <c r="ES18" s="97"/>
      <c r="ET18" s="97"/>
      <c r="EU18" s="97"/>
      <c r="EV18" s="97"/>
      <c r="EW18" s="97"/>
      <c r="EX18" s="101" t="s">
        <v>155</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155</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155</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155</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155</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155</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155</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155</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155</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155</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155</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155</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155</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155</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155</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155</v>
      </c>
      <c r="KV18" s="102" t="e">
        <f>IF(OR(NOT($KV$8),LA7="-"),NA(),LA7)</f>
        <v>#N/A</v>
      </c>
      <c r="KW18" s="102" t="e">
        <f>IF(OR(NOT($KV$8),LB7="-"),NA(),LB7)</f>
        <v>#N/A</v>
      </c>
      <c r="KX18" s="102" t="e">
        <f>IF(OR(NOT($KV$8),LC7="-"),NA(),LC7)</f>
        <v>#N/A</v>
      </c>
      <c r="KY18" s="102">
        <f>IF(OR(NOT($KV$8),LD7="-"),NA(),LD7)</f>
        <v>13.7</v>
      </c>
      <c r="KZ18" s="102">
        <f>IF(OR(NOT($KV$8),LE7="-"),NA(),LE7)</f>
        <v>12</v>
      </c>
      <c r="LA18" s="97"/>
      <c r="LB18" s="97"/>
      <c r="LC18" s="97"/>
      <c r="LD18" s="97"/>
      <c r="LE18" s="101" t="s">
        <v>155</v>
      </c>
      <c r="LF18" s="102" t="e">
        <f>IF(OR(NOT($LF$8),LK7="-"),NA(),LK7)</f>
        <v>#N/A</v>
      </c>
      <c r="LG18" s="102" t="e">
        <f>IF(OR(NOT($LF$8),LL7="-"),NA(),LL7)</f>
        <v>#N/A</v>
      </c>
      <c r="LH18" s="102" t="e">
        <f>IF(OR(NOT($LF$8),LM7="-"),NA(),LM7)</f>
        <v>#N/A</v>
      </c>
      <c r="LI18" s="102">
        <f>IF(OR(NOT($LF$8),LN7="-"),NA(),LN7)</f>
        <v>2.9</v>
      </c>
      <c r="LJ18" s="102">
        <f>IF(OR(NOT($LF$8),LO7="-"),NA(),LO7)</f>
        <v>0.6</v>
      </c>
      <c r="LK18" s="97"/>
      <c r="LL18" s="97"/>
      <c r="LM18" s="97"/>
      <c r="LN18" s="97"/>
      <c r="LO18" s="101" t="s">
        <v>155</v>
      </c>
      <c r="LP18" s="102" t="e">
        <f>IF(OR(NOT($LP$8),LU7="-"),NA(),LU7)</f>
        <v>#N/A</v>
      </c>
      <c r="LQ18" s="102" t="e">
        <f>IF(OR(NOT($LP$8),LV7="-"),NA(),LV7)</f>
        <v>#N/A</v>
      </c>
      <c r="LR18" s="102" t="e">
        <f>IF(OR(NOT($LP$8),LW7="-"),NA(),LW7)</f>
        <v>#N/A</v>
      </c>
      <c r="LS18" s="102">
        <f>IF(OR(NOT($LP$8),LX7="-"),NA(),LX7)</f>
        <v>282.39999999999998</v>
      </c>
      <c r="LT18" s="102">
        <f>IF(OR(NOT($LP$8),LY7="-"),NA(),LY7)</f>
        <v>213.5</v>
      </c>
      <c r="LU18" s="97"/>
      <c r="LV18" s="97"/>
      <c r="LW18" s="97"/>
      <c r="LX18" s="97"/>
      <c r="LY18" s="101" t="s">
        <v>155</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155</v>
      </c>
      <c r="MJ18" s="102" t="e">
        <f>IF(OR(NOT($MJ$8),MO7="-"),NA(),MO7)</f>
        <v>#N/A</v>
      </c>
      <c r="MK18" s="102" t="e">
        <f>IF(OR(NOT($MJ$8),MP7="-"),NA(),MP7)</f>
        <v>#N/A</v>
      </c>
      <c r="ML18" s="102" t="e">
        <f>IF(OR(NOT($MJ$8),MQ7="-"),NA(),MQ7)</f>
        <v>#N/A</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2" t="s">
        <v>156</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2" t="s">
        <v>157</v>
      </c>
      <c r="C20" s="192"/>
      <c r="D20" s="97"/>
    </row>
    <row r="21" spans="1:373" x14ac:dyDescent="0.15">
      <c r="A21" s="94">
        <f t="shared" si="7"/>
        <v>7</v>
      </c>
      <c r="B21" s="192" t="s">
        <v>158</v>
      </c>
      <c r="C21" s="192"/>
      <c r="D21" s="97"/>
    </row>
    <row r="22" spans="1:373" x14ac:dyDescent="0.15">
      <c r="A22" s="94">
        <f t="shared" si="7"/>
        <v>8</v>
      </c>
      <c r="B22" s="192" t="s">
        <v>159</v>
      </c>
      <c r="C22" s="192"/>
      <c r="D22" s="97"/>
      <c r="E22" s="194" t="s">
        <v>160</v>
      </c>
      <c r="F22" s="195"/>
      <c r="G22" s="195"/>
      <c r="H22" s="195"/>
      <c r="I22" s="196"/>
    </row>
    <row r="23" spans="1:373" x14ac:dyDescent="0.15">
      <c r="A23" s="94">
        <f t="shared" si="7"/>
        <v>9</v>
      </c>
      <c r="B23" s="192" t="s">
        <v>161</v>
      </c>
      <c r="C23" s="192"/>
      <c r="D23" s="97"/>
      <c r="E23" s="197"/>
      <c r="F23" s="198"/>
      <c r="G23" s="198"/>
      <c r="H23" s="198"/>
      <c r="I23" s="199"/>
    </row>
    <row r="24" spans="1:373" x14ac:dyDescent="0.15">
      <c r="A24" s="94">
        <f t="shared" si="7"/>
        <v>10</v>
      </c>
      <c r="B24" s="192" t="s">
        <v>162</v>
      </c>
      <c r="C24" s="192"/>
      <c r="D24" s="97"/>
      <c r="E24" s="197"/>
      <c r="F24" s="198"/>
      <c r="G24" s="198"/>
      <c r="H24" s="198"/>
      <c r="I24" s="199"/>
    </row>
    <row r="25" spans="1:373" x14ac:dyDescent="0.15">
      <c r="A25" s="94">
        <f t="shared" si="7"/>
        <v>11</v>
      </c>
      <c r="B25" s="192" t="s">
        <v>163</v>
      </c>
      <c r="C25" s="192"/>
      <c r="D25" s="97"/>
      <c r="E25" s="197"/>
      <c r="F25" s="198"/>
      <c r="G25" s="198"/>
      <c r="H25" s="198"/>
      <c r="I25" s="199"/>
    </row>
    <row r="26" spans="1:373" x14ac:dyDescent="0.15">
      <c r="A26" s="94">
        <f t="shared" si="7"/>
        <v>12</v>
      </c>
      <c r="B26" s="192" t="s">
        <v>164</v>
      </c>
      <c r="C26" s="192"/>
      <c r="D26" s="97"/>
      <c r="E26" s="197"/>
      <c r="F26" s="198"/>
      <c r="G26" s="198"/>
      <c r="H26" s="198"/>
      <c r="I26" s="199"/>
    </row>
    <row r="27" spans="1:373" x14ac:dyDescent="0.15">
      <c r="A27" s="94">
        <f t="shared" si="7"/>
        <v>13</v>
      </c>
      <c r="B27" s="192" t="s">
        <v>165</v>
      </c>
      <c r="C27" s="192"/>
      <c r="D27" s="97"/>
      <c r="E27" s="197"/>
      <c r="F27" s="198"/>
      <c r="G27" s="198"/>
      <c r="H27" s="198"/>
      <c r="I27" s="199"/>
    </row>
    <row r="28" spans="1:373" x14ac:dyDescent="0.15">
      <c r="A28" s="94">
        <f t="shared" si="7"/>
        <v>14</v>
      </c>
      <c r="B28" s="192" t="s">
        <v>166</v>
      </c>
      <c r="C28" s="192"/>
      <c r="D28" s="97"/>
      <c r="E28" s="197"/>
      <c r="F28" s="198"/>
      <c r="G28" s="198"/>
      <c r="H28" s="198"/>
      <c r="I28" s="199"/>
    </row>
    <row r="29" spans="1:373" x14ac:dyDescent="0.15">
      <c r="A29" s="94">
        <f t="shared" si="7"/>
        <v>15</v>
      </c>
      <c r="B29" s="192" t="s">
        <v>167</v>
      </c>
      <c r="C29" s="192"/>
      <c r="D29" s="97"/>
      <c r="E29" s="197"/>
      <c r="F29" s="198"/>
      <c r="G29" s="198"/>
      <c r="H29" s="198"/>
      <c r="I29" s="199"/>
    </row>
    <row r="30" spans="1:373" x14ac:dyDescent="0.15">
      <c r="A30" s="94">
        <f t="shared" si="7"/>
        <v>16</v>
      </c>
      <c r="B30" s="192" t="s">
        <v>168</v>
      </c>
      <c r="C30" s="192"/>
      <c r="D30" s="97"/>
      <c r="E30" s="197"/>
      <c r="F30" s="198"/>
      <c r="G30" s="198"/>
      <c r="H30" s="198"/>
      <c r="I30" s="199"/>
    </row>
    <row r="31" spans="1:373" x14ac:dyDescent="0.15">
      <c r="A31" s="94">
        <f t="shared" si="7"/>
        <v>17</v>
      </c>
      <c r="B31" s="192" t="s">
        <v>169</v>
      </c>
      <c r="C31" s="192"/>
      <c r="D31" s="97"/>
      <c r="E31" s="197"/>
      <c r="F31" s="198"/>
      <c r="G31" s="198"/>
      <c r="H31" s="198"/>
      <c r="I31" s="199"/>
    </row>
    <row r="32" spans="1:373" x14ac:dyDescent="0.15">
      <c r="A32" s="94">
        <f t="shared" si="7"/>
        <v>18</v>
      </c>
      <c r="B32" s="192" t="s">
        <v>170</v>
      </c>
      <c r="C32" s="192"/>
      <c r="D32" s="97"/>
      <c r="E32" s="197"/>
      <c r="F32" s="198"/>
      <c r="G32" s="198"/>
      <c r="H32" s="198"/>
      <c r="I32" s="199"/>
    </row>
    <row r="33" spans="1:15" x14ac:dyDescent="0.15">
      <c r="A33" s="94">
        <f t="shared" si="7"/>
        <v>19</v>
      </c>
      <c r="B33" s="192" t="s">
        <v>171</v>
      </c>
      <c r="C33" s="192"/>
      <c r="D33" s="97"/>
      <c r="E33" s="197"/>
      <c r="F33" s="198"/>
      <c r="G33" s="198"/>
      <c r="H33" s="198"/>
      <c r="I33" s="199"/>
    </row>
    <row r="34" spans="1:15" x14ac:dyDescent="0.15">
      <c r="A34" s="94">
        <f t="shared" si="7"/>
        <v>20</v>
      </c>
      <c r="B34" s="192" t="s">
        <v>172</v>
      </c>
      <c r="C34" s="192"/>
      <c r="D34" s="97"/>
      <c r="E34" s="197"/>
      <c r="F34" s="198"/>
      <c r="G34" s="198"/>
      <c r="H34" s="198"/>
      <c r="I34" s="199"/>
    </row>
    <row r="35" spans="1:15" ht="25.5" customHeight="1" x14ac:dyDescent="0.15">
      <c r="E35" s="200"/>
      <c r="F35" s="201"/>
      <c r="G35" s="201"/>
      <c r="H35" s="201"/>
      <c r="I35" s="202"/>
    </row>
    <row r="37" spans="1:15" x14ac:dyDescent="0.15">
      <c r="K37" s="194" t="s">
        <v>160</v>
      </c>
      <c r="L37" s="195"/>
      <c r="M37" s="195"/>
      <c r="N37" s="195"/>
      <c r="O37" s="196"/>
    </row>
    <row r="38" spans="1:15" x14ac:dyDescent="0.15">
      <c r="K38" s="197"/>
      <c r="L38" s="198"/>
      <c r="M38" s="198"/>
      <c r="N38" s="198"/>
      <c r="O38" s="199"/>
    </row>
    <row r="39" spans="1:15" x14ac:dyDescent="0.15">
      <c r="K39" s="197"/>
      <c r="L39" s="198"/>
      <c r="M39" s="198"/>
      <c r="N39" s="198"/>
      <c r="O39" s="199"/>
    </row>
    <row r="40" spans="1:15" x14ac:dyDescent="0.15">
      <c r="K40" s="197"/>
      <c r="L40" s="198"/>
      <c r="M40" s="198"/>
      <c r="N40" s="198"/>
      <c r="O40" s="199"/>
    </row>
    <row r="41" spans="1:15" x14ac:dyDescent="0.15">
      <c r="K41" s="197"/>
      <c r="L41" s="198"/>
      <c r="M41" s="198"/>
      <c r="N41" s="198"/>
      <c r="O41" s="199"/>
    </row>
    <row r="42" spans="1:15" x14ac:dyDescent="0.15">
      <c r="K42" s="197"/>
      <c r="L42" s="198"/>
      <c r="M42" s="198"/>
      <c r="N42" s="198"/>
      <c r="O42" s="199"/>
    </row>
    <row r="43" spans="1:15" x14ac:dyDescent="0.15">
      <c r="K43" s="197"/>
      <c r="L43" s="198"/>
      <c r="M43" s="198"/>
      <c r="N43" s="198"/>
      <c r="O43" s="199"/>
    </row>
    <row r="44" spans="1:15" x14ac:dyDescent="0.15">
      <c r="K44" s="197"/>
      <c r="L44" s="198"/>
      <c r="M44" s="198"/>
      <c r="N44" s="198"/>
      <c r="O44" s="199"/>
    </row>
    <row r="45" spans="1:15" x14ac:dyDescent="0.15">
      <c r="K45" s="197"/>
      <c r="L45" s="198"/>
      <c r="M45" s="198"/>
      <c r="N45" s="198"/>
      <c r="O45" s="199"/>
    </row>
    <row r="46" spans="1:15" x14ac:dyDescent="0.15">
      <c r="K46" s="197"/>
      <c r="L46" s="198"/>
      <c r="M46" s="198"/>
      <c r="N46" s="198"/>
      <c r="O46" s="199"/>
    </row>
    <row r="47" spans="1:15" x14ac:dyDescent="0.15">
      <c r="K47" s="197"/>
      <c r="L47" s="198"/>
      <c r="M47" s="198"/>
      <c r="N47" s="198"/>
      <c r="O47" s="199"/>
    </row>
    <row r="48" spans="1:15" x14ac:dyDescent="0.15">
      <c r="K48" s="197"/>
      <c r="L48" s="198"/>
      <c r="M48" s="198"/>
      <c r="N48" s="198"/>
      <c r="O48" s="199"/>
    </row>
    <row r="49" spans="11:15" x14ac:dyDescent="0.15">
      <c r="K49" s="197"/>
      <c r="L49" s="198"/>
      <c r="M49" s="198"/>
      <c r="N49" s="198"/>
      <c r="O49" s="199"/>
    </row>
    <row r="50" spans="11:15" ht="26.25" customHeight="1" x14ac:dyDescent="0.15">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2017-08-18T07:32:17Z</cp:lastPrinted>
  <dcterms:created xsi:type="dcterms:W3CDTF">2017-06-20T03:28:56Z</dcterms:created>
  <dcterms:modified xsi:type="dcterms:W3CDTF">2017-09-01T11:23:01Z</dcterms:modified>
  <cp:category/>
</cp:coreProperties>
</file>